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25"/>
  <workbookPr defaultThemeVersion="166925"/>
  <mc:AlternateContent xmlns:mc="http://schemas.openxmlformats.org/markup-compatibility/2006">
    <mc:Choice Requires="x15">
      <x15ac:absPath xmlns:x15ac="http://schemas.microsoft.com/office/spreadsheetml/2010/11/ac" url="https://spreadsheetsolutions.sharepoint.com/sites/SpreadsheetSolutionsHub/Shared Documents/Package Jobs/Basic Range Products/International Sales Ledger/"/>
    </mc:Choice>
  </mc:AlternateContent>
  <xr:revisionPtr revIDLastSave="4" documentId="8_{D9954E0E-A3FE-4FC7-AE8C-BAAE2F5879EF}" xr6:coauthVersionLast="45" xr6:coauthVersionMax="45" xr10:uidLastSave="{6145FCCF-AA63-487A-92AE-C6090196E0C6}"/>
  <workbookProtection workbookAlgorithmName="SHA-512" workbookHashValue="7a1J1MRYJkozeTHg/r3bRaLxhhvRHCB/VHNwc9UYZGGQGy7K8qGM4VkkULBocbvv4m/9b4YWcO8dhsDYG/FCyg==" workbookSaltValue="zAOX8cK3Y/j0iCvLfCFSFA==" workbookSpinCount="100000" lockStructure="1"/>
  <bookViews>
    <workbookView xWindow="-120" yWindow="-120" windowWidth="20730" windowHeight="11160" xr2:uid="{490B4373-7B50-43D0-838D-26BBFABB6198}"/>
  </bookViews>
  <sheets>
    <sheet name="Intro &amp; Setup" sheetId="1" r:id="rId1"/>
    <sheet name="Sales Ledger" sheetId="2" r:id="rId2"/>
    <sheet name="Annual Report" sheetId="3" r:id="rId3"/>
  </sheets>
  <definedNames>
    <definedName name="_xlnm.Print_Area" localSheetId="2">'Annual Report'!$A$1:$AT$66</definedName>
    <definedName name="_xlnm.Print_Area" localSheetId="0">'Intro &amp; Setup'!$A$1:$AT$60</definedName>
    <definedName name="_xlnm.Print_Area" localSheetId="1">'Sales Ledger'!$A$1:$O$2511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8" i="2" l="1"/>
  <c r="B2" i="3" l="1"/>
  <c r="AX32" i="3" l="1"/>
  <c r="AE17" i="2"/>
  <c r="AG17" i="2" s="1"/>
  <c r="AG773" i="2"/>
  <c r="AG337" i="2"/>
  <c r="AG273" i="2"/>
  <c r="AG81" i="2"/>
  <c r="AE2510" i="2"/>
  <c r="AG2510" i="2" s="1"/>
  <c r="AE2509" i="2"/>
  <c r="AG2509" i="2" s="1"/>
  <c r="AE2508" i="2"/>
  <c r="AG2508" i="2" s="1"/>
  <c r="AE2507" i="2"/>
  <c r="AG2507" i="2" s="1"/>
  <c r="AE2506" i="2"/>
  <c r="AG2506" i="2" s="1"/>
  <c r="AE2505" i="2"/>
  <c r="AG2505" i="2" s="1"/>
  <c r="AE2504" i="2"/>
  <c r="AG2504" i="2" s="1"/>
  <c r="AE2503" i="2"/>
  <c r="AG2503" i="2" s="1"/>
  <c r="AE2502" i="2"/>
  <c r="AG2502" i="2" s="1"/>
  <c r="AE2501" i="2"/>
  <c r="AG2501" i="2" s="1"/>
  <c r="AE2500" i="2"/>
  <c r="AG2500" i="2" s="1"/>
  <c r="AE2499" i="2"/>
  <c r="AG2499" i="2" s="1"/>
  <c r="AE2498" i="2"/>
  <c r="AG2498" i="2" s="1"/>
  <c r="AE2497" i="2"/>
  <c r="AG2497" i="2" s="1"/>
  <c r="AE2496" i="2"/>
  <c r="AG2496" i="2" s="1"/>
  <c r="AE2495" i="2"/>
  <c r="AG2495" i="2" s="1"/>
  <c r="AE2494" i="2"/>
  <c r="AG2494" i="2" s="1"/>
  <c r="AE2493" i="2"/>
  <c r="AG2493" i="2" s="1"/>
  <c r="AE2492" i="2"/>
  <c r="AG2492" i="2" s="1"/>
  <c r="AE2491" i="2"/>
  <c r="AG2491" i="2" s="1"/>
  <c r="AE2490" i="2"/>
  <c r="AG2490" i="2" s="1"/>
  <c r="AE2489" i="2"/>
  <c r="AG2489" i="2" s="1"/>
  <c r="AE2488" i="2"/>
  <c r="AG2488" i="2" s="1"/>
  <c r="AE2487" i="2"/>
  <c r="AG2487" i="2" s="1"/>
  <c r="AE2486" i="2"/>
  <c r="AG2486" i="2" s="1"/>
  <c r="AE2485" i="2"/>
  <c r="AG2485" i="2" s="1"/>
  <c r="AE2484" i="2"/>
  <c r="AG2484" i="2" s="1"/>
  <c r="AE2483" i="2"/>
  <c r="AG2483" i="2" s="1"/>
  <c r="AE2482" i="2"/>
  <c r="AG2482" i="2" s="1"/>
  <c r="AE2481" i="2"/>
  <c r="AG2481" i="2" s="1"/>
  <c r="AE2480" i="2"/>
  <c r="AG2480" i="2" s="1"/>
  <c r="AE2479" i="2"/>
  <c r="AG2479" i="2" s="1"/>
  <c r="AE2478" i="2"/>
  <c r="AG2478" i="2" s="1"/>
  <c r="AE2477" i="2"/>
  <c r="AG2477" i="2" s="1"/>
  <c r="AE2476" i="2"/>
  <c r="AG2476" i="2" s="1"/>
  <c r="AE2475" i="2"/>
  <c r="AG2475" i="2" s="1"/>
  <c r="AE2474" i="2"/>
  <c r="AG2474" i="2" s="1"/>
  <c r="AE2473" i="2"/>
  <c r="AG2473" i="2" s="1"/>
  <c r="AE2472" i="2"/>
  <c r="AG2472" i="2" s="1"/>
  <c r="AE2471" i="2"/>
  <c r="AG2471" i="2" s="1"/>
  <c r="AE2470" i="2"/>
  <c r="AG2470" i="2" s="1"/>
  <c r="AE2469" i="2"/>
  <c r="AG2469" i="2" s="1"/>
  <c r="AE2468" i="2"/>
  <c r="AG2468" i="2" s="1"/>
  <c r="AE2467" i="2"/>
  <c r="AG2467" i="2" s="1"/>
  <c r="AE2466" i="2"/>
  <c r="AG2466" i="2" s="1"/>
  <c r="AE2465" i="2"/>
  <c r="AG2465" i="2" s="1"/>
  <c r="AE2464" i="2"/>
  <c r="AG2464" i="2" s="1"/>
  <c r="AE2463" i="2"/>
  <c r="AG2463" i="2" s="1"/>
  <c r="AE2462" i="2"/>
  <c r="AG2462" i="2" s="1"/>
  <c r="AE2461" i="2"/>
  <c r="AG2461" i="2" s="1"/>
  <c r="AE2460" i="2"/>
  <c r="AG2460" i="2" s="1"/>
  <c r="AE2459" i="2"/>
  <c r="AG2459" i="2" s="1"/>
  <c r="AE2458" i="2"/>
  <c r="AG2458" i="2" s="1"/>
  <c r="AE2457" i="2"/>
  <c r="AG2457" i="2" s="1"/>
  <c r="AE2456" i="2"/>
  <c r="AG2456" i="2" s="1"/>
  <c r="AE2455" i="2"/>
  <c r="AG2455" i="2" s="1"/>
  <c r="AE2454" i="2"/>
  <c r="AG2454" i="2" s="1"/>
  <c r="AE2453" i="2"/>
  <c r="AG2453" i="2" s="1"/>
  <c r="AE2452" i="2"/>
  <c r="AG2452" i="2" s="1"/>
  <c r="AE2451" i="2"/>
  <c r="AG2451" i="2" s="1"/>
  <c r="AE2450" i="2"/>
  <c r="AG2450" i="2" s="1"/>
  <c r="AE2449" i="2"/>
  <c r="AG2449" i="2" s="1"/>
  <c r="AE2448" i="2"/>
  <c r="AG2448" i="2" s="1"/>
  <c r="AE2447" i="2"/>
  <c r="AG2447" i="2" s="1"/>
  <c r="AE2446" i="2"/>
  <c r="AG2446" i="2" s="1"/>
  <c r="AE2445" i="2"/>
  <c r="AG2445" i="2" s="1"/>
  <c r="AE2444" i="2"/>
  <c r="AG2444" i="2" s="1"/>
  <c r="AE2443" i="2"/>
  <c r="AG2443" i="2" s="1"/>
  <c r="AE2442" i="2"/>
  <c r="AG2442" i="2" s="1"/>
  <c r="AE2441" i="2"/>
  <c r="AG2441" i="2" s="1"/>
  <c r="AE2440" i="2"/>
  <c r="AG2440" i="2" s="1"/>
  <c r="AE2439" i="2"/>
  <c r="AG2439" i="2" s="1"/>
  <c r="AE2438" i="2"/>
  <c r="AG2438" i="2" s="1"/>
  <c r="AE2437" i="2"/>
  <c r="AG2437" i="2" s="1"/>
  <c r="AE2436" i="2"/>
  <c r="AG2436" i="2" s="1"/>
  <c r="AE2435" i="2"/>
  <c r="AG2435" i="2" s="1"/>
  <c r="AE2434" i="2"/>
  <c r="AG2434" i="2" s="1"/>
  <c r="AE2433" i="2"/>
  <c r="AG2433" i="2" s="1"/>
  <c r="AE2432" i="2"/>
  <c r="AG2432" i="2" s="1"/>
  <c r="AE2431" i="2"/>
  <c r="AG2431" i="2" s="1"/>
  <c r="AE2430" i="2"/>
  <c r="AG2430" i="2" s="1"/>
  <c r="AE2429" i="2"/>
  <c r="AG2429" i="2" s="1"/>
  <c r="AE2428" i="2"/>
  <c r="AG2428" i="2" s="1"/>
  <c r="AE2427" i="2"/>
  <c r="AG2427" i="2" s="1"/>
  <c r="AE2426" i="2"/>
  <c r="AG2426" i="2" s="1"/>
  <c r="AE2425" i="2"/>
  <c r="AG2425" i="2" s="1"/>
  <c r="AE2424" i="2"/>
  <c r="AG2424" i="2" s="1"/>
  <c r="AE2423" i="2"/>
  <c r="AG2423" i="2" s="1"/>
  <c r="AE2422" i="2"/>
  <c r="AG2422" i="2" s="1"/>
  <c r="AE2421" i="2"/>
  <c r="AG2421" i="2" s="1"/>
  <c r="AE2420" i="2"/>
  <c r="AG2420" i="2" s="1"/>
  <c r="AE2419" i="2"/>
  <c r="AG2419" i="2" s="1"/>
  <c r="AE2418" i="2"/>
  <c r="AG2418" i="2" s="1"/>
  <c r="AE2417" i="2"/>
  <c r="AG2417" i="2" s="1"/>
  <c r="AE2416" i="2"/>
  <c r="AG2416" i="2" s="1"/>
  <c r="AE2415" i="2"/>
  <c r="AG2415" i="2" s="1"/>
  <c r="AE2414" i="2"/>
  <c r="AG2414" i="2" s="1"/>
  <c r="AE2413" i="2"/>
  <c r="AG2413" i="2" s="1"/>
  <c r="AE2412" i="2"/>
  <c r="AG2412" i="2" s="1"/>
  <c r="AE2411" i="2"/>
  <c r="AG2411" i="2" s="1"/>
  <c r="AE2410" i="2"/>
  <c r="AG2410" i="2" s="1"/>
  <c r="AE2409" i="2"/>
  <c r="AG2409" i="2" s="1"/>
  <c r="AE2408" i="2"/>
  <c r="AG2408" i="2" s="1"/>
  <c r="AE2407" i="2"/>
  <c r="AG2407" i="2" s="1"/>
  <c r="AE2406" i="2"/>
  <c r="AG2406" i="2" s="1"/>
  <c r="AE2405" i="2"/>
  <c r="AG2405" i="2" s="1"/>
  <c r="AE2404" i="2"/>
  <c r="AG2404" i="2" s="1"/>
  <c r="AE2403" i="2"/>
  <c r="AG2403" i="2" s="1"/>
  <c r="AE2402" i="2"/>
  <c r="AG2402" i="2" s="1"/>
  <c r="AE2401" i="2"/>
  <c r="AG2401" i="2" s="1"/>
  <c r="AE2400" i="2"/>
  <c r="AG2400" i="2" s="1"/>
  <c r="AE2399" i="2"/>
  <c r="AG2399" i="2" s="1"/>
  <c r="AE2398" i="2"/>
  <c r="AG2398" i="2" s="1"/>
  <c r="AE2397" i="2"/>
  <c r="AG2397" i="2" s="1"/>
  <c r="AE2396" i="2"/>
  <c r="AG2396" i="2" s="1"/>
  <c r="AE2395" i="2"/>
  <c r="AG2395" i="2" s="1"/>
  <c r="AE2394" i="2"/>
  <c r="AG2394" i="2" s="1"/>
  <c r="AE2393" i="2"/>
  <c r="AG2393" i="2" s="1"/>
  <c r="AE2392" i="2"/>
  <c r="AG2392" i="2" s="1"/>
  <c r="AE2391" i="2"/>
  <c r="AG2391" i="2" s="1"/>
  <c r="AE2390" i="2"/>
  <c r="AG2390" i="2" s="1"/>
  <c r="AE2389" i="2"/>
  <c r="AG2389" i="2" s="1"/>
  <c r="AE2388" i="2"/>
  <c r="AG2388" i="2" s="1"/>
  <c r="AE2387" i="2"/>
  <c r="AG2387" i="2" s="1"/>
  <c r="AE2386" i="2"/>
  <c r="AG2386" i="2" s="1"/>
  <c r="AE2385" i="2"/>
  <c r="AG2385" i="2" s="1"/>
  <c r="AE2384" i="2"/>
  <c r="AG2384" i="2" s="1"/>
  <c r="AE2383" i="2"/>
  <c r="AG2383" i="2" s="1"/>
  <c r="AE2382" i="2"/>
  <c r="AG2382" i="2" s="1"/>
  <c r="AE2381" i="2"/>
  <c r="AG2381" i="2" s="1"/>
  <c r="AE2380" i="2"/>
  <c r="AG2380" i="2" s="1"/>
  <c r="AE2379" i="2"/>
  <c r="AG2379" i="2" s="1"/>
  <c r="AE2378" i="2"/>
  <c r="AG2378" i="2" s="1"/>
  <c r="AE2377" i="2"/>
  <c r="AG2377" i="2" s="1"/>
  <c r="AE2376" i="2"/>
  <c r="AG2376" i="2" s="1"/>
  <c r="AE2375" i="2"/>
  <c r="AG2375" i="2" s="1"/>
  <c r="AE2374" i="2"/>
  <c r="AG2374" i="2" s="1"/>
  <c r="AE2373" i="2"/>
  <c r="AG2373" i="2" s="1"/>
  <c r="AE2372" i="2"/>
  <c r="AG2372" i="2" s="1"/>
  <c r="AE2371" i="2"/>
  <c r="AG2371" i="2" s="1"/>
  <c r="AE2370" i="2"/>
  <c r="AG2370" i="2" s="1"/>
  <c r="AE2369" i="2"/>
  <c r="AG2369" i="2" s="1"/>
  <c r="AE2368" i="2"/>
  <c r="AG2368" i="2" s="1"/>
  <c r="AE2367" i="2"/>
  <c r="AG2367" i="2" s="1"/>
  <c r="AE2366" i="2"/>
  <c r="AG2366" i="2" s="1"/>
  <c r="AE2365" i="2"/>
  <c r="AG2365" i="2" s="1"/>
  <c r="AE2364" i="2"/>
  <c r="AG2364" i="2" s="1"/>
  <c r="AE2363" i="2"/>
  <c r="AG2363" i="2" s="1"/>
  <c r="AE2362" i="2"/>
  <c r="AG2362" i="2" s="1"/>
  <c r="AE2361" i="2"/>
  <c r="AG2361" i="2" s="1"/>
  <c r="AE2360" i="2"/>
  <c r="AG2360" i="2" s="1"/>
  <c r="AE2359" i="2"/>
  <c r="AG2359" i="2" s="1"/>
  <c r="AE2358" i="2"/>
  <c r="AG2358" i="2" s="1"/>
  <c r="AE2357" i="2"/>
  <c r="AG2357" i="2" s="1"/>
  <c r="AE2356" i="2"/>
  <c r="AG2356" i="2" s="1"/>
  <c r="AE2355" i="2"/>
  <c r="AG2355" i="2" s="1"/>
  <c r="AE2354" i="2"/>
  <c r="AG2354" i="2" s="1"/>
  <c r="AE2353" i="2"/>
  <c r="AG2353" i="2" s="1"/>
  <c r="AE2352" i="2"/>
  <c r="AG2352" i="2" s="1"/>
  <c r="AE2351" i="2"/>
  <c r="AG2351" i="2" s="1"/>
  <c r="AE2350" i="2"/>
  <c r="AG2350" i="2" s="1"/>
  <c r="AE2349" i="2"/>
  <c r="AG2349" i="2" s="1"/>
  <c r="AE2348" i="2"/>
  <c r="AG2348" i="2" s="1"/>
  <c r="AE2347" i="2"/>
  <c r="AG2347" i="2" s="1"/>
  <c r="AE2346" i="2"/>
  <c r="AG2346" i="2" s="1"/>
  <c r="AE2345" i="2"/>
  <c r="AG2345" i="2" s="1"/>
  <c r="AE2344" i="2"/>
  <c r="AG2344" i="2" s="1"/>
  <c r="AE2343" i="2"/>
  <c r="AG2343" i="2" s="1"/>
  <c r="AE2342" i="2"/>
  <c r="AG2342" i="2" s="1"/>
  <c r="AE2341" i="2"/>
  <c r="AG2341" i="2" s="1"/>
  <c r="AE2340" i="2"/>
  <c r="AG2340" i="2" s="1"/>
  <c r="AE2339" i="2"/>
  <c r="AG2339" i="2" s="1"/>
  <c r="AE2338" i="2"/>
  <c r="AG2338" i="2" s="1"/>
  <c r="AE2337" i="2"/>
  <c r="AG2337" i="2" s="1"/>
  <c r="AE2336" i="2"/>
  <c r="AG2336" i="2" s="1"/>
  <c r="AE2335" i="2"/>
  <c r="AG2335" i="2" s="1"/>
  <c r="AE2334" i="2"/>
  <c r="AG2334" i="2" s="1"/>
  <c r="AE2333" i="2"/>
  <c r="AG2333" i="2" s="1"/>
  <c r="AE2332" i="2"/>
  <c r="AG2332" i="2" s="1"/>
  <c r="AE2331" i="2"/>
  <c r="AG2331" i="2" s="1"/>
  <c r="AE2330" i="2"/>
  <c r="AG2330" i="2" s="1"/>
  <c r="AE2329" i="2"/>
  <c r="AG2329" i="2" s="1"/>
  <c r="AE2328" i="2"/>
  <c r="AG2328" i="2" s="1"/>
  <c r="AE2327" i="2"/>
  <c r="AG2327" i="2" s="1"/>
  <c r="AE2326" i="2"/>
  <c r="AG2326" i="2" s="1"/>
  <c r="AE2325" i="2"/>
  <c r="AG2325" i="2" s="1"/>
  <c r="AE2324" i="2"/>
  <c r="AG2324" i="2" s="1"/>
  <c r="AE2323" i="2"/>
  <c r="AG2323" i="2" s="1"/>
  <c r="AE2322" i="2"/>
  <c r="AG2322" i="2" s="1"/>
  <c r="AE2321" i="2"/>
  <c r="AG2321" i="2" s="1"/>
  <c r="AE2320" i="2"/>
  <c r="AG2320" i="2" s="1"/>
  <c r="AE2319" i="2"/>
  <c r="AG2319" i="2" s="1"/>
  <c r="AE2318" i="2"/>
  <c r="AG2318" i="2" s="1"/>
  <c r="AE2317" i="2"/>
  <c r="AG2317" i="2" s="1"/>
  <c r="AE2316" i="2"/>
  <c r="AG2316" i="2" s="1"/>
  <c r="AE2315" i="2"/>
  <c r="AG2315" i="2" s="1"/>
  <c r="AE2314" i="2"/>
  <c r="AG2314" i="2" s="1"/>
  <c r="AE2313" i="2"/>
  <c r="AG2313" i="2" s="1"/>
  <c r="AE2312" i="2"/>
  <c r="AG2312" i="2" s="1"/>
  <c r="AE2311" i="2"/>
  <c r="AG2311" i="2" s="1"/>
  <c r="AE2310" i="2"/>
  <c r="AG2310" i="2" s="1"/>
  <c r="AE2309" i="2"/>
  <c r="AG2309" i="2" s="1"/>
  <c r="AE2308" i="2"/>
  <c r="AG2308" i="2" s="1"/>
  <c r="AE2307" i="2"/>
  <c r="AG2307" i="2" s="1"/>
  <c r="AE2306" i="2"/>
  <c r="AG2306" i="2" s="1"/>
  <c r="AE2305" i="2"/>
  <c r="AG2305" i="2" s="1"/>
  <c r="AE2304" i="2"/>
  <c r="AG2304" i="2" s="1"/>
  <c r="AE2303" i="2"/>
  <c r="AG2303" i="2" s="1"/>
  <c r="AE2302" i="2"/>
  <c r="AG2302" i="2" s="1"/>
  <c r="AE2301" i="2"/>
  <c r="AG2301" i="2" s="1"/>
  <c r="AE2300" i="2"/>
  <c r="AG2300" i="2" s="1"/>
  <c r="AE2299" i="2"/>
  <c r="AG2299" i="2" s="1"/>
  <c r="AE2298" i="2"/>
  <c r="AG2298" i="2" s="1"/>
  <c r="AE2297" i="2"/>
  <c r="AG2297" i="2" s="1"/>
  <c r="AE2296" i="2"/>
  <c r="AG2296" i="2" s="1"/>
  <c r="AE2295" i="2"/>
  <c r="AG2295" i="2" s="1"/>
  <c r="AE2294" i="2"/>
  <c r="AG2294" i="2" s="1"/>
  <c r="AE2293" i="2"/>
  <c r="AG2293" i="2" s="1"/>
  <c r="AE2292" i="2"/>
  <c r="AG2292" i="2" s="1"/>
  <c r="AE2291" i="2"/>
  <c r="AG2291" i="2" s="1"/>
  <c r="AE2290" i="2"/>
  <c r="AG2290" i="2" s="1"/>
  <c r="AE2289" i="2"/>
  <c r="AG2289" i="2" s="1"/>
  <c r="AE2288" i="2"/>
  <c r="AG2288" i="2" s="1"/>
  <c r="AE2287" i="2"/>
  <c r="AG2287" i="2" s="1"/>
  <c r="AE2286" i="2"/>
  <c r="AG2286" i="2" s="1"/>
  <c r="AE2285" i="2"/>
  <c r="AG2285" i="2" s="1"/>
  <c r="AE2284" i="2"/>
  <c r="AG2284" i="2" s="1"/>
  <c r="AE2283" i="2"/>
  <c r="AG2283" i="2" s="1"/>
  <c r="AE2282" i="2"/>
  <c r="AG2282" i="2" s="1"/>
  <c r="AE2281" i="2"/>
  <c r="AG2281" i="2" s="1"/>
  <c r="AE2280" i="2"/>
  <c r="AG2280" i="2" s="1"/>
  <c r="AE2279" i="2"/>
  <c r="AG2279" i="2" s="1"/>
  <c r="AE2278" i="2"/>
  <c r="AG2278" i="2" s="1"/>
  <c r="AE2277" i="2"/>
  <c r="AG2277" i="2" s="1"/>
  <c r="AE2276" i="2"/>
  <c r="AG2276" i="2" s="1"/>
  <c r="AE2275" i="2"/>
  <c r="AG2275" i="2" s="1"/>
  <c r="AE2274" i="2"/>
  <c r="AG2274" i="2" s="1"/>
  <c r="AE2273" i="2"/>
  <c r="AG2273" i="2" s="1"/>
  <c r="AE2272" i="2"/>
  <c r="AG2272" i="2" s="1"/>
  <c r="AE2271" i="2"/>
  <c r="AG2271" i="2" s="1"/>
  <c r="AE2270" i="2"/>
  <c r="AG2270" i="2" s="1"/>
  <c r="AE2269" i="2"/>
  <c r="AG2269" i="2" s="1"/>
  <c r="AE2268" i="2"/>
  <c r="AG2268" i="2" s="1"/>
  <c r="AE2267" i="2"/>
  <c r="AG2267" i="2" s="1"/>
  <c r="AE2266" i="2"/>
  <c r="AG2266" i="2" s="1"/>
  <c r="AE2265" i="2"/>
  <c r="AG2265" i="2" s="1"/>
  <c r="AE2264" i="2"/>
  <c r="AG2264" i="2" s="1"/>
  <c r="AE2263" i="2"/>
  <c r="AG2263" i="2" s="1"/>
  <c r="AE2262" i="2"/>
  <c r="AG2262" i="2" s="1"/>
  <c r="AE2261" i="2"/>
  <c r="AG2261" i="2" s="1"/>
  <c r="AE2260" i="2"/>
  <c r="AG2260" i="2" s="1"/>
  <c r="AE2259" i="2"/>
  <c r="AG2259" i="2" s="1"/>
  <c r="AE2258" i="2"/>
  <c r="AG2258" i="2" s="1"/>
  <c r="AE2257" i="2"/>
  <c r="AG2257" i="2" s="1"/>
  <c r="AE2256" i="2"/>
  <c r="AG2256" i="2" s="1"/>
  <c r="AE2255" i="2"/>
  <c r="AG2255" i="2" s="1"/>
  <c r="AE2254" i="2"/>
  <c r="AG2254" i="2" s="1"/>
  <c r="AE2253" i="2"/>
  <c r="AG2253" i="2" s="1"/>
  <c r="AE2252" i="2"/>
  <c r="AG2252" i="2" s="1"/>
  <c r="AE2251" i="2"/>
  <c r="AG2251" i="2" s="1"/>
  <c r="AE2250" i="2"/>
  <c r="AG2250" i="2" s="1"/>
  <c r="AE2249" i="2"/>
  <c r="AG2249" i="2" s="1"/>
  <c r="AE2248" i="2"/>
  <c r="AG2248" i="2" s="1"/>
  <c r="AE2247" i="2"/>
  <c r="AG2247" i="2" s="1"/>
  <c r="AE2246" i="2"/>
  <c r="AG2246" i="2" s="1"/>
  <c r="AE2245" i="2"/>
  <c r="AG2245" i="2" s="1"/>
  <c r="AE2244" i="2"/>
  <c r="AG2244" i="2" s="1"/>
  <c r="AE2243" i="2"/>
  <c r="AG2243" i="2" s="1"/>
  <c r="AE2242" i="2"/>
  <c r="AG2242" i="2" s="1"/>
  <c r="AE2241" i="2"/>
  <c r="AG2241" i="2" s="1"/>
  <c r="AE2240" i="2"/>
  <c r="AG2240" i="2" s="1"/>
  <c r="AE2239" i="2"/>
  <c r="AG2239" i="2" s="1"/>
  <c r="AE2238" i="2"/>
  <c r="AG2238" i="2" s="1"/>
  <c r="AE2237" i="2"/>
  <c r="AG2237" i="2" s="1"/>
  <c r="AE2236" i="2"/>
  <c r="AG2236" i="2" s="1"/>
  <c r="AE2235" i="2"/>
  <c r="AG2235" i="2" s="1"/>
  <c r="AE2234" i="2"/>
  <c r="AG2234" i="2" s="1"/>
  <c r="AE2233" i="2"/>
  <c r="AG2233" i="2" s="1"/>
  <c r="AE2232" i="2"/>
  <c r="AG2232" i="2" s="1"/>
  <c r="AE2231" i="2"/>
  <c r="AG2231" i="2" s="1"/>
  <c r="AE2230" i="2"/>
  <c r="AG2230" i="2" s="1"/>
  <c r="AE2229" i="2"/>
  <c r="AG2229" i="2" s="1"/>
  <c r="AE2228" i="2"/>
  <c r="AG2228" i="2" s="1"/>
  <c r="AE2227" i="2"/>
  <c r="AG2227" i="2" s="1"/>
  <c r="AE2226" i="2"/>
  <c r="AG2226" i="2" s="1"/>
  <c r="AE2225" i="2"/>
  <c r="AG2225" i="2" s="1"/>
  <c r="AE2224" i="2"/>
  <c r="AG2224" i="2" s="1"/>
  <c r="AE2223" i="2"/>
  <c r="AG2223" i="2" s="1"/>
  <c r="AE2222" i="2"/>
  <c r="AG2222" i="2" s="1"/>
  <c r="AE2221" i="2"/>
  <c r="AG2221" i="2" s="1"/>
  <c r="AE2220" i="2"/>
  <c r="AG2220" i="2" s="1"/>
  <c r="AE2219" i="2"/>
  <c r="AG2219" i="2" s="1"/>
  <c r="AE2218" i="2"/>
  <c r="AG2218" i="2" s="1"/>
  <c r="AE2217" i="2"/>
  <c r="AG2217" i="2" s="1"/>
  <c r="AE2216" i="2"/>
  <c r="AG2216" i="2" s="1"/>
  <c r="AE2215" i="2"/>
  <c r="AG2215" i="2" s="1"/>
  <c r="AE2214" i="2"/>
  <c r="AG2214" i="2" s="1"/>
  <c r="AE2213" i="2"/>
  <c r="AG2213" i="2" s="1"/>
  <c r="AE2212" i="2"/>
  <c r="AG2212" i="2" s="1"/>
  <c r="AE2211" i="2"/>
  <c r="AG2211" i="2" s="1"/>
  <c r="AE2210" i="2"/>
  <c r="AG2210" i="2" s="1"/>
  <c r="AE2209" i="2"/>
  <c r="AG2209" i="2" s="1"/>
  <c r="AE2208" i="2"/>
  <c r="AG2208" i="2" s="1"/>
  <c r="AE2207" i="2"/>
  <c r="AG2207" i="2" s="1"/>
  <c r="AE2206" i="2"/>
  <c r="AG2206" i="2" s="1"/>
  <c r="AE2205" i="2"/>
  <c r="AG2205" i="2" s="1"/>
  <c r="AE2204" i="2"/>
  <c r="AG2204" i="2" s="1"/>
  <c r="AE2203" i="2"/>
  <c r="AG2203" i="2" s="1"/>
  <c r="AE2202" i="2"/>
  <c r="AG2202" i="2" s="1"/>
  <c r="AE2201" i="2"/>
  <c r="AG2201" i="2" s="1"/>
  <c r="AE2200" i="2"/>
  <c r="AG2200" i="2" s="1"/>
  <c r="AE2199" i="2"/>
  <c r="AG2199" i="2" s="1"/>
  <c r="AE2198" i="2"/>
  <c r="AG2198" i="2" s="1"/>
  <c r="AE2197" i="2"/>
  <c r="AG2197" i="2" s="1"/>
  <c r="AE2196" i="2"/>
  <c r="AG2196" i="2" s="1"/>
  <c r="AE2195" i="2"/>
  <c r="AG2195" i="2" s="1"/>
  <c r="AE2194" i="2"/>
  <c r="AG2194" i="2" s="1"/>
  <c r="AE2193" i="2"/>
  <c r="AG2193" i="2" s="1"/>
  <c r="AE2192" i="2"/>
  <c r="AG2192" i="2" s="1"/>
  <c r="AE2191" i="2"/>
  <c r="AG2191" i="2" s="1"/>
  <c r="AE2190" i="2"/>
  <c r="AG2190" i="2" s="1"/>
  <c r="AE2189" i="2"/>
  <c r="AG2189" i="2" s="1"/>
  <c r="AE2188" i="2"/>
  <c r="AG2188" i="2" s="1"/>
  <c r="AE2187" i="2"/>
  <c r="AG2187" i="2" s="1"/>
  <c r="AE2186" i="2"/>
  <c r="AG2186" i="2" s="1"/>
  <c r="AE2185" i="2"/>
  <c r="AG2185" i="2" s="1"/>
  <c r="AE2184" i="2"/>
  <c r="AG2184" i="2" s="1"/>
  <c r="AE2183" i="2"/>
  <c r="AG2183" i="2" s="1"/>
  <c r="AE2182" i="2"/>
  <c r="AG2182" i="2" s="1"/>
  <c r="AE2181" i="2"/>
  <c r="AG2181" i="2" s="1"/>
  <c r="AE2180" i="2"/>
  <c r="AG2180" i="2" s="1"/>
  <c r="AE2179" i="2"/>
  <c r="AG2179" i="2" s="1"/>
  <c r="AE2178" i="2"/>
  <c r="AG2178" i="2" s="1"/>
  <c r="AE2177" i="2"/>
  <c r="AG2177" i="2" s="1"/>
  <c r="AE2176" i="2"/>
  <c r="AG2176" i="2" s="1"/>
  <c r="AE2175" i="2"/>
  <c r="AG2175" i="2" s="1"/>
  <c r="AE2174" i="2"/>
  <c r="AG2174" i="2" s="1"/>
  <c r="AE2173" i="2"/>
  <c r="AG2173" i="2" s="1"/>
  <c r="AE2172" i="2"/>
  <c r="AG2172" i="2" s="1"/>
  <c r="AE2171" i="2"/>
  <c r="AG2171" i="2" s="1"/>
  <c r="AE2170" i="2"/>
  <c r="AG2170" i="2" s="1"/>
  <c r="AE2169" i="2"/>
  <c r="AG2169" i="2" s="1"/>
  <c r="AE2168" i="2"/>
  <c r="AG2168" i="2" s="1"/>
  <c r="AE2167" i="2"/>
  <c r="AG2167" i="2" s="1"/>
  <c r="AE2166" i="2"/>
  <c r="AG2166" i="2" s="1"/>
  <c r="AE2165" i="2"/>
  <c r="AG2165" i="2" s="1"/>
  <c r="AE2164" i="2"/>
  <c r="AG2164" i="2" s="1"/>
  <c r="AE2163" i="2"/>
  <c r="AG2163" i="2" s="1"/>
  <c r="AE2162" i="2"/>
  <c r="AG2162" i="2" s="1"/>
  <c r="AE2161" i="2"/>
  <c r="AG2161" i="2" s="1"/>
  <c r="AE2160" i="2"/>
  <c r="AG2160" i="2" s="1"/>
  <c r="AE2159" i="2"/>
  <c r="AG2159" i="2" s="1"/>
  <c r="AE2158" i="2"/>
  <c r="AG2158" i="2" s="1"/>
  <c r="AE2157" i="2"/>
  <c r="AG2157" i="2" s="1"/>
  <c r="AE2156" i="2"/>
  <c r="AG2156" i="2" s="1"/>
  <c r="AE2155" i="2"/>
  <c r="AG2155" i="2" s="1"/>
  <c r="AE2154" i="2"/>
  <c r="AG2154" i="2" s="1"/>
  <c r="AE2153" i="2"/>
  <c r="AG2153" i="2" s="1"/>
  <c r="AE2152" i="2"/>
  <c r="AG2152" i="2" s="1"/>
  <c r="AE2151" i="2"/>
  <c r="AG2151" i="2" s="1"/>
  <c r="AE2150" i="2"/>
  <c r="AG2150" i="2" s="1"/>
  <c r="AE2149" i="2"/>
  <c r="AG2149" i="2" s="1"/>
  <c r="AE2148" i="2"/>
  <c r="AG2148" i="2" s="1"/>
  <c r="AE2147" i="2"/>
  <c r="AG2147" i="2" s="1"/>
  <c r="AE2146" i="2"/>
  <c r="AG2146" i="2" s="1"/>
  <c r="AE2145" i="2"/>
  <c r="AG2145" i="2" s="1"/>
  <c r="AE2144" i="2"/>
  <c r="AG2144" i="2" s="1"/>
  <c r="AE2143" i="2"/>
  <c r="AG2143" i="2" s="1"/>
  <c r="AE2142" i="2"/>
  <c r="AG2142" i="2" s="1"/>
  <c r="AE2141" i="2"/>
  <c r="AG2141" i="2" s="1"/>
  <c r="AE2140" i="2"/>
  <c r="AG2140" i="2" s="1"/>
  <c r="AE2139" i="2"/>
  <c r="AG2139" i="2" s="1"/>
  <c r="AE2138" i="2"/>
  <c r="AG2138" i="2" s="1"/>
  <c r="AE2137" i="2"/>
  <c r="AG2137" i="2" s="1"/>
  <c r="AE2136" i="2"/>
  <c r="AG2136" i="2" s="1"/>
  <c r="AE2135" i="2"/>
  <c r="AG2135" i="2" s="1"/>
  <c r="AE2134" i="2"/>
  <c r="AG2134" i="2" s="1"/>
  <c r="AE2133" i="2"/>
  <c r="AG2133" i="2" s="1"/>
  <c r="AE2132" i="2"/>
  <c r="AG2132" i="2" s="1"/>
  <c r="AE2131" i="2"/>
  <c r="AG2131" i="2" s="1"/>
  <c r="AE2130" i="2"/>
  <c r="AG2130" i="2" s="1"/>
  <c r="AE2129" i="2"/>
  <c r="AG2129" i="2" s="1"/>
  <c r="AE2128" i="2"/>
  <c r="AG2128" i="2" s="1"/>
  <c r="AE2127" i="2"/>
  <c r="AG2127" i="2" s="1"/>
  <c r="AE2126" i="2"/>
  <c r="AG2126" i="2" s="1"/>
  <c r="AE2125" i="2"/>
  <c r="AG2125" i="2" s="1"/>
  <c r="AE2124" i="2"/>
  <c r="AG2124" i="2" s="1"/>
  <c r="AE2123" i="2"/>
  <c r="AG2123" i="2" s="1"/>
  <c r="AE2122" i="2"/>
  <c r="AG2122" i="2" s="1"/>
  <c r="AE2121" i="2"/>
  <c r="AG2121" i="2" s="1"/>
  <c r="AE2120" i="2"/>
  <c r="AG2120" i="2" s="1"/>
  <c r="AE2119" i="2"/>
  <c r="AG2119" i="2" s="1"/>
  <c r="AE2118" i="2"/>
  <c r="AG2118" i="2" s="1"/>
  <c r="AE2117" i="2"/>
  <c r="AG2117" i="2" s="1"/>
  <c r="AE2116" i="2"/>
  <c r="AG2116" i="2" s="1"/>
  <c r="AE2115" i="2"/>
  <c r="AG2115" i="2" s="1"/>
  <c r="AE2114" i="2"/>
  <c r="AG2114" i="2" s="1"/>
  <c r="AE2113" i="2"/>
  <c r="AG2113" i="2" s="1"/>
  <c r="AE2112" i="2"/>
  <c r="AG2112" i="2" s="1"/>
  <c r="AE2111" i="2"/>
  <c r="AG2111" i="2" s="1"/>
  <c r="AE2110" i="2"/>
  <c r="AG2110" i="2" s="1"/>
  <c r="AE2109" i="2"/>
  <c r="AG2109" i="2" s="1"/>
  <c r="AE2108" i="2"/>
  <c r="AG2108" i="2" s="1"/>
  <c r="AE2107" i="2"/>
  <c r="AG2107" i="2" s="1"/>
  <c r="AE2106" i="2"/>
  <c r="AG2106" i="2" s="1"/>
  <c r="AE2105" i="2"/>
  <c r="AG2105" i="2" s="1"/>
  <c r="AE2104" i="2"/>
  <c r="AG2104" i="2" s="1"/>
  <c r="AE2103" i="2"/>
  <c r="AG2103" i="2" s="1"/>
  <c r="AE2102" i="2"/>
  <c r="AG2102" i="2" s="1"/>
  <c r="AE2101" i="2"/>
  <c r="AG2101" i="2" s="1"/>
  <c r="AE2100" i="2"/>
  <c r="AG2100" i="2" s="1"/>
  <c r="AE2099" i="2"/>
  <c r="AG2099" i="2" s="1"/>
  <c r="AE2098" i="2"/>
  <c r="AG2098" i="2" s="1"/>
  <c r="AE2097" i="2"/>
  <c r="AG2097" i="2" s="1"/>
  <c r="AE2096" i="2"/>
  <c r="AG2096" i="2" s="1"/>
  <c r="AE2095" i="2"/>
  <c r="AG2095" i="2" s="1"/>
  <c r="AE2094" i="2"/>
  <c r="AG2094" i="2" s="1"/>
  <c r="AE2093" i="2"/>
  <c r="AG2093" i="2" s="1"/>
  <c r="AE2092" i="2"/>
  <c r="AG2092" i="2" s="1"/>
  <c r="AE2091" i="2"/>
  <c r="AG2091" i="2" s="1"/>
  <c r="AE2090" i="2"/>
  <c r="AG2090" i="2" s="1"/>
  <c r="AE2089" i="2"/>
  <c r="AG2089" i="2" s="1"/>
  <c r="AE2088" i="2"/>
  <c r="AG2088" i="2" s="1"/>
  <c r="AE2087" i="2"/>
  <c r="AG2087" i="2" s="1"/>
  <c r="AE2086" i="2"/>
  <c r="AG2086" i="2" s="1"/>
  <c r="AE2085" i="2"/>
  <c r="AG2085" i="2" s="1"/>
  <c r="AE2084" i="2"/>
  <c r="AG2084" i="2" s="1"/>
  <c r="AE2083" i="2"/>
  <c r="AG2083" i="2" s="1"/>
  <c r="AE2082" i="2"/>
  <c r="AG2082" i="2" s="1"/>
  <c r="AE2081" i="2"/>
  <c r="AG2081" i="2" s="1"/>
  <c r="AE2080" i="2"/>
  <c r="AG2080" i="2" s="1"/>
  <c r="AE2079" i="2"/>
  <c r="AG2079" i="2" s="1"/>
  <c r="AE2078" i="2"/>
  <c r="AG2078" i="2" s="1"/>
  <c r="AE2077" i="2"/>
  <c r="AG2077" i="2" s="1"/>
  <c r="AE2076" i="2"/>
  <c r="AG2076" i="2" s="1"/>
  <c r="AE2075" i="2"/>
  <c r="AG2075" i="2" s="1"/>
  <c r="AE2074" i="2"/>
  <c r="AG2074" i="2" s="1"/>
  <c r="AE2073" i="2"/>
  <c r="AG2073" i="2" s="1"/>
  <c r="AE2072" i="2"/>
  <c r="AG2072" i="2" s="1"/>
  <c r="AE2071" i="2"/>
  <c r="AG2071" i="2" s="1"/>
  <c r="AE2070" i="2"/>
  <c r="AG2070" i="2" s="1"/>
  <c r="AE2069" i="2"/>
  <c r="AG2069" i="2" s="1"/>
  <c r="AE2068" i="2"/>
  <c r="AG2068" i="2" s="1"/>
  <c r="AE2067" i="2"/>
  <c r="AG2067" i="2" s="1"/>
  <c r="AE2066" i="2"/>
  <c r="AG2066" i="2" s="1"/>
  <c r="AE2065" i="2"/>
  <c r="AG2065" i="2" s="1"/>
  <c r="AE2064" i="2"/>
  <c r="AG2064" i="2" s="1"/>
  <c r="AE2063" i="2"/>
  <c r="AG2063" i="2" s="1"/>
  <c r="AE2062" i="2"/>
  <c r="AG2062" i="2" s="1"/>
  <c r="AE2061" i="2"/>
  <c r="AG2061" i="2" s="1"/>
  <c r="AE2060" i="2"/>
  <c r="AG2060" i="2" s="1"/>
  <c r="AE2059" i="2"/>
  <c r="AG2059" i="2" s="1"/>
  <c r="AE2058" i="2"/>
  <c r="AG2058" i="2" s="1"/>
  <c r="AE2057" i="2"/>
  <c r="AG2057" i="2" s="1"/>
  <c r="AE2056" i="2"/>
  <c r="AG2056" i="2" s="1"/>
  <c r="AE2055" i="2"/>
  <c r="AG2055" i="2" s="1"/>
  <c r="AE2054" i="2"/>
  <c r="AG2054" i="2" s="1"/>
  <c r="AE2053" i="2"/>
  <c r="AG2053" i="2" s="1"/>
  <c r="AE2052" i="2"/>
  <c r="AG2052" i="2" s="1"/>
  <c r="AE2051" i="2"/>
  <c r="AG2051" i="2" s="1"/>
  <c r="AE2050" i="2"/>
  <c r="AG2050" i="2" s="1"/>
  <c r="AE2049" i="2"/>
  <c r="AG2049" i="2" s="1"/>
  <c r="AE2048" i="2"/>
  <c r="AG2048" i="2" s="1"/>
  <c r="AE2047" i="2"/>
  <c r="AG2047" i="2" s="1"/>
  <c r="AE2046" i="2"/>
  <c r="AG2046" i="2" s="1"/>
  <c r="AE2045" i="2"/>
  <c r="AG2045" i="2" s="1"/>
  <c r="AE2044" i="2"/>
  <c r="AG2044" i="2" s="1"/>
  <c r="AE2043" i="2"/>
  <c r="AG2043" i="2" s="1"/>
  <c r="AE2042" i="2"/>
  <c r="AG2042" i="2" s="1"/>
  <c r="AE2041" i="2"/>
  <c r="AG2041" i="2" s="1"/>
  <c r="AE2040" i="2"/>
  <c r="AG2040" i="2" s="1"/>
  <c r="AE2039" i="2"/>
  <c r="AG2039" i="2" s="1"/>
  <c r="AE2038" i="2"/>
  <c r="AG2038" i="2" s="1"/>
  <c r="AE2037" i="2"/>
  <c r="AG2037" i="2" s="1"/>
  <c r="AE2036" i="2"/>
  <c r="AG2036" i="2" s="1"/>
  <c r="AE2035" i="2"/>
  <c r="AG2035" i="2" s="1"/>
  <c r="AE2034" i="2"/>
  <c r="AG2034" i="2" s="1"/>
  <c r="AE2033" i="2"/>
  <c r="AG2033" i="2" s="1"/>
  <c r="AE2032" i="2"/>
  <c r="AG2032" i="2" s="1"/>
  <c r="AE2031" i="2"/>
  <c r="AG2031" i="2" s="1"/>
  <c r="AE2030" i="2"/>
  <c r="AG2030" i="2" s="1"/>
  <c r="AE2029" i="2"/>
  <c r="AG2029" i="2" s="1"/>
  <c r="AE2028" i="2"/>
  <c r="AG2028" i="2" s="1"/>
  <c r="AE2027" i="2"/>
  <c r="AG2027" i="2" s="1"/>
  <c r="AE2026" i="2"/>
  <c r="AG2026" i="2" s="1"/>
  <c r="AE2025" i="2"/>
  <c r="AG2025" i="2" s="1"/>
  <c r="AE2024" i="2"/>
  <c r="AG2024" i="2" s="1"/>
  <c r="AE2023" i="2"/>
  <c r="AG2023" i="2" s="1"/>
  <c r="AE2022" i="2"/>
  <c r="AG2022" i="2" s="1"/>
  <c r="AE2021" i="2"/>
  <c r="AG2021" i="2" s="1"/>
  <c r="AE2020" i="2"/>
  <c r="AG2020" i="2" s="1"/>
  <c r="AE2019" i="2"/>
  <c r="AG2019" i="2" s="1"/>
  <c r="AE2018" i="2"/>
  <c r="AG2018" i="2" s="1"/>
  <c r="AE2017" i="2"/>
  <c r="AG2017" i="2" s="1"/>
  <c r="AE2016" i="2"/>
  <c r="AG2016" i="2" s="1"/>
  <c r="AE2015" i="2"/>
  <c r="AG2015" i="2" s="1"/>
  <c r="AE2014" i="2"/>
  <c r="AG2014" i="2" s="1"/>
  <c r="AE2013" i="2"/>
  <c r="AG2013" i="2" s="1"/>
  <c r="AE2012" i="2"/>
  <c r="AG2012" i="2" s="1"/>
  <c r="AE2011" i="2"/>
  <c r="AG2011" i="2" s="1"/>
  <c r="AE2010" i="2"/>
  <c r="AG2010" i="2" s="1"/>
  <c r="AE2009" i="2"/>
  <c r="AG2009" i="2" s="1"/>
  <c r="AE2008" i="2"/>
  <c r="AG2008" i="2" s="1"/>
  <c r="AE2007" i="2"/>
  <c r="AG2007" i="2" s="1"/>
  <c r="AE2006" i="2"/>
  <c r="AG2006" i="2" s="1"/>
  <c r="AE2005" i="2"/>
  <c r="AG2005" i="2" s="1"/>
  <c r="AE2004" i="2"/>
  <c r="AG2004" i="2" s="1"/>
  <c r="AE2003" i="2"/>
  <c r="AG2003" i="2" s="1"/>
  <c r="AE2002" i="2"/>
  <c r="AG2002" i="2" s="1"/>
  <c r="AE2001" i="2"/>
  <c r="AG2001" i="2" s="1"/>
  <c r="AE2000" i="2"/>
  <c r="AG2000" i="2" s="1"/>
  <c r="AE1999" i="2"/>
  <c r="AG1999" i="2" s="1"/>
  <c r="AE1998" i="2"/>
  <c r="AG1998" i="2" s="1"/>
  <c r="AE1997" i="2"/>
  <c r="AG1997" i="2" s="1"/>
  <c r="AE1996" i="2"/>
  <c r="AG1996" i="2" s="1"/>
  <c r="AE1995" i="2"/>
  <c r="AG1995" i="2" s="1"/>
  <c r="AE1994" i="2"/>
  <c r="AG1994" i="2" s="1"/>
  <c r="AE1993" i="2"/>
  <c r="AG1993" i="2" s="1"/>
  <c r="AE1992" i="2"/>
  <c r="AG1992" i="2" s="1"/>
  <c r="AE1991" i="2"/>
  <c r="AG1991" i="2" s="1"/>
  <c r="AE1990" i="2"/>
  <c r="AG1990" i="2" s="1"/>
  <c r="AE1989" i="2"/>
  <c r="AG1989" i="2" s="1"/>
  <c r="AE1988" i="2"/>
  <c r="AG1988" i="2" s="1"/>
  <c r="AE1987" i="2"/>
  <c r="AG1987" i="2" s="1"/>
  <c r="AE1986" i="2"/>
  <c r="AG1986" i="2" s="1"/>
  <c r="AE1985" i="2"/>
  <c r="AG1985" i="2" s="1"/>
  <c r="AE1984" i="2"/>
  <c r="AG1984" i="2" s="1"/>
  <c r="AE1983" i="2"/>
  <c r="AG1983" i="2" s="1"/>
  <c r="AE1982" i="2"/>
  <c r="AG1982" i="2" s="1"/>
  <c r="AE1981" i="2"/>
  <c r="AG1981" i="2" s="1"/>
  <c r="AE1980" i="2"/>
  <c r="AG1980" i="2" s="1"/>
  <c r="AE1979" i="2"/>
  <c r="AG1979" i="2" s="1"/>
  <c r="AE1978" i="2"/>
  <c r="AG1978" i="2" s="1"/>
  <c r="AE1977" i="2"/>
  <c r="AG1977" i="2" s="1"/>
  <c r="AE1976" i="2"/>
  <c r="AG1976" i="2" s="1"/>
  <c r="AE1975" i="2"/>
  <c r="AG1975" i="2" s="1"/>
  <c r="AE1974" i="2"/>
  <c r="AG1974" i="2" s="1"/>
  <c r="AE1973" i="2"/>
  <c r="AG1973" i="2" s="1"/>
  <c r="AE1972" i="2"/>
  <c r="AG1972" i="2" s="1"/>
  <c r="AE1971" i="2"/>
  <c r="AG1971" i="2" s="1"/>
  <c r="AE1970" i="2"/>
  <c r="AG1970" i="2" s="1"/>
  <c r="AE1969" i="2"/>
  <c r="AG1969" i="2" s="1"/>
  <c r="AE1968" i="2"/>
  <c r="AG1968" i="2" s="1"/>
  <c r="AE1967" i="2"/>
  <c r="AG1967" i="2" s="1"/>
  <c r="AE1966" i="2"/>
  <c r="AG1966" i="2" s="1"/>
  <c r="AE1965" i="2"/>
  <c r="AG1965" i="2" s="1"/>
  <c r="AE1964" i="2"/>
  <c r="AG1964" i="2" s="1"/>
  <c r="AE1963" i="2"/>
  <c r="AG1963" i="2" s="1"/>
  <c r="AE1962" i="2"/>
  <c r="AG1962" i="2" s="1"/>
  <c r="AE1961" i="2"/>
  <c r="AG1961" i="2" s="1"/>
  <c r="AE1960" i="2"/>
  <c r="AG1960" i="2" s="1"/>
  <c r="AE1959" i="2"/>
  <c r="AG1959" i="2" s="1"/>
  <c r="AE1958" i="2"/>
  <c r="AG1958" i="2" s="1"/>
  <c r="AE1957" i="2"/>
  <c r="AG1957" i="2" s="1"/>
  <c r="AE1956" i="2"/>
  <c r="AG1956" i="2" s="1"/>
  <c r="AE1955" i="2"/>
  <c r="AG1955" i="2" s="1"/>
  <c r="AE1954" i="2"/>
  <c r="AG1954" i="2" s="1"/>
  <c r="AE1953" i="2"/>
  <c r="AG1953" i="2" s="1"/>
  <c r="AE1952" i="2"/>
  <c r="AG1952" i="2" s="1"/>
  <c r="AE1951" i="2"/>
  <c r="AG1951" i="2" s="1"/>
  <c r="AE1950" i="2"/>
  <c r="AG1950" i="2" s="1"/>
  <c r="AE1949" i="2"/>
  <c r="AG1949" i="2" s="1"/>
  <c r="AE1948" i="2"/>
  <c r="AG1948" i="2" s="1"/>
  <c r="AE1947" i="2"/>
  <c r="AG1947" i="2" s="1"/>
  <c r="AE1946" i="2"/>
  <c r="AG1946" i="2" s="1"/>
  <c r="AE1945" i="2"/>
  <c r="AG1945" i="2" s="1"/>
  <c r="AE1944" i="2"/>
  <c r="AG1944" i="2" s="1"/>
  <c r="AE1943" i="2"/>
  <c r="AG1943" i="2" s="1"/>
  <c r="AE1942" i="2"/>
  <c r="AG1942" i="2" s="1"/>
  <c r="AE1941" i="2"/>
  <c r="AG1941" i="2" s="1"/>
  <c r="AE1940" i="2"/>
  <c r="AG1940" i="2" s="1"/>
  <c r="AE1939" i="2"/>
  <c r="AG1939" i="2" s="1"/>
  <c r="AE1938" i="2"/>
  <c r="AG1938" i="2" s="1"/>
  <c r="AE1937" i="2"/>
  <c r="AG1937" i="2" s="1"/>
  <c r="AE1936" i="2"/>
  <c r="AG1936" i="2" s="1"/>
  <c r="AE1935" i="2"/>
  <c r="AG1935" i="2" s="1"/>
  <c r="AE1934" i="2"/>
  <c r="AG1934" i="2" s="1"/>
  <c r="AE1933" i="2"/>
  <c r="AG1933" i="2" s="1"/>
  <c r="AE1932" i="2"/>
  <c r="AG1932" i="2" s="1"/>
  <c r="AE1931" i="2"/>
  <c r="AG1931" i="2" s="1"/>
  <c r="AE1930" i="2"/>
  <c r="AG1930" i="2" s="1"/>
  <c r="AE1929" i="2"/>
  <c r="AG1929" i="2" s="1"/>
  <c r="AE1928" i="2"/>
  <c r="AG1928" i="2" s="1"/>
  <c r="AE1927" i="2"/>
  <c r="AG1927" i="2" s="1"/>
  <c r="AE1926" i="2"/>
  <c r="AG1926" i="2" s="1"/>
  <c r="AE1925" i="2"/>
  <c r="AG1925" i="2" s="1"/>
  <c r="AE1924" i="2"/>
  <c r="AG1924" i="2" s="1"/>
  <c r="AE1923" i="2"/>
  <c r="AG1923" i="2" s="1"/>
  <c r="AE1922" i="2"/>
  <c r="AG1922" i="2" s="1"/>
  <c r="AE1921" i="2"/>
  <c r="AG1921" i="2" s="1"/>
  <c r="AE1920" i="2"/>
  <c r="AG1920" i="2" s="1"/>
  <c r="AE1919" i="2"/>
  <c r="AG1919" i="2" s="1"/>
  <c r="AE1918" i="2"/>
  <c r="AG1918" i="2" s="1"/>
  <c r="AE1917" i="2"/>
  <c r="AG1917" i="2" s="1"/>
  <c r="AE1916" i="2"/>
  <c r="AG1916" i="2" s="1"/>
  <c r="AE1915" i="2"/>
  <c r="AG1915" i="2" s="1"/>
  <c r="AE1914" i="2"/>
  <c r="AG1914" i="2" s="1"/>
  <c r="AE1913" i="2"/>
  <c r="AG1913" i="2" s="1"/>
  <c r="AE1912" i="2"/>
  <c r="AG1912" i="2" s="1"/>
  <c r="AE1911" i="2"/>
  <c r="AG1911" i="2" s="1"/>
  <c r="AE1910" i="2"/>
  <c r="AG1910" i="2" s="1"/>
  <c r="AE1909" i="2"/>
  <c r="AG1909" i="2" s="1"/>
  <c r="AE1908" i="2"/>
  <c r="AG1908" i="2" s="1"/>
  <c r="AE1907" i="2"/>
  <c r="AG1907" i="2" s="1"/>
  <c r="AE1906" i="2"/>
  <c r="AG1906" i="2" s="1"/>
  <c r="AE1905" i="2"/>
  <c r="AG1905" i="2" s="1"/>
  <c r="AE1904" i="2"/>
  <c r="AG1904" i="2" s="1"/>
  <c r="AE1903" i="2"/>
  <c r="AG1903" i="2" s="1"/>
  <c r="AE1902" i="2"/>
  <c r="AG1902" i="2" s="1"/>
  <c r="AE1901" i="2"/>
  <c r="AG1901" i="2" s="1"/>
  <c r="AE1900" i="2"/>
  <c r="AG1900" i="2" s="1"/>
  <c r="AE1899" i="2"/>
  <c r="AG1899" i="2" s="1"/>
  <c r="AE1898" i="2"/>
  <c r="AG1898" i="2" s="1"/>
  <c r="AE1897" i="2"/>
  <c r="AG1897" i="2" s="1"/>
  <c r="AE1896" i="2"/>
  <c r="AG1896" i="2" s="1"/>
  <c r="AE1895" i="2"/>
  <c r="AG1895" i="2" s="1"/>
  <c r="AE1894" i="2"/>
  <c r="AG1894" i="2" s="1"/>
  <c r="AE1893" i="2"/>
  <c r="AG1893" i="2" s="1"/>
  <c r="AE1892" i="2"/>
  <c r="AG1892" i="2" s="1"/>
  <c r="AE1891" i="2"/>
  <c r="AG1891" i="2" s="1"/>
  <c r="AE1890" i="2"/>
  <c r="AG1890" i="2" s="1"/>
  <c r="AE1889" i="2"/>
  <c r="AG1889" i="2" s="1"/>
  <c r="AE1888" i="2"/>
  <c r="AG1888" i="2" s="1"/>
  <c r="AE1887" i="2"/>
  <c r="AG1887" i="2" s="1"/>
  <c r="AE1886" i="2"/>
  <c r="AG1886" i="2" s="1"/>
  <c r="AE1885" i="2"/>
  <c r="AG1885" i="2" s="1"/>
  <c r="AE1884" i="2"/>
  <c r="AG1884" i="2" s="1"/>
  <c r="AE1883" i="2"/>
  <c r="AG1883" i="2" s="1"/>
  <c r="AE1882" i="2"/>
  <c r="AG1882" i="2" s="1"/>
  <c r="AE1881" i="2"/>
  <c r="AG1881" i="2" s="1"/>
  <c r="AE1880" i="2"/>
  <c r="AG1880" i="2" s="1"/>
  <c r="AE1879" i="2"/>
  <c r="AG1879" i="2" s="1"/>
  <c r="AE1878" i="2"/>
  <c r="AG1878" i="2" s="1"/>
  <c r="AE1877" i="2"/>
  <c r="AG1877" i="2" s="1"/>
  <c r="AE1876" i="2"/>
  <c r="AG1876" i="2" s="1"/>
  <c r="AE1875" i="2"/>
  <c r="AG1875" i="2" s="1"/>
  <c r="AE1874" i="2"/>
  <c r="AG1874" i="2" s="1"/>
  <c r="AE1873" i="2"/>
  <c r="AG1873" i="2" s="1"/>
  <c r="AE1872" i="2"/>
  <c r="AG1872" i="2" s="1"/>
  <c r="AE1871" i="2"/>
  <c r="AG1871" i="2" s="1"/>
  <c r="AE1870" i="2"/>
  <c r="AG1870" i="2" s="1"/>
  <c r="AE1869" i="2"/>
  <c r="AG1869" i="2" s="1"/>
  <c r="AE1868" i="2"/>
  <c r="AG1868" i="2" s="1"/>
  <c r="AE1867" i="2"/>
  <c r="AG1867" i="2" s="1"/>
  <c r="AE1866" i="2"/>
  <c r="AG1866" i="2" s="1"/>
  <c r="AE1865" i="2"/>
  <c r="AG1865" i="2" s="1"/>
  <c r="AE1864" i="2"/>
  <c r="AG1864" i="2" s="1"/>
  <c r="AE1863" i="2"/>
  <c r="AG1863" i="2" s="1"/>
  <c r="AE1862" i="2"/>
  <c r="AG1862" i="2" s="1"/>
  <c r="AE1861" i="2"/>
  <c r="AG1861" i="2" s="1"/>
  <c r="AE1860" i="2"/>
  <c r="AG1860" i="2" s="1"/>
  <c r="AE1859" i="2"/>
  <c r="AG1859" i="2" s="1"/>
  <c r="AE1858" i="2"/>
  <c r="AG1858" i="2" s="1"/>
  <c r="AE1857" i="2"/>
  <c r="AG1857" i="2" s="1"/>
  <c r="AE1856" i="2"/>
  <c r="AG1856" i="2" s="1"/>
  <c r="AE1855" i="2"/>
  <c r="AG1855" i="2" s="1"/>
  <c r="AE1854" i="2"/>
  <c r="AG1854" i="2" s="1"/>
  <c r="AE1853" i="2"/>
  <c r="AG1853" i="2" s="1"/>
  <c r="AE1852" i="2"/>
  <c r="AG1852" i="2" s="1"/>
  <c r="AE1851" i="2"/>
  <c r="AG1851" i="2" s="1"/>
  <c r="AE1850" i="2"/>
  <c r="AG1850" i="2" s="1"/>
  <c r="AE1849" i="2"/>
  <c r="AG1849" i="2" s="1"/>
  <c r="AE1848" i="2"/>
  <c r="AG1848" i="2" s="1"/>
  <c r="AE1847" i="2"/>
  <c r="AG1847" i="2" s="1"/>
  <c r="AE1846" i="2"/>
  <c r="AG1846" i="2" s="1"/>
  <c r="AE1845" i="2"/>
  <c r="AG1845" i="2" s="1"/>
  <c r="AE1844" i="2"/>
  <c r="AG1844" i="2" s="1"/>
  <c r="AE1843" i="2"/>
  <c r="AG1843" i="2" s="1"/>
  <c r="AE1842" i="2"/>
  <c r="AG1842" i="2" s="1"/>
  <c r="AE1841" i="2"/>
  <c r="AG1841" i="2" s="1"/>
  <c r="AE1840" i="2"/>
  <c r="AG1840" i="2" s="1"/>
  <c r="AE1839" i="2"/>
  <c r="AG1839" i="2" s="1"/>
  <c r="AE1838" i="2"/>
  <c r="AG1838" i="2" s="1"/>
  <c r="AE1837" i="2"/>
  <c r="AG1837" i="2" s="1"/>
  <c r="AE1836" i="2"/>
  <c r="AG1836" i="2" s="1"/>
  <c r="AE1835" i="2"/>
  <c r="AG1835" i="2" s="1"/>
  <c r="AE1834" i="2"/>
  <c r="AG1834" i="2" s="1"/>
  <c r="AE1833" i="2"/>
  <c r="AG1833" i="2" s="1"/>
  <c r="AE1832" i="2"/>
  <c r="AG1832" i="2" s="1"/>
  <c r="AE1831" i="2"/>
  <c r="AG1831" i="2" s="1"/>
  <c r="AE1830" i="2"/>
  <c r="AG1830" i="2" s="1"/>
  <c r="AE1829" i="2"/>
  <c r="AG1829" i="2" s="1"/>
  <c r="AE1828" i="2"/>
  <c r="AG1828" i="2" s="1"/>
  <c r="AE1827" i="2"/>
  <c r="AG1827" i="2" s="1"/>
  <c r="AE1826" i="2"/>
  <c r="AG1826" i="2" s="1"/>
  <c r="AE1825" i="2"/>
  <c r="AG1825" i="2" s="1"/>
  <c r="AE1824" i="2"/>
  <c r="AG1824" i="2" s="1"/>
  <c r="AE1823" i="2"/>
  <c r="AG1823" i="2" s="1"/>
  <c r="AE1822" i="2"/>
  <c r="AG1822" i="2" s="1"/>
  <c r="AE1821" i="2"/>
  <c r="AG1821" i="2" s="1"/>
  <c r="AE1820" i="2"/>
  <c r="AG1820" i="2" s="1"/>
  <c r="AE1819" i="2"/>
  <c r="AG1819" i="2" s="1"/>
  <c r="AE1818" i="2"/>
  <c r="AG1818" i="2" s="1"/>
  <c r="AE1817" i="2"/>
  <c r="AG1817" i="2" s="1"/>
  <c r="AE1816" i="2"/>
  <c r="AG1816" i="2" s="1"/>
  <c r="AE1815" i="2"/>
  <c r="AG1815" i="2" s="1"/>
  <c r="AE1814" i="2"/>
  <c r="AG1814" i="2" s="1"/>
  <c r="AE1813" i="2"/>
  <c r="AG1813" i="2" s="1"/>
  <c r="AE1812" i="2"/>
  <c r="AG1812" i="2" s="1"/>
  <c r="AE1811" i="2"/>
  <c r="AG1811" i="2" s="1"/>
  <c r="AE1810" i="2"/>
  <c r="AG1810" i="2" s="1"/>
  <c r="AE1809" i="2"/>
  <c r="AG1809" i="2" s="1"/>
  <c r="AE1808" i="2"/>
  <c r="AG1808" i="2" s="1"/>
  <c r="AE1807" i="2"/>
  <c r="AG1807" i="2" s="1"/>
  <c r="AE1806" i="2"/>
  <c r="AG1806" i="2" s="1"/>
  <c r="AE1805" i="2"/>
  <c r="AG1805" i="2" s="1"/>
  <c r="AE1804" i="2"/>
  <c r="AG1804" i="2" s="1"/>
  <c r="AE1803" i="2"/>
  <c r="AG1803" i="2" s="1"/>
  <c r="AE1802" i="2"/>
  <c r="AG1802" i="2" s="1"/>
  <c r="AE1801" i="2"/>
  <c r="AG1801" i="2" s="1"/>
  <c r="AE1800" i="2"/>
  <c r="AG1800" i="2" s="1"/>
  <c r="AE1799" i="2"/>
  <c r="AG1799" i="2" s="1"/>
  <c r="AE1798" i="2"/>
  <c r="AG1798" i="2" s="1"/>
  <c r="AE1797" i="2"/>
  <c r="AG1797" i="2" s="1"/>
  <c r="AE1796" i="2"/>
  <c r="AG1796" i="2" s="1"/>
  <c r="AE1795" i="2"/>
  <c r="AG1795" i="2" s="1"/>
  <c r="AE1794" i="2"/>
  <c r="AG1794" i="2" s="1"/>
  <c r="AE1793" i="2"/>
  <c r="AG1793" i="2" s="1"/>
  <c r="AE1792" i="2"/>
  <c r="AG1792" i="2" s="1"/>
  <c r="AE1791" i="2"/>
  <c r="AG1791" i="2" s="1"/>
  <c r="AE1790" i="2"/>
  <c r="AG1790" i="2" s="1"/>
  <c r="AE1789" i="2"/>
  <c r="AG1789" i="2" s="1"/>
  <c r="AE1788" i="2"/>
  <c r="AG1788" i="2" s="1"/>
  <c r="AE1787" i="2"/>
  <c r="AG1787" i="2" s="1"/>
  <c r="AE1786" i="2"/>
  <c r="AG1786" i="2" s="1"/>
  <c r="AE1785" i="2"/>
  <c r="AG1785" i="2" s="1"/>
  <c r="AE1784" i="2"/>
  <c r="AG1784" i="2" s="1"/>
  <c r="AE1783" i="2"/>
  <c r="AG1783" i="2" s="1"/>
  <c r="AE1782" i="2"/>
  <c r="AG1782" i="2" s="1"/>
  <c r="AE1781" i="2"/>
  <c r="AG1781" i="2" s="1"/>
  <c r="AE1780" i="2"/>
  <c r="AG1780" i="2" s="1"/>
  <c r="AE1779" i="2"/>
  <c r="AG1779" i="2" s="1"/>
  <c r="AE1778" i="2"/>
  <c r="AG1778" i="2" s="1"/>
  <c r="AE1777" i="2"/>
  <c r="AG1777" i="2" s="1"/>
  <c r="AE1776" i="2"/>
  <c r="AG1776" i="2" s="1"/>
  <c r="AE1775" i="2"/>
  <c r="AG1775" i="2" s="1"/>
  <c r="AE1774" i="2"/>
  <c r="AG1774" i="2" s="1"/>
  <c r="AE1773" i="2"/>
  <c r="AG1773" i="2" s="1"/>
  <c r="AE1772" i="2"/>
  <c r="AG1772" i="2" s="1"/>
  <c r="AE1771" i="2"/>
  <c r="AG1771" i="2" s="1"/>
  <c r="AE1770" i="2"/>
  <c r="AG1770" i="2" s="1"/>
  <c r="AE1769" i="2"/>
  <c r="AG1769" i="2" s="1"/>
  <c r="AE1768" i="2"/>
  <c r="AG1768" i="2" s="1"/>
  <c r="AE1767" i="2"/>
  <c r="AG1767" i="2" s="1"/>
  <c r="AE1766" i="2"/>
  <c r="AG1766" i="2" s="1"/>
  <c r="AE1765" i="2"/>
  <c r="AG1765" i="2" s="1"/>
  <c r="AE1764" i="2"/>
  <c r="AG1764" i="2" s="1"/>
  <c r="AE1763" i="2"/>
  <c r="AG1763" i="2" s="1"/>
  <c r="AE1762" i="2"/>
  <c r="AG1762" i="2" s="1"/>
  <c r="AE1761" i="2"/>
  <c r="AG1761" i="2" s="1"/>
  <c r="AE1760" i="2"/>
  <c r="AG1760" i="2" s="1"/>
  <c r="AE1759" i="2"/>
  <c r="AG1759" i="2" s="1"/>
  <c r="AE1758" i="2"/>
  <c r="AG1758" i="2" s="1"/>
  <c r="AE1757" i="2"/>
  <c r="AG1757" i="2" s="1"/>
  <c r="AE1756" i="2"/>
  <c r="AG1756" i="2" s="1"/>
  <c r="AE1755" i="2"/>
  <c r="AG1755" i="2" s="1"/>
  <c r="AE1754" i="2"/>
  <c r="AG1754" i="2" s="1"/>
  <c r="AE1753" i="2"/>
  <c r="AG1753" i="2" s="1"/>
  <c r="AE1752" i="2"/>
  <c r="AG1752" i="2" s="1"/>
  <c r="AE1751" i="2"/>
  <c r="AG1751" i="2" s="1"/>
  <c r="AE1750" i="2"/>
  <c r="AG1750" i="2" s="1"/>
  <c r="AE1749" i="2"/>
  <c r="AG1749" i="2" s="1"/>
  <c r="AE1748" i="2"/>
  <c r="AG1748" i="2" s="1"/>
  <c r="AE1747" i="2"/>
  <c r="AG1747" i="2" s="1"/>
  <c r="AE1746" i="2"/>
  <c r="AG1746" i="2" s="1"/>
  <c r="AE1745" i="2"/>
  <c r="AG1745" i="2" s="1"/>
  <c r="AE1744" i="2"/>
  <c r="AG1744" i="2" s="1"/>
  <c r="AE1743" i="2"/>
  <c r="AG1743" i="2" s="1"/>
  <c r="AE1742" i="2"/>
  <c r="AG1742" i="2" s="1"/>
  <c r="AE1741" i="2"/>
  <c r="AG1741" i="2" s="1"/>
  <c r="AE1740" i="2"/>
  <c r="AG1740" i="2" s="1"/>
  <c r="AE1739" i="2"/>
  <c r="AG1739" i="2" s="1"/>
  <c r="AE1738" i="2"/>
  <c r="AG1738" i="2" s="1"/>
  <c r="AE1737" i="2"/>
  <c r="AG1737" i="2" s="1"/>
  <c r="AE1736" i="2"/>
  <c r="AG1736" i="2" s="1"/>
  <c r="AE1735" i="2"/>
  <c r="AG1735" i="2" s="1"/>
  <c r="AE1734" i="2"/>
  <c r="AG1734" i="2" s="1"/>
  <c r="AE1733" i="2"/>
  <c r="AG1733" i="2" s="1"/>
  <c r="AE1732" i="2"/>
  <c r="AG1732" i="2" s="1"/>
  <c r="AE1731" i="2"/>
  <c r="AG1731" i="2" s="1"/>
  <c r="AE1730" i="2"/>
  <c r="AG1730" i="2" s="1"/>
  <c r="AE1729" i="2"/>
  <c r="AG1729" i="2" s="1"/>
  <c r="AE1728" i="2"/>
  <c r="AG1728" i="2" s="1"/>
  <c r="AE1727" i="2"/>
  <c r="AG1727" i="2" s="1"/>
  <c r="AE1726" i="2"/>
  <c r="AG1726" i="2" s="1"/>
  <c r="AE1725" i="2"/>
  <c r="AG1725" i="2" s="1"/>
  <c r="AE1724" i="2"/>
  <c r="AG1724" i="2" s="1"/>
  <c r="AE1723" i="2"/>
  <c r="AG1723" i="2" s="1"/>
  <c r="AE1722" i="2"/>
  <c r="AG1722" i="2" s="1"/>
  <c r="AE1721" i="2"/>
  <c r="AG1721" i="2" s="1"/>
  <c r="AE1720" i="2"/>
  <c r="AG1720" i="2" s="1"/>
  <c r="AE1719" i="2"/>
  <c r="AG1719" i="2" s="1"/>
  <c r="AE1718" i="2"/>
  <c r="AG1718" i="2" s="1"/>
  <c r="AE1717" i="2"/>
  <c r="AG1717" i="2" s="1"/>
  <c r="AE1716" i="2"/>
  <c r="AG1716" i="2" s="1"/>
  <c r="AE1715" i="2"/>
  <c r="AG1715" i="2" s="1"/>
  <c r="AE1714" i="2"/>
  <c r="AG1714" i="2" s="1"/>
  <c r="AE1713" i="2"/>
  <c r="AG1713" i="2" s="1"/>
  <c r="AE1712" i="2"/>
  <c r="AG1712" i="2" s="1"/>
  <c r="AE1711" i="2"/>
  <c r="AG1711" i="2" s="1"/>
  <c r="AE1710" i="2"/>
  <c r="AG1710" i="2" s="1"/>
  <c r="AE1709" i="2"/>
  <c r="AG1709" i="2" s="1"/>
  <c r="AE1708" i="2"/>
  <c r="AG1708" i="2" s="1"/>
  <c r="AE1707" i="2"/>
  <c r="AG1707" i="2" s="1"/>
  <c r="AE1706" i="2"/>
  <c r="AG1706" i="2" s="1"/>
  <c r="AE1705" i="2"/>
  <c r="AG1705" i="2" s="1"/>
  <c r="AE1704" i="2"/>
  <c r="AG1704" i="2" s="1"/>
  <c r="AE1703" i="2"/>
  <c r="AG1703" i="2" s="1"/>
  <c r="AE1702" i="2"/>
  <c r="AG1702" i="2" s="1"/>
  <c r="AE1701" i="2"/>
  <c r="AG1701" i="2" s="1"/>
  <c r="AE1700" i="2"/>
  <c r="AG1700" i="2" s="1"/>
  <c r="AE1699" i="2"/>
  <c r="AG1699" i="2" s="1"/>
  <c r="AE1698" i="2"/>
  <c r="AG1698" i="2" s="1"/>
  <c r="AE1697" i="2"/>
  <c r="AG1697" i="2" s="1"/>
  <c r="AE1696" i="2"/>
  <c r="AG1696" i="2" s="1"/>
  <c r="AE1695" i="2"/>
  <c r="AG1695" i="2" s="1"/>
  <c r="AE1694" i="2"/>
  <c r="AG1694" i="2" s="1"/>
  <c r="AE1693" i="2"/>
  <c r="AG1693" i="2" s="1"/>
  <c r="AE1692" i="2"/>
  <c r="AG1692" i="2" s="1"/>
  <c r="AE1691" i="2"/>
  <c r="AG1691" i="2" s="1"/>
  <c r="AE1690" i="2"/>
  <c r="AG1690" i="2" s="1"/>
  <c r="AE1689" i="2"/>
  <c r="AG1689" i="2" s="1"/>
  <c r="AE1688" i="2"/>
  <c r="AG1688" i="2" s="1"/>
  <c r="AE1687" i="2"/>
  <c r="AG1687" i="2" s="1"/>
  <c r="AE1686" i="2"/>
  <c r="AG1686" i="2" s="1"/>
  <c r="AE1685" i="2"/>
  <c r="AG1685" i="2" s="1"/>
  <c r="AE1684" i="2"/>
  <c r="AG1684" i="2" s="1"/>
  <c r="AE1683" i="2"/>
  <c r="AG1683" i="2" s="1"/>
  <c r="AE1682" i="2"/>
  <c r="AG1682" i="2" s="1"/>
  <c r="AE1681" i="2"/>
  <c r="AG1681" i="2" s="1"/>
  <c r="AE1680" i="2"/>
  <c r="AG1680" i="2" s="1"/>
  <c r="AE1679" i="2"/>
  <c r="AG1679" i="2" s="1"/>
  <c r="AE1678" i="2"/>
  <c r="AG1678" i="2" s="1"/>
  <c r="AE1677" i="2"/>
  <c r="AG1677" i="2" s="1"/>
  <c r="AE1676" i="2"/>
  <c r="AG1676" i="2" s="1"/>
  <c r="AE1675" i="2"/>
  <c r="AG1675" i="2" s="1"/>
  <c r="AE1674" i="2"/>
  <c r="AG1674" i="2" s="1"/>
  <c r="AE1673" i="2"/>
  <c r="AG1673" i="2" s="1"/>
  <c r="AE1672" i="2"/>
  <c r="AG1672" i="2" s="1"/>
  <c r="AE1671" i="2"/>
  <c r="AG1671" i="2" s="1"/>
  <c r="AE1670" i="2"/>
  <c r="AG1670" i="2" s="1"/>
  <c r="AE1669" i="2"/>
  <c r="AG1669" i="2" s="1"/>
  <c r="AE1668" i="2"/>
  <c r="AG1668" i="2" s="1"/>
  <c r="AE1667" i="2"/>
  <c r="AG1667" i="2" s="1"/>
  <c r="AE1666" i="2"/>
  <c r="AG1666" i="2" s="1"/>
  <c r="AE1665" i="2"/>
  <c r="AG1665" i="2" s="1"/>
  <c r="AE1664" i="2"/>
  <c r="AG1664" i="2" s="1"/>
  <c r="AE1663" i="2"/>
  <c r="AG1663" i="2" s="1"/>
  <c r="AE1662" i="2"/>
  <c r="AG1662" i="2" s="1"/>
  <c r="AE1661" i="2"/>
  <c r="AG1661" i="2" s="1"/>
  <c r="AE1660" i="2"/>
  <c r="AG1660" i="2" s="1"/>
  <c r="AE1659" i="2"/>
  <c r="AG1659" i="2" s="1"/>
  <c r="AE1658" i="2"/>
  <c r="AG1658" i="2" s="1"/>
  <c r="AE1657" i="2"/>
  <c r="AG1657" i="2" s="1"/>
  <c r="AE1656" i="2"/>
  <c r="AG1656" i="2" s="1"/>
  <c r="AE1655" i="2"/>
  <c r="AG1655" i="2" s="1"/>
  <c r="AE1654" i="2"/>
  <c r="AG1654" i="2" s="1"/>
  <c r="AE1653" i="2"/>
  <c r="AG1653" i="2" s="1"/>
  <c r="AE1652" i="2"/>
  <c r="AG1652" i="2" s="1"/>
  <c r="AE1651" i="2"/>
  <c r="AG1651" i="2" s="1"/>
  <c r="AE1650" i="2"/>
  <c r="AG1650" i="2" s="1"/>
  <c r="AE1649" i="2"/>
  <c r="AG1649" i="2" s="1"/>
  <c r="AE1648" i="2"/>
  <c r="AG1648" i="2" s="1"/>
  <c r="AE1647" i="2"/>
  <c r="AG1647" i="2" s="1"/>
  <c r="AE1646" i="2"/>
  <c r="AG1646" i="2" s="1"/>
  <c r="AE1645" i="2"/>
  <c r="AG1645" i="2" s="1"/>
  <c r="AE1644" i="2"/>
  <c r="AG1644" i="2" s="1"/>
  <c r="AE1643" i="2"/>
  <c r="AG1643" i="2" s="1"/>
  <c r="AE1642" i="2"/>
  <c r="AG1642" i="2" s="1"/>
  <c r="AE1641" i="2"/>
  <c r="AG1641" i="2" s="1"/>
  <c r="AE1640" i="2"/>
  <c r="AG1640" i="2" s="1"/>
  <c r="AE1639" i="2"/>
  <c r="AG1639" i="2" s="1"/>
  <c r="AE1638" i="2"/>
  <c r="AG1638" i="2" s="1"/>
  <c r="AE1637" i="2"/>
  <c r="AG1637" i="2" s="1"/>
  <c r="AE1636" i="2"/>
  <c r="AG1636" i="2" s="1"/>
  <c r="AE1635" i="2"/>
  <c r="AG1635" i="2" s="1"/>
  <c r="AE1634" i="2"/>
  <c r="AG1634" i="2" s="1"/>
  <c r="AE1633" i="2"/>
  <c r="AG1633" i="2" s="1"/>
  <c r="AE1632" i="2"/>
  <c r="AG1632" i="2" s="1"/>
  <c r="AE1631" i="2"/>
  <c r="AG1631" i="2" s="1"/>
  <c r="AE1630" i="2"/>
  <c r="AG1630" i="2" s="1"/>
  <c r="AE1629" i="2"/>
  <c r="AG1629" i="2" s="1"/>
  <c r="AE1628" i="2"/>
  <c r="AG1628" i="2" s="1"/>
  <c r="AE1627" i="2"/>
  <c r="AG1627" i="2" s="1"/>
  <c r="AE1626" i="2"/>
  <c r="AG1626" i="2" s="1"/>
  <c r="AE1625" i="2"/>
  <c r="AG1625" i="2" s="1"/>
  <c r="AE1624" i="2"/>
  <c r="AG1624" i="2" s="1"/>
  <c r="AE1623" i="2"/>
  <c r="AG1623" i="2" s="1"/>
  <c r="AE1622" i="2"/>
  <c r="AG1622" i="2" s="1"/>
  <c r="AE1621" i="2"/>
  <c r="AG1621" i="2" s="1"/>
  <c r="AE1620" i="2"/>
  <c r="AG1620" i="2" s="1"/>
  <c r="AE1619" i="2"/>
  <c r="AG1619" i="2" s="1"/>
  <c r="AE1618" i="2"/>
  <c r="AG1618" i="2" s="1"/>
  <c r="AE1617" i="2"/>
  <c r="AG1617" i="2" s="1"/>
  <c r="AE1616" i="2"/>
  <c r="AG1616" i="2" s="1"/>
  <c r="AE1615" i="2"/>
  <c r="AG1615" i="2" s="1"/>
  <c r="AE1614" i="2"/>
  <c r="AG1614" i="2" s="1"/>
  <c r="AE1613" i="2"/>
  <c r="AG1613" i="2" s="1"/>
  <c r="AE1612" i="2"/>
  <c r="AG1612" i="2" s="1"/>
  <c r="AE1611" i="2"/>
  <c r="AG1611" i="2" s="1"/>
  <c r="AE1610" i="2"/>
  <c r="AG1610" i="2" s="1"/>
  <c r="AE1609" i="2"/>
  <c r="AG1609" i="2" s="1"/>
  <c r="AE1608" i="2"/>
  <c r="AG1608" i="2" s="1"/>
  <c r="AE1607" i="2"/>
  <c r="AG1607" i="2" s="1"/>
  <c r="AE1606" i="2"/>
  <c r="AG1606" i="2" s="1"/>
  <c r="AE1605" i="2"/>
  <c r="AG1605" i="2" s="1"/>
  <c r="AE1604" i="2"/>
  <c r="AG1604" i="2" s="1"/>
  <c r="AE1603" i="2"/>
  <c r="AG1603" i="2" s="1"/>
  <c r="AE1602" i="2"/>
  <c r="AG1602" i="2" s="1"/>
  <c r="AE1601" i="2"/>
  <c r="AG1601" i="2" s="1"/>
  <c r="AE1600" i="2"/>
  <c r="AG1600" i="2" s="1"/>
  <c r="AE1599" i="2"/>
  <c r="AG1599" i="2" s="1"/>
  <c r="AE1598" i="2"/>
  <c r="AG1598" i="2" s="1"/>
  <c r="AE1597" i="2"/>
  <c r="AG1597" i="2" s="1"/>
  <c r="AE1596" i="2"/>
  <c r="AG1596" i="2" s="1"/>
  <c r="AE1595" i="2"/>
  <c r="AG1595" i="2" s="1"/>
  <c r="AE1594" i="2"/>
  <c r="AG1594" i="2" s="1"/>
  <c r="AE1593" i="2"/>
  <c r="AG1593" i="2" s="1"/>
  <c r="AE1592" i="2"/>
  <c r="AG1592" i="2" s="1"/>
  <c r="AE1591" i="2"/>
  <c r="AG1591" i="2" s="1"/>
  <c r="AE1590" i="2"/>
  <c r="AG1590" i="2" s="1"/>
  <c r="AE1589" i="2"/>
  <c r="AG1589" i="2" s="1"/>
  <c r="AE1588" i="2"/>
  <c r="AG1588" i="2" s="1"/>
  <c r="AE1587" i="2"/>
  <c r="AG1587" i="2" s="1"/>
  <c r="AE1586" i="2"/>
  <c r="AG1586" i="2" s="1"/>
  <c r="AE1585" i="2"/>
  <c r="AG1585" i="2" s="1"/>
  <c r="AE1584" i="2"/>
  <c r="AG1584" i="2" s="1"/>
  <c r="AE1583" i="2"/>
  <c r="AG1583" i="2" s="1"/>
  <c r="AE1582" i="2"/>
  <c r="AG1582" i="2" s="1"/>
  <c r="AE1581" i="2"/>
  <c r="AG1581" i="2" s="1"/>
  <c r="AE1580" i="2"/>
  <c r="AG1580" i="2" s="1"/>
  <c r="AE1579" i="2"/>
  <c r="AG1579" i="2" s="1"/>
  <c r="AE1578" i="2"/>
  <c r="AG1578" i="2" s="1"/>
  <c r="AE1577" i="2"/>
  <c r="AG1577" i="2" s="1"/>
  <c r="AE1576" i="2"/>
  <c r="AG1576" i="2" s="1"/>
  <c r="AE1575" i="2"/>
  <c r="AG1575" i="2" s="1"/>
  <c r="AE1574" i="2"/>
  <c r="AG1574" i="2" s="1"/>
  <c r="AE1573" i="2"/>
  <c r="AG1573" i="2" s="1"/>
  <c r="AE1572" i="2"/>
  <c r="AG1572" i="2" s="1"/>
  <c r="AE1571" i="2"/>
  <c r="AG1571" i="2" s="1"/>
  <c r="AE1570" i="2"/>
  <c r="AG1570" i="2" s="1"/>
  <c r="AE1569" i="2"/>
  <c r="AG1569" i="2" s="1"/>
  <c r="AE1568" i="2"/>
  <c r="AG1568" i="2" s="1"/>
  <c r="AE1567" i="2"/>
  <c r="AG1567" i="2" s="1"/>
  <c r="AE1566" i="2"/>
  <c r="AG1566" i="2" s="1"/>
  <c r="AE1565" i="2"/>
  <c r="AG1565" i="2" s="1"/>
  <c r="AE1564" i="2"/>
  <c r="AG1564" i="2" s="1"/>
  <c r="AE1563" i="2"/>
  <c r="AG1563" i="2" s="1"/>
  <c r="AE1562" i="2"/>
  <c r="AG1562" i="2" s="1"/>
  <c r="AE1561" i="2"/>
  <c r="AG1561" i="2" s="1"/>
  <c r="AE1560" i="2"/>
  <c r="AG1560" i="2" s="1"/>
  <c r="AE1559" i="2"/>
  <c r="AG1559" i="2" s="1"/>
  <c r="AE1558" i="2"/>
  <c r="AG1558" i="2" s="1"/>
  <c r="AE1557" i="2"/>
  <c r="AG1557" i="2" s="1"/>
  <c r="AE1556" i="2"/>
  <c r="AG1556" i="2" s="1"/>
  <c r="AE1555" i="2"/>
  <c r="AG1555" i="2" s="1"/>
  <c r="AE1554" i="2"/>
  <c r="AG1554" i="2" s="1"/>
  <c r="AE1553" i="2"/>
  <c r="AG1553" i="2" s="1"/>
  <c r="AE1552" i="2"/>
  <c r="AG1552" i="2" s="1"/>
  <c r="AE1551" i="2"/>
  <c r="AG1551" i="2" s="1"/>
  <c r="AE1550" i="2"/>
  <c r="AG1550" i="2" s="1"/>
  <c r="AE1549" i="2"/>
  <c r="AG1549" i="2" s="1"/>
  <c r="AE1548" i="2"/>
  <c r="AG1548" i="2" s="1"/>
  <c r="AE1547" i="2"/>
  <c r="AG1547" i="2" s="1"/>
  <c r="AE1546" i="2"/>
  <c r="AG1546" i="2" s="1"/>
  <c r="AE1545" i="2"/>
  <c r="AG1545" i="2" s="1"/>
  <c r="AE1544" i="2"/>
  <c r="AG1544" i="2" s="1"/>
  <c r="AE1543" i="2"/>
  <c r="AG1543" i="2" s="1"/>
  <c r="AE1542" i="2"/>
  <c r="AG1542" i="2" s="1"/>
  <c r="AE1541" i="2"/>
  <c r="AG1541" i="2" s="1"/>
  <c r="AE1540" i="2"/>
  <c r="AG1540" i="2" s="1"/>
  <c r="AE1539" i="2"/>
  <c r="AG1539" i="2" s="1"/>
  <c r="AE1538" i="2"/>
  <c r="AG1538" i="2" s="1"/>
  <c r="AE1537" i="2"/>
  <c r="AG1537" i="2" s="1"/>
  <c r="AE1536" i="2"/>
  <c r="AG1536" i="2" s="1"/>
  <c r="AE1535" i="2"/>
  <c r="AG1535" i="2" s="1"/>
  <c r="AE1534" i="2"/>
  <c r="AG1534" i="2" s="1"/>
  <c r="AE1533" i="2"/>
  <c r="AG1533" i="2" s="1"/>
  <c r="AE1532" i="2"/>
  <c r="AG1532" i="2" s="1"/>
  <c r="AE1531" i="2"/>
  <c r="AG1531" i="2" s="1"/>
  <c r="AE1530" i="2"/>
  <c r="AG1530" i="2" s="1"/>
  <c r="AE1529" i="2"/>
  <c r="AG1529" i="2" s="1"/>
  <c r="AE1528" i="2"/>
  <c r="AG1528" i="2" s="1"/>
  <c r="AE1527" i="2"/>
  <c r="AG1527" i="2" s="1"/>
  <c r="AE1526" i="2"/>
  <c r="AG1526" i="2" s="1"/>
  <c r="AE1525" i="2"/>
  <c r="AG1525" i="2" s="1"/>
  <c r="AE1524" i="2"/>
  <c r="AG1524" i="2" s="1"/>
  <c r="AE1523" i="2"/>
  <c r="AG1523" i="2" s="1"/>
  <c r="AE1522" i="2"/>
  <c r="AG1522" i="2" s="1"/>
  <c r="AE1521" i="2"/>
  <c r="AG1521" i="2" s="1"/>
  <c r="AE1520" i="2"/>
  <c r="AG1520" i="2" s="1"/>
  <c r="AE1519" i="2"/>
  <c r="AG1519" i="2" s="1"/>
  <c r="AE1518" i="2"/>
  <c r="AG1518" i="2" s="1"/>
  <c r="AE1517" i="2"/>
  <c r="AG1517" i="2" s="1"/>
  <c r="AE1516" i="2"/>
  <c r="AG1516" i="2" s="1"/>
  <c r="AE1515" i="2"/>
  <c r="AG1515" i="2" s="1"/>
  <c r="AE1514" i="2"/>
  <c r="AG1514" i="2" s="1"/>
  <c r="AE1513" i="2"/>
  <c r="AG1513" i="2" s="1"/>
  <c r="AE1512" i="2"/>
  <c r="AG1512" i="2" s="1"/>
  <c r="AE1511" i="2"/>
  <c r="AG1511" i="2" s="1"/>
  <c r="AE1510" i="2"/>
  <c r="AG1510" i="2" s="1"/>
  <c r="AE1509" i="2"/>
  <c r="AG1509" i="2" s="1"/>
  <c r="AE1508" i="2"/>
  <c r="AG1508" i="2" s="1"/>
  <c r="AE1507" i="2"/>
  <c r="AG1507" i="2" s="1"/>
  <c r="AE1506" i="2"/>
  <c r="AG1506" i="2" s="1"/>
  <c r="AE1505" i="2"/>
  <c r="AG1505" i="2" s="1"/>
  <c r="AE1504" i="2"/>
  <c r="AG1504" i="2" s="1"/>
  <c r="AE1503" i="2"/>
  <c r="AG1503" i="2" s="1"/>
  <c r="AE1502" i="2"/>
  <c r="AG1502" i="2" s="1"/>
  <c r="AE1501" i="2"/>
  <c r="AG1501" i="2" s="1"/>
  <c r="AE1500" i="2"/>
  <c r="AG1500" i="2" s="1"/>
  <c r="AE1499" i="2"/>
  <c r="AG1499" i="2" s="1"/>
  <c r="AE1498" i="2"/>
  <c r="AG1498" i="2" s="1"/>
  <c r="AE1497" i="2"/>
  <c r="AG1497" i="2" s="1"/>
  <c r="AE1496" i="2"/>
  <c r="AG1496" i="2" s="1"/>
  <c r="AE1495" i="2"/>
  <c r="AG1495" i="2" s="1"/>
  <c r="AE1494" i="2"/>
  <c r="AG1494" i="2" s="1"/>
  <c r="AE1493" i="2"/>
  <c r="AG1493" i="2" s="1"/>
  <c r="AE1492" i="2"/>
  <c r="AG1492" i="2" s="1"/>
  <c r="AE1491" i="2"/>
  <c r="AG1491" i="2" s="1"/>
  <c r="AE1490" i="2"/>
  <c r="AG1490" i="2" s="1"/>
  <c r="AE1489" i="2"/>
  <c r="AG1489" i="2" s="1"/>
  <c r="AE1488" i="2"/>
  <c r="AG1488" i="2" s="1"/>
  <c r="AE1487" i="2"/>
  <c r="AG1487" i="2" s="1"/>
  <c r="AE1486" i="2"/>
  <c r="AG1486" i="2" s="1"/>
  <c r="AE1485" i="2"/>
  <c r="AG1485" i="2" s="1"/>
  <c r="AE1484" i="2"/>
  <c r="AG1484" i="2" s="1"/>
  <c r="AE1483" i="2"/>
  <c r="AG1483" i="2" s="1"/>
  <c r="AE1482" i="2"/>
  <c r="AG1482" i="2" s="1"/>
  <c r="AE1481" i="2"/>
  <c r="AG1481" i="2" s="1"/>
  <c r="AE1480" i="2"/>
  <c r="AG1480" i="2" s="1"/>
  <c r="AE1479" i="2"/>
  <c r="AG1479" i="2" s="1"/>
  <c r="AE1478" i="2"/>
  <c r="AG1478" i="2" s="1"/>
  <c r="AE1477" i="2"/>
  <c r="AG1477" i="2" s="1"/>
  <c r="AE1476" i="2"/>
  <c r="AG1476" i="2" s="1"/>
  <c r="AE1475" i="2"/>
  <c r="AG1475" i="2" s="1"/>
  <c r="AE1474" i="2"/>
  <c r="AG1474" i="2" s="1"/>
  <c r="AE1473" i="2"/>
  <c r="AG1473" i="2" s="1"/>
  <c r="AE1472" i="2"/>
  <c r="AG1472" i="2" s="1"/>
  <c r="AE1471" i="2"/>
  <c r="AG1471" i="2" s="1"/>
  <c r="AE1470" i="2"/>
  <c r="AG1470" i="2" s="1"/>
  <c r="AE1469" i="2"/>
  <c r="AG1469" i="2" s="1"/>
  <c r="AE1468" i="2"/>
  <c r="AG1468" i="2" s="1"/>
  <c r="AE1467" i="2"/>
  <c r="AG1467" i="2" s="1"/>
  <c r="AE1466" i="2"/>
  <c r="AG1466" i="2" s="1"/>
  <c r="AE1465" i="2"/>
  <c r="AG1465" i="2" s="1"/>
  <c r="AE1464" i="2"/>
  <c r="AG1464" i="2" s="1"/>
  <c r="AE1463" i="2"/>
  <c r="AG1463" i="2" s="1"/>
  <c r="AE1462" i="2"/>
  <c r="AG1462" i="2" s="1"/>
  <c r="AE1461" i="2"/>
  <c r="AG1461" i="2" s="1"/>
  <c r="AE1460" i="2"/>
  <c r="AG1460" i="2" s="1"/>
  <c r="AE1459" i="2"/>
  <c r="AG1459" i="2" s="1"/>
  <c r="AE1458" i="2"/>
  <c r="AG1458" i="2" s="1"/>
  <c r="AE1457" i="2"/>
  <c r="AG1457" i="2" s="1"/>
  <c r="AE1456" i="2"/>
  <c r="AG1456" i="2" s="1"/>
  <c r="AE1455" i="2"/>
  <c r="AG1455" i="2" s="1"/>
  <c r="AE1454" i="2"/>
  <c r="AG1454" i="2" s="1"/>
  <c r="AE1453" i="2"/>
  <c r="AG1453" i="2" s="1"/>
  <c r="AE1452" i="2"/>
  <c r="AG1452" i="2" s="1"/>
  <c r="AE1451" i="2"/>
  <c r="AG1451" i="2" s="1"/>
  <c r="AE1450" i="2"/>
  <c r="AG1450" i="2" s="1"/>
  <c r="AE1449" i="2"/>
  <c r="AG1449" i="2" s="1"/>
  <c r="AE1448" i="2"/>
  <c r="AG1448" i="2" s="1"/>
  <c r="AE1447" i="2"/>
  <c r="AG1447" i="2" s="1"/>
  <c r="AE1446" i="2"/>
  <c r="AG1446" i="2" s="1"/>
  <c r="AE1445" i="2"/>
  <c r="AG1445" i="2" s="1"/>
  <c r="AE1444" i="2"/>
  <c r="AG1444" i="2" s="1"/>
  <c r="AE1443" i="2"/>
  <c r="AG1443" i="2" s="1"/>
  <c r="AE1442" i="2"/>
  <c r="AG1442" i="2" s="1"/>
  <c r="AE1441" i="2"/>
  <c r="AG1441" i="2" s="1"/>
  <c r="AE1440" i="2"/>
  <c r="AG1440" i="2" s="1"/>
  <c r="AE1439" i="2"/>
  <c r="AG1439" i="2" s="1"/>
  <c r="AE1438" i="2"/>
  <c r="AG1438" i="2" s="1"/>
  <c r="AE1437" i="2"/>
  <c r="AG1437" i="2" s="1"/>
  <c r="AE1436" i="2"/>
  <c r="AG1436" i="2" s="1"/>
  <c r="AE1435" i="2"/>
  <c r="AG1435" i="2" s="1"/>
  <c r="AE1434" i="2"/>
  <c r="AG1434" i="2" s="1"/>
  <c r="AE1433" i="2"/>
  <c r="AG1433" i="2" s="1"/>
  <c r="AE1432" i="2"/>
  <c r="AG1432" i="2" s="1"/>
  <c r="AE1431" i="2"/>
  <c r="AG1431" i="2" s="1"/>
  <c r="AE1430" i="2"/>
  <c r="AG1430" i="2" s="1"/>
  <c r="AE1429" i="2"/>
  <c r="AG1429" i="2" s="1"/>
  <c r="AE1428" i="2"/>
  <c r="AG1428" i="2" s="1"/>
  <c r="AE1427" i="2"/>
  <c r="AG1427" i="2" s="1"/>
  <c r="AE1426" i="2"/>
  <c r="AG1426" i="2" s="1"/>
  <c r="AE1425" i="2"/>
  <c r="AG1425" i="2" s="1"/>
  <c r="AE1424" i="2"/>
  <c r="AG1424" i="2" s="1"/>
  <c r="AE1423" i="2"/>
  <c r="AG1423" i="2" s="1"/>
  <c r="AE1422" i="2"/>
  <c r="AG1422" i="2" s="1"/>
  <c r="AE1421" i="2"/>
  <c r="AG1421" i="2" s="1"/>
  <c r="AE1420" i="2"/>
  <c r="AG1420" i="2" s="1"/>
  <c r="AE1419" i="2"/>
  <c r="AG1419" i="2" s="1"/>
  <c r="AE1418" i="2"/>
  <c r="AG1418" i="2" s="1"/>
  <c r="AE1417" i="2"/>
  <c r="AG1417" i="2" s="1"/>
  <c r="AE1416" i="2"/>
  <c r="AG1416" i="2" s="1"/>
  <c r="AE1415" i="2"/>
  <c r="AG1415" i="2" s="1"/>
  <c r="AE1414" i="2"/>
  <c r="AG1414" i="2" s="1"/>
  <c r="AE1413" i="2"/>
  <c r="AG1413" i="2" s="1"/>
  <c r="AE1412" i="2"/>
  <c r="AG1412" i="2" s="1"/>
  <c r="AE1411" i="2"/>
  <c r="AG1411" i="2" s="1"/>
  <c r="AE1410" i="2"/>
  <c r="AG1410" i="2" s="1"/>
  <c r="AE1409" i="2"/>
  <c r="AG1409" i="2" s="1"/>
  <c r="AE1408" i="2"/>
  <c r="AG1408" i="2" s="1"/>
  <c r="AE1407" i="2"/>
  <c r="AG1407" i="2" s="1"/>
  <c r="AE1406" i="2"/>
  <c r="AG1406" i="2" s="1"/>
  <c r="AE1405" i="2"/>
  <c r="AG1405" i="2" s="1"/>
  <c r="AE1404" i="2"/>
  <c r="AG1404" i="2" s="1"/>
  <c r="AE1403" i="2"/>
  <c r="AG1403" i="2" s="1"/>
  <c r="AE1402" i="2"/>
  <c r="AG1402" i="2" s="1"/>
  <c r="AE1401" i="2"/>
  <c r="AG1401" i="2" s="1"/>
  <c r="AE1400" i="2"/>
  <c r="AG1400" i="2" s="1"/>
  <c r="AE1399" i="2"/>
  <c r="AG1399" i="2" s="1"/>
  <c r="AE1398" i="2"/>
  <c r="AG1398" i="2" s="1"/>
  <c r="AE1397" i="2"/>
  <c r="AG1397" i="2" s="1"/>
  <c r="AE1396" i="2"/>
  <c r="AG1396" i="2" s="1"/>
  <c r="AE1395" i="2"/>
  <c r="AG1395" i="2" s="1"/>
  <c r="AE1394" i="2"/>
  <c r="AG1394" i="2" s="1"/>
  <c r="AE1393" i="2"/>
  <c r="AG1393" i="2" s="1"/>
  <c r="AE1392" i="2"/>
  <c r="AG1392" i="2" s="1"/>
  <c r="AE1391" i="2"/>
  <c r="AG1391" i="2" s="1"/>
  <c r="AE1390" i="2"/>
  <c r="AG1390" i="2" s="1"/>
  <c r="AE1389" i="2"/>
  <c r="AG1389" i="2" s="1"/>
  <c r="AE1388" i="2"/>
  <c r="AG1388" i="2" s="1"/>
  <c r="AE1387" i="2"/>
  <c r="AG1387" i="2" s="1"/>
  <c r="AE1386" i="2"/>
  <c r="AG1386" i="2" s="1"/>
  <c r="AE1385" i="2"/>
  <c r="AG1385" i="2" s="1"/>
  <c r="AE1384" i="2"/>
  <c r="AG1384" i="2" s="1"/>
  <c r="AE1383" i="2"/>
  <c r="AG1383" i="2" s="1"/>
  <c r="AE1382" i="2"/>
  <c r="AG1382" i="2" s="1"/>
  <c r="AE1381" i="2"/>
  <c r="AG1381" i="2" s="1"/>
  <c r="AE1380" i="2"/>
  <c r="AG1380" i="2" s="1"/>
  <c r="AE1379" i="2"/>
  <c r="AG1379" i="2" s="1"/>
  <c r="AE1378" i="2"/>
  <c r="AG1378" i="2" s="1"/>
  <c r="AE1377" i="2"/>
  <c r="AG1377" i="2" s="1"/>
  <c r="AE1376" i="2"/>
  <c r="AG1376" i="2" s="1"/>
  <c r="AE1375" i="2"/>
  <c r="AG1375" i="2" s="1"/>
  <c r="AE1374" i="2"/>
  <c r="AG1374" i="2" s="1"/>
  <c r="AE1373" i="2"/>
  <c r="AG1373" i="2" s="1"/>
  <c r="AE1372" i="2"/>
  <c r="AG1372" i="2" s="1"/>
  <c r="AE1371" i="2"/>
  <c r="AG1371" i="2" s="1"/>
  <c r="AE1370" i="2"/>
  <c r="AG1370" i="2" s="1"/>
  <c r="AE1369" i="2"/>
  <c r="AG1369" i="2" s="1"/>
  <c r="AE1368" i="2"/>
  <c r="AG1368" i="2" s="1"/>
  <c r="AE1367" i="2"/>
  <c r="AG1367" i="2" s="1"/>
  <c r="AE1366" i="2"/>
  <c r="AG1366" i="2" s="1"/>
  <c r="AE1365" i="2"/>
  <c r="AG1365" i="2" s="1"/>
  <c r="AE1364" i="2"/>
  <c r="AG1364" i="2" s="1"/>
  <c r="AE1363" i="2"/>
  <c r="AG1363" i="2" s="1"/>
  <c r="AE1362" i="2"/>
  <c r="AG1362" i="2" s="1"/>
  <c r="AE1361" i="2"/>
  <c r="AG1361" i="2" s="1"/>
  <c r="AE1360" i="2"/>
  <c r="AG1360" i="2" s="1"/>
  <c r="AE1359" i="2"/>
  <c r="AG1359" i="2" s="1"/>
  <c r="AE1358" i="2"/>
  <c r="AG1358" i="2" s="1"/>
  <c r="AE1357" i="2"/>
  <c r="AG1357" i="2" s="1"/>
  <c r="AE1356" i="2"/>
  <c r="AG1356" i="2" s="1"/>
  <c r="AE1355" i="2"/>
  <c r="AG1355" i="2" s="1"/>
  <c r="AE1354" i="2"/>
  <c r="AG1354" i="2" s="1"/>
  <c r="AE1353" i="2"/>
  <c r="AG1353" i="2" s="1"/>
  <c r="AE1352" i="2"/>
  <c r="AG1352" i="2" s="1"/>
  <c r="AE1351" i="2"/>
  <c r="AG1351" i="2" s="1"/>
  <c r="AE1350" i="2"/>
  <c r="AG1350" i="2" s="1"/>
  <c r="AE1349" i="2"/>
  <c r="AG1349" i="2" s="1"/>
  <c r="AE1348" i="2"/>
  <c r="AG1348" i="2" s="1"/>
  <c r="AE1347" i="2"/>
  <c r="AG1347" i="2" s="1"/>
  <c r="AE1346" i="2"/>
  <c r="AG1346" i="2" s="1"/>
  <c r="AE1345" i="2"/>
  <c r="AG1345" i="2" s="1"/>
  <c r="AE1344" i="2"/>
  <c r="AG1344" i="2" s="1"/>
  <c r="AE1343" i="2"/>
  <c r="AG1343" i="2" s="1"/>
  <c r="AE1342" i="2"/>
  <c r="AG1342" i="2" s="1"/>
  <c r="AE1341" i="2"/>
  <c r="AG1341" i="2" s="1"/>
  <c r="AE1340" i="2"/>
  <c r="AG1340" i="2" s="1"/>
  <c r="AE1339" i="2"/>
  <c r="AG1339" i="2" s="1"/>
  <c r="AE1338" i="2"/>
  <c r="AG1338" i="2" s="1"/>
  <c r="AE1337" i="2"/>
  <c r="AG1337" i="2" s="1"/>
  <c r="AE1336" i="2"/>
  <c r="AG1336" i="2" s="1"/>
  <c r="AE1335" i="2"/>
  <c r="AG1335" i="2" s="1"/>
  <c r="AE1334" i="2"/>
  <c r="AG1334" i="2" s="1"/>
  <c r="AE1333" i="2"/>
  <c r="AG1333" i="2" s="1"/>
  <c r="AE1332" i="2"/>
  <c r="AG1332" i="2" s="1"/>
  <c r="AE1331" i="2"/>
  <c r="AG1331" i="2" s="1"/>
  <c r="AE1330" i="2"/>
  <c r="AG1330" i="2" s="1"/>
  <c r="AE1329" i="2"/>
  <c r="AG1329" i="2" s="1"/>
  <c r="AE1328" i="2"/>
  <c r="AG1328" i="2" s="1"/>
  <c r="AE1327" i="2"/>
  <c r="AG1327" i="2" s="1"/>
  <c r="AE1326" i="2"/>
  <c r="AG1326" i="2" s="1"/>
  <c r="AE1325" i="2"/>
  <c r="AG1325" i="2" s="1"/>
  <c r="AE1324" i="2"/>
  <c r="AG1324" i="2" s="1"/>
  <c r="AE1323" i="2"/>
  <c r="AG1323" i="2" s="1"/>
  <c r="AE1322" i="2"/>
  <c r="AG1322" i="2" s="1"/>
  <c r="AE1321" i="2"/>
  <c r="AG1321" i="2" s="1"/>
  <c r="AE1320" i="2"/>
  <c r="AG1320" i="2" s="1"/>
  <c r="AE1319" i="2"/>
  <c r="AG1319" i="2" s="1"/>
  <c r="AE1318" i="2"/>
  <c r="AG1318" i="2" s="1"/>
  <c r="AE1317" i="2"/>
  <c r="AG1317" i="2" s="1"/>
  <c r="AE1316" i="2"/>
  <c r="AG1316" i="2" s="1"/>
  <c r="AE1315" i="2"/>
  <c r="AG1315" i="2" s="1"/>
  <c r="AE1314" i="2"/>
  <c r="AG1314" i="2" s="1"/>
  <c r="AE1313" i="2"/>
  <c r="AG1313" i="2" s="1"/>
  <c r="AE1312" i="2"/>
  <c r="AG1312" i="2" s="1"/>
  <c r="AE1311" i="2"/>
  <c r="AG1311" i="2" s="1"/>
  <c r="AE1310" i="2"/>
  <c r="AG1310" i="2" s="1"/>
  <c r="AE1309" i="2"/>
  <c r="AG1309" i="2" s="1"/>
  <c r="AE1308" i="2"/>
  <c r="AG1308" i="2" s="1"/>
  <c r="AE1307" i="2"/>
  <c r="AG1307" i="2" s="1"/>
  <c r="AE1306" i="2"/>
  <c r="AG1306" i="2" s="1"/>
  <c r="AE1305" i="2"/>
  <c r="AG1305" i="2" s="1"/>
  <c r="AE1304" i="2"/>
  <c r="AG1304" i="2" s="1"/>
  <c r="AE1303" i="2"/>
  <c r="AG1303" i="2" s="1"/>
  <c r="AE1302" i="2"/>
  <c r="AG1302" i="2" s="1"/>
  <c r="AE1301" i="2"/>
  <c r="AG1301" i="2" s="1"/>
  <c r="AE1300" i="2"/>
  <c r="AG1300" i="2" s="1"/>
  <c r="AE1299" i="2"/>
  <c r="AG1299" i="2" s="1"/>
  <c r="AE1298" i="2"/>
  <c r="AG1298" i="2" s="1"/>
  <c r="AE1297" i="2"/>
  <c r="AG1297" i="2" s="1"/>
  <c r="AE1296" i="2"/>
  <c r="AG1296" i="2" s="1"/>
  <c r="AE1295" i="2"/>
  <c r="AG1295" i="2" s="1"/>
  <c r="AE1294" i="2"/>
  <c r="AG1294" i="2" s="1"/>
  <c r="AE1293" i="2"/>
  <c r="AG1293" i="2" s="1"/>
  <c r="AE1292" i="2"/>
  <c r="AG1292" i="2" s="1"/>
  <c r="AE1291" i="2"/>
  <c r="AG1291" i="2" s="1"/>
  <c r="AE1290" i="2"/>
  <c r="AG1290" i="2" s="1"/>
  <c r="AE1289" i="2"/>
  <c r="AG1289" i="2" s="1"/>
  <c r="AE1288" i="2"/>
  <c r="AG1288" i="2" s="1"/>
  <c r="AE1287" i="2"/>
  <c r="AG1287" i="2" s="1"/>
  <c r="AE1286" i="2"/>
  <c r="AG1286" i="2" s="1"/>
  <c r="AE1285" i="2"/>
  <c r="AG1285" i="2" s="1"/>
  <c r="AE1284" i="2"/>
  <c r="AG1284" i="2" s="1"/>
  <c r="AE1283" i="2"/>
  <c r="AG1283" i="2" s="1"/>
  <c r="AE1282" i="2"/>
  <c r="AG1282" i="2" s="1"/>
  <c r="AE1281" i="2"/>
  <c r="AG1281" i="2" s="1"/>
  <c r="AE1280" i="2"/>
  <c r="AG1280" i="2" s="1"/>
  <c r="AE1279" i="2"/>
  <c r="AG1279" i="2" s="1"/>
  <c r="AE1278" i="2"/>
  <c r="AG1278" i="2" s="1"/>
  <c r="AE1277" i="2"/>
  <c r="AG1277" i="2" s="1"/>
  <c r="AE1276" i="2"/>
  <c r="AG1276" i="2" s="1"/>
  <c r="AE1275" i="2"/>
  <c r="AG1275" i="2" s="1"/>
  <c r="AE1274" i="2"/>
  <c r="AG1274" i="2" s="1"/>
  <c r="AE1273" i="2"/>
  <c r="AG1273" i="2" s="1"/>
  <c r="AE1272" i="2"/>
  <c r="AG1272" i="2" s="1"/>
  <c r="AE1271" i="2"/>
  <c r="AG1271" i="2" s="1"/>
  <c r="AE1270" i="2"/>
  <c r="AG1270" i="2" s="1"/>
  <c r="AE1269" i="2"/>
  <c r="AG1269" i="2" s="1"/>
  <c r="AE1268" i="2"/>
  <c r="AG1268" i="2" s="1"/>
  <c r="AE1267" i="2"/>
  <c r="AG1267" i="2" s="1"/>
  <c r="AE1266" i="2"/>
  <c r="AG1266" i="2" s="1"/>
  <c r="AE1265" i="2"/>
  <c r="AG1265" i="2" s="1"/>
  <c r="AE1264" i="2"/>
  <c r="AG1264" i="2" s="1"/>
  <c r="AE1263" i="2"/>
  <c r="AG1263" i="2" s="1"/>
  <c r="AE1262" i="2"/>
  <c r="AG1262" i="2" s="1"/>
  <c r="AE1261" i="2"/>
  <c r="AG1261" i="2" s="1"/>
  <c r="AE1260" i="2"/>
  <c r="AG1260" i="2" s="1"/>
  <c r="AE1259" i="2"/>
  <c r="AG1259" i="2" s="1"/>
  <c r="AE1258" i="2"/>
  <c r="AG1258" i="2" s="1"/>
  <c r="AE1257" i="2"/>
  <c r="AG1257" i="2" s="1"/>
  <c r="AE1256" i="2"/>
  <c r="AG1256" i="2" s="1"/>
  <c r="AE1255" i="2"/>
  <c r="AG1255" i="2" s="1"/>
  <c r="AE1254" i="2"/>
  <c r="AG1254" i="2" s="1"/>
  <c r="AE1253" i="2"/>
  <c r="AG1253" i="2" s="1"/>
  <c r="AE1252" i="2"/>
  <c r="AG1252" i="2" s="1"/>
  <c r="AE1251" i="2"/>
  <c r="AG1251" i="2" s="1"/>
  <c r="AE1250" i="2"/>
  <c r="AG1250" i="2" s="1"/>
  <c r="AE1249" i="2"/>
  <c r="AG1249" i="2" s="1"/>
  <c r="AE1248" i="2"/>
  <c r="AG1248" i="2" s="1"/>
  <c r="AE1247" i="2"/>
  <c r="AG1247" i="2" s="1"/>
  <c r="AE1246" i="2"/>
  <c r="AG1246" i="2" s="1"/>
  <c r="AE1245" i="2"/>
  <c r="AG1245" i="2" s="1"/>
  <c r="AE1244" i="2"/>
  <c r="AG1244" i="2" s="1"/>
  <c r="AE1243" i="2"/>
  <c r="AG1243" i="2" s="1"/>
  <c r="AE1242" i="2"/>
  <c r="AG1242" i="2" s="1"/>
  <c r="AE1241" i="2"/>
  <c r="AG1241" i="2" s="1"/>
  <c r="AE1240" i="2"/>
  <c r="AG1240" i="2" s="1"/>
  <c r="AE1239" i="2"/>
  <c r="AG1239" i="2" s="1"/>
  <c r="AE1238" i="2"/>
  <c r="AG1238" i="2" s="1"/>
  <c r="AE1237" i="2"/>
  <c r="AG1237" i="2" s="1"/>
  <c r="AE1236" i="2"/>
  <c r="AG1236" i="2" s="1"/>
  <c r="AE1235" i="2"/>
  <c r="AG1235" i="2" s="1"/>
  <c r="AE1234" i="2"/>
  <c r="AG1234" i="2" s="1"/>
  <c r="AE1233" i="2"/>
  <c r="AG1233" i="2" s="1"/>
  <c r="AE1232" i="2"/>
  <c r="AG1232" i="2" s="1"/>
  <c r="AE1231" i="2"/>
  <c r="AG1231" i="2" s="1"/>
  <c r="AE1230" i="2"/>
  <c r="AG1230" i="2" s="1"/>
  <c r="AE1229" i="2"/>
  <c r="AG1229" i="2" s="1"/>
  <c r="AE1228" i="2"/>
  <c r="AG1228" i="2" s="1"/>
  <c r="AE1227" i="2"/>
  <c r="AG1227" i="2" s="1"/>
  <c r="AE1226" i="2"/>
  <c r="AG1226" i="2" s="1"/>
  <c r="AE1225" i="2"/>
  <c r="AG1225" i="2" s="1"/>
  <c r="AE1224" i="2"/>
  <c r="AG1224" i="2" s="1"/>
  <c r="AE1223" i="2"/>
  <c r="AG1223" i="2" s="1"/>
  <c r="AE1222" i="2"/>
  <c r="AG1222" i="2" s="1"/>
  <c r="AE1221" i="2"/>
  <c r="AG1221" i="2" s="1"/>
  <c r="AE1220" i="2"/>
  <c r="AG1220" i="2" s="1"/>
  <c r="AE1219" i="2"/>
  <c r="AG1219" i="2" s="1"/>
  <c r="AE1218" i="2"/>
  <c r="AG1218" i="2" s="1"/>
  <c r="AE1217" i="2"/>
  <c r="AG1217" i="2" s="1"/>
  <c r="AE1216" i="2"/>
  <c r="AG1216" i="2" s="1"/>
  <c r="AE1215" i="2"/>
  <c r="AG1215" i="2" s="1"/>
  <c r="AE1214" i="2"/>
  <c r="AG1214" i="2" s="1"/>
  <c r="AE1213" i="2"/>
  <c r="AG1213" i="2" s="1"/>
  <c r="AE1212" i="2"/>
  <c r="AG1212" i="2" s="1"/>
  <c r="AE1211" i="2"/>
  <c r="AG1211" i="2" s="1"/>
  <c r="AE1210" i="2"/>
  <c r="AG1210" i="2" s="1"/>
  <c r="AE1209" i="2"/>
  <c r="AG1209" i="2" s="1"/>
  <c r="AE1208" i="2"/>
  <c r="AG1208" i="2" s="1"/>
  <c r="AE1207" i="2"/>
  <c r="AG1207" i="2" s="1"/>
  <c r="AE1206" i="2"/>
  <c r="AG1206" i="2" s="1"/>
  <c r="AE1205" i="2"/>
  <c r="AG1205" i="2" s="1"/>
  <c r="AE1204" i="2"/>
  <c r="AG1204" i="2" s="1"/>
  <c r="AE1203" i="2"/>
  <c r="AG1203" i="2" s="1"/>
  <c r="AE1202" i="2"/>
  <c r="AG1202" i="2" s="1"/>
  <c r="AE1201" i="2"/>
  <c r="AG1201" i="2" s="1"/>
  <c r="AE1200" i="2"/>
  <c r="AG1200" i="2" s="1"/>
  <c r="AE1199" i="2"/>
  <c r="AG1199" i="2" s="1"/>
  <c r="AE1198" i="2"/>
  <c r="AG1198" i="2" s="1"/>
  <c r="AE1197" i="2"/>
  <c r="AG1197" i="2" s="1"/>
  <c r="AE1196" i="2"/>
  <c r="AG1196" i="2" s="1"/>
  <c r="AE1195" i="2"/>
  <c r="AG1195" i="2" s="1"/>
  <c r="AE1194" i="2"/>
  <c r="AG1194" i="2" s="1"/>
  <c r="AE1193" i="2"/>
  <c r="AG1193" i="2" s="1"/>
  <c r="AE1192" i="2"/>
  <c r="AG1192" i="2" s="1"/>
  <c r="AE1191" i="2"/>
  <c r="AG1191" i="2" s="1"/>
  <c r="AE1190" i="2"/>
  <c r="AG1190" i="2" s="1"/>
  <c r="AE1189" i="2"/>
  <c r="AG1189" i="2" s="1"/>
  <c r="AE1188" i="2"/>
  <c r="AG1188" i="2" s="1"/>
  <c r="AE1187" i="2"/>
  <c r="AG1187" i="2" s="1"/>
  <c r="AE1186" i="2"/>
  <c r="AG1186" i="2" s="1"/>
  <c r="AE1185" i="2"/>
  <c r="AG1185" i="2" s="1"/>
  <c r="AE1184" i="2"/>
  <c r="AG1184" i="2" s="1"/>
  <c r="AE1183" i="2"/>
  <c r="AG1183" i="2" s="1"/>
  <c r="AE1182" i="2"/>
  <c r="AG1182" i="2" s="1"/>
  <c r="AE1181" i="2"/>
  <c r="AG1181" i="2" s="1"/>
  <c r="AE1180" i="2"/>
  <c r="AG1180" i="2" s="1"/>
  <c r="AE1179" i="2"/>
  <c r="AG1179" i="2" s="1"/>
  <c r="AE1178" i="2"/>
  <c r="AG1178" i="2" s="1"/>
  <c r="AE1177" i="2"/>
  <c r="AG1177" i="2" s="1"/>
  <c r="AE1176" i="2"/>
  <c r="AG1176" i="2" s="1"/>
  <c r="AE1175" i="2"/>
  <c r="AG1175" i="2" s="1"/>
  <c r="AE1174" i="2"/>
  <c r="AG1174" i="2" s="1"/>
  <c r="AE1173" i="2"/>
  <c r="AG1173" i="2" s="1"/>
  <c r="AE1172" i="2"/>
  <c r="AG1172" i="2" s="1"/>
  <c r="AE1171" i="2"/>
  <c r="AG1171" i="2" s="1"/>
  <c r="AE1170" i="2"/>
  <c r="AG1170" i="2" s="1"/>
  <c r="AE1169" i="2"/>
  <c r="AG1169" i="2" s="1"/>
  <c r="AE1168" i="2"/>
  <c r="AG1168" i="2" s="1"/>
  <c r="AE1167" i="2"/>
  <c r="AG1167" i="2" s="1"/>
  <c r="AE1166" i="2"/>
  <c r="AG1166" i="2" s="1"/>
  <c r="AE1165" i="2"/>
  <c r="AG1165" i="2" s="1"/>
  <c r="AE1164" i="2"/>
  <c r="AG1164" i="2" s="1"/>
  <c r="AE1163" i="2"/>
  <c r="AG1163" i="2" s="1"/>
  <c r="AE1162" i="2"/>
  <c r="AG1162" i="2" s="1"/>
  <c r="AE1161" i="2"/>
  <c r="AG1161" i="2" s="1"/>
  <c r="AE1160" i="2"/>
  <c r="AG1160" i="2" s="1"/>
  <c r="AE1159" i="2"/>
  <c r="AG1159" i="2" s="1"/>
  <c r="AE1158" i="2"/>
  <c r="AG1158" i="2" s="1"/>
  <c r="AE1157" i="2"/>
  <c r="AG1157" i="2" s="1"/>
  <c r="AE1156" i="2"/>
  <c r="AG1156" i="2" s="1"/>
  <c r="AE1155" i="2"/>
  <c r="AG1155" i="2" s="1"/>
  <c r="AE1154" i="2"/>
  <c r="AG1154" i="2" s="1"/>
  <c r="AE1153" i="2"/>
  <c r="AG1153" i="2" s="1"/>
  <c r="AE1152" i="2"/>
  <c r="AG1152" i="2" s="1"/>
  <c r="AE1151" i="2"/>
  <c r="AG1151" i="2" s="1"/>
  <c r="AE1150" i="2"/>
  <c r="AG1150" i="2" s="1"/>
  <c r="AE1149" i="2"/>
  <c r="AG1149" i="2" s="1"/>
  <c r="AE1148" i="2"/>
  <c r="AG1148" i="2" s="1"/>
  <c r="AE1147" i="2"/>
  <c r="AG1147" i="2" s="1"/>
  <c r="AE1146" i="2"/>
  <c r="AG1146" i="2" s="1"/>
  <c r="AE1145" i="2"/>
  <c r="AG1145" i="2" s="1"/>
  <c r="AE1144" i="2"/>
  <c r="AG1144" i="2" s="1"/>
  <c r="AE1143" i="2"/>
  <c r="AG1143" i="2" s="1"/>
  <c r="AE1142" i="2"/>
  <c r="AG1142" i="2" s="1"/>
  <c r="AE1141" i="2"/>
  <c r="AG1141" i="2" s="1"/>
  <c r="AE1140" i="2"/>
  <c r="AG1140" i="2" s="1"/>
  <c r="AE1139" i="2"/>
  <c r="AG1139" i="2" s="1"/>
  <c r="AE1138" i="2"/>
  <c r="AG1138" i="2" s="1"/>
  <c r="AE1137" i="2"/>
  <c r="AG1137" i="2" s="1"/>
  <c r="AE1136" i="2"/>
  <c r="AG1136" i="2" s="1"/>
  <c r="AE1135" i="2"/>
  <c r="AG1135" i="2" s="1"/>
  <c r="AE1134" i="2"/>
  <c r="AG1134" i="2" s="1"/>
  <c r="AE1133" i="2"/>
  <c r="AG1133" i="2" s="1"/>
  <c r="AE1132" i="2"/>
  <c r="AG1132" i="2" s="1"/>
  <c r="AE1131" i="2"/>
  <c r="AG1131" i="2" s="1"/>
  <c r="AE1130" i="2"/>
  <c r="AG1130" i="2" s="1"/>
  <c r="AE1129" i="2"/>
  <c r="AG1129" i="2" s="1"/>
  <c r="AE1128" i="2"/>
  <c r="AG1128" i="2" s="1"/>
  <c r="AE1127" i="2"/>
  <c r="AG1127" i="2" s="1"/>
  <c r="AE1126" i="2"/>
  <c r="AG1126" i="2" s="1"/>
  <c r="AE1125" i="2"/>
  <c r="AG1125" i="2" s="1"/>
  <c r="AE1124" i="2"/>
  <c r="AG1124" i="2" s="1"/>
  <c r="AE1123" i="2"/>
  <c r="AG1123" i="2" s="1"/>
  <c r="AE1122" i="2"/>
  <c r="AG1122" i="2" s="1"/>
  <c r="AE1121" i="2"/>
  <c r="AG1121" i="2" s="1"/>
  <c r="AE1120" i="2"/>
  <c r="AG1120" i="2" s="1"/>
  <c r="AE1119" i="2"/>
  <c r="AG1119" i="2" s="1"/>
  <c r="AE1118" i="2"/>
  <c r="AG1118" i="2" s="1"/>
  <c r="AE1117" i="2"/>
  <c r="AG1117" i="2" s="1"/>
  <c r="AE1116" i="2"/>
  <c r="AG1116" i="2" s="1"/>
  <c r="AE1115" i="2"/>
  <c r="AG1115" i="2" s="1"/>
  <c r="AE1114" i="2"/>
  <c r="AG1114" i="2" s="1"/>
  <c r="AE1113" i="2"/>
  <c r="AG1113" i="2" s="1"/>
  <c r="AE1112" i="2"/>
  <c r="AG1112" i="2" s="1"/>
  <c r="AE1111" i="2"/>
  <c r="AG1111" i="2" s="1"/>
  <c r="AE1110" i="2"/>
  <c r="AG1110" i="2" s="1"/>
  <c r="AE1109" i="2"/>
  <c r="AG1109" i="2" s="1"/>
  <c r="AE1108" i="2"/>
  <c r="AG1108" i="2" s="1"/>
  <c r="AE1107" i="2"/>
  <c r="AG1107" i="2" s="1"/>
  <c r="AE1106" i="2"/>
  <c r="AG1106" i="2" s="1"/>
  <c r="AE1105" i="2"/>
  <c r="AG1105" i="2" s="1"/>
  <c r="AE1104" i="2"/>
  <c r="AG1104" i="2" s="1"/>
  <c r="AE1103" i="2"/>
  <c r="AG1103" i="2" s="1"/>
  <c r="AE1102" i="2"/>
  <c r="AG1102" i="2" s="1"/>
  <c r="AE1101" i="2"/>
  <c r="AG1101" i="2" s="1"/>
  <c r="AE1100" i="2"/>
  <c r="AG1100" i="2" s="1"/>
  <c r="AE1099" i="2"/>
  <c r="AG1099" i="2" s="1"/>
  <c r="AE1098" i="2"/>
  <c r="AG1098" i="2" s="1"/>
  <c r="AE1097" i="2"/>
  <c r="AG1097" i="2" s="1"/>
  <c r="AE1096" i="2"/>
  <c r="AG1096" i="2" s="1"/>
  <c r="AE1095" i="2"/>
  <c r="AG1095" i="2" s="1"/>
  <c r="AE1094" i="2"/>
  <c r="AG1094" i="2" s="1"/>
  <c r="AE1093" i="2"/>
  <c r="AG1093" i="2" s="1"/>
  <c r="AE1092" i="2"/>
  <c r="AG1092" i="2" s="1"/>
  <c r="AE1091" i="2"/>
  <c r="AG1091" i="2" s="1"/>
  <c r="AE1090" i="2"/>
  <c r="AG1090" i="2" s="1"/>
  <c r="AE1089" i="2"/>
  <c r="AG1089" i="2" s="1"/>
  <c r="AE1088" i="2"/>
  <c r="AG1088" i="2" s="1"/>
  <c r="AE1087" i="2"/>
  <c r="AG1087" i="2" s="1"/>
  <c r="AE1086" i="2"/>
  <c r="AG1086" i="2" s="1"/>
  <c r="AE1085" i="2"/>
  <c r="AG1085" i="2" s="1"/>
  <c r="AE1084" i="2"/>
  <c r="AG1084" i="2" s="1"/>
  <c r="AE1083" i="2"/>
  <c r="AG1083" i="2" s="1"/>
  <c r="AE1082" i="2"/>
  <c r="AG1082" i="2" s="1"/>
  <c r="AE1081" i="2"/>
  <c r="AG1081" i="2" s="1"/>
  <c r="AE1080" i="2"/>
  <c r="AG1080" i="2" s="1"/>
  <c r="AE1079" i="2"/>
  <c r="AG1079" i="2" s="1"/>
  <c r="AE1078" i="2"/>
  <c r="AG1078" i="2" s="1"/>
  <c r="AE1077" i="2"/>
  <c r="AG1077" i="2" s="1"/>
  <c r="AE1076" i="2"/>
  <c r="AG1076" i="2" s="1"/>
  <c r="AE1075" i="2"/>
  <c r="AG1075" i="2" s="1"/>
  <c r="AE1074" i="2"/>
  <c r="AG1074" i="2" s="1"/>
  <c r="AE1073" i="2"/>
  <c r="AG1073" i="2" s="1"/>
  <c r="AE1072" i="2"/>
  <c r="AG1072" i="2" s="1"/>
  <c r="AE1071" i="2"/>
  <c r="AG1071" i="2" s="1"/>
  <c r="AE1070" i="2"/>
  <c r="AG1070" i="2" s="1"/>
  <c r="AE1069" i="2"/>
  <c r="AG1069" i="2" s="1"/>
  <c r="AE1068" i="2"/>
  <c r="AG1068" i="2" s="1"/>
  <c r="AE1067" i="2"/>
  <c r="AG1067" i="2" s="1"/>
  <c r="AE1066" i="2"/>
  <c r="AG1066" i="2" s="1"/>
  <c r="AE1065" i="2"/>
  <c r="AG1065" i="2" s="1"/>
  <c r="AE1064" i="2"/>
  <c r="AG1064" i="2" s="1"/>
  <c r="AE1063" i="2"/>
  <c r="AG1063" i="2" s="1"/>
  <c r="AE1062" i="2"/>
  <c r="AG1062" i="2" s="1"/>
  <c r="AE1061" i="2"/>
  <c r="AG1061" i="2" s="1"/>
  <c r="AE1060" i="2"/>
  <c r="AG1060" i="2" s="1"/>
  <c r="AE1059" i="2"/>
  <c r="AG1059" i="2" s="1"/>
  <c r="AE1058" i="2"/>
  <c r="AG1058" i="2" s="1"/>
  <c r="AE1057" i="2"/>
  <c r="AG1057" i="2" s="1"/>
  <c r="AE1056" i="2"/>
  <c r="AG1056" i="2" s="1"/>
  <c r="AE1055" i="2"/>
  <c r="AG1055" i="2" s="1"/>
  <c r="AE1054" i="2"/>
  <c r="AG1054" i="2" s="1"/>
  <c r="AE1053" i="2"/>
  <c r="AG1053" i="2" s="1"/>
  <c r="AE1052" i="2"/>
  <c r="AG1052" i="2" s="1"/>
  <c r="AE1051" i="2"/>
  <c r="AG1051" i="2" s="1"/>
  <c r="AE1050" i="2"/>
  <c r="AG1050" i="2" s="1"/>
  <c r="AE1049" i="2"/>
  <c r="AG1049" i="2" s="1"/>
  <c r="AE1048" i="2"/>
  <c r="AG1048" i="2" s="1"/>
  <c r="AE1047" i="2"/>
  <c r="AG1047" i="2" s="1"/>
  <c r="AE1046" i="2"/>
  <c r="AG1046" i="2" s="1"/>
  <c r="AE1045" i="2"/>
  <c r="AG1045" i="2" s="1"/>
  <c r="AE1044" i="2"/>
  <c r="AG1044" i="2" s="1"/>
  <c r="AE1043" i="2"/>
  <c r="AG1043" i="2" s="1"/>
  <c r="AE1042" i="2"/>
  <c r="AG1042" i="2" s="1"/>
  <c r="AE1041" i="2"/>
  <c r="AG1041" i="2" s="1"/>
  <c r="AE1040" i="2"/>
  <c r="AG1040" i="2" s="1"/>
  <c r="AE1039" i="2"/>
  <c r="AG1039" i="2" s="1"/>
  <c r="AE1038" i="2"/>
  <c r="AG1038" i="2" s="1"/>
  <c r="AE1037" i="2"/>
  <c r="AG1037" i="2" s="1"/>
  <c r="AE1036" i="2"/>
  <c r="AG1036" i="2" s="1"/>
  <c r="AE1035" i="2"/>
  <c r="AG1035" i="2" s="1"/>
  <c r="AE1034" i="2"/>
  <c r="AG1034" i="2" s="1"/>
  <c r="AE1033" i="2"/>
  <c r="AG1033" i="2" s="1"/>
  <c r="AE1032" i="2"/>
  <c r="AG1032" i="2" s="1"/>
  <c r="AE1031" i="2"/>
  <c r="AG1031" i="2" s="1"/>
  <c r="AE1030" i="2"/>
  <c r="AG1030" i="2" s="1"/>
  <c r="AE1029" i="2"/>
  <c r="AG1029" i="2" s="1"/>
  <c r="AE1028" i="2"/>
  <c r="AG1028" i="2" s="1"/>
  <c r="AE1027" i="2"/>
  <c r="AG1027" i="2" s="1"/>
  <c r="AE1026" i="2"/>
  <c r="AG1026" i="2" s="1"/>
  <c r="AE1025" i="2"/>
  <c r="AG1025" i="2" s="1"/>
  <c r="AE1024" i="2"/>
  <c r="AG1024" i="2" s="1"/>
  <c r="AE1023" i="2"/>
  <c r="AG1023" i="2" s="1"/>
  <c r="AE1022" i="2"/>
  <c r="AG1022" i="2" s="1"/>
  <c r="AE1021" i="2"/>
  <c r="AG1021" i="2" s="1"/>
  <c r="AE1020" i="2"/>
  <c r="AG1020" i="2" s="1"/>
  <c r="AE1019" i="2"/>
  <c r="AG1019" i="2" s="1"/>
  <c r="AE1018" i="2"/>
  <c r="AG1018" i="2" s="1"/>
  <c r="AE1017" i="2"/>
  <c r="AG1017" i="2" s="1"/>
  <c r="AE1016" i="2"/>
  <c r="AG1016" i="2" s="1"/>
  <c r="AE1015" i="2"/>
  <c r="AG1015" i="2" s="1"/>
  <c r="AE1014" i="2"/>
  <c r="AG1014" i="2" s="1"/>
  <c r="AE1013" i="2"/>
  <c r="AG1013" i="2" s="1"/>
  <c r="AE1012" i="2"/>
  <c r="AG1012" i="2" s="1"/>
  <c r="AE1011" i="2"/>
  <c r="AG1011" i="2" s="1"/>
  <c r="AE1010" i="2"/>
  <c r="AG1010" i="2" s="1"/>
  <c r="AE1009" i="2"/>
  <c r="AG1009" i="2" s="1"/>
  <c r="AE1008" i="2"/>
  <c r="AG1008" i="2" s="1"/>
  <c r="AE1007" i="2"/>
  <c r="AG1007" i="2" s="1"/>
  <c r="AE1006" i="2"/>
  <c r="AG1006" i="2" s="1"/>
  <c r="AE1005" i="2"/>
  <c r="AG1005" i="2" s="1"/>
  <c r="AE1004" i="2"/>
  <c r="AG1004" i="2" s="1"/>
  <c r="AE1003" i="2"/>
  <c r="AG1003" i="2" s="1"/>
  <c r="AE1002" i="2"/>
  <c r="AG1002" i="2" s="1"/>
  <c r="AE1001" i="2"/>
  <c r="AG1001" i="2" s="1"/>
  <c r="AE1000" i="2"/>
  <c r="AG1000" i="2" s="1"/>
  <c r="AE999" i="2"/>
  <c r="AG999" i="2" s="1"/>
  <c r="AE998" i="2"/>
  <c r="AG998" i="2" s="1"/>
  <c r="AE997" i="2"/>
  <c r="AG997" i="2" s="1"/>
  <c r="AE996" i="2"/>
  <c r="AG996" i="2" s="1"/>
  <c r="AE995" i="2"/>
  <c r="AG995" i="2" s="1"/>
  <c r="AE994" i="2"/>
  <c r="AG994" i="2" s="1"/>
  <c r="AE993" i="2"/>
  <c r="AG993" i="2" s="1"/>
  <c r="AE992" i="2"/>
  <c r="AG992" i="2" s="1"/>
  <c r="AE991" i="2"/>
  <c r="AG991" i="2" s="1"/>
  <c r="AE990" i="2"/>
  <c r="AG990" i="2" s="1"/>
  <c r="AE989" i="2"/>
  <c r="AG989" i="2" s="1"/>
  <c r="AE988" i="2"/>
  <c r="AG988" i="2" s="1"/>
  <c r="AE987" i="2"/>
  <c r="AG987" i="2" s="1"/>
  <c r="AE986" i="2"/>
  <c r="AG986" i="2" s="1"/>
  <c r="AE985" i="2"/>
  <c r="AG985" i="2" s="1"/>
  <c r="AE984" i="2"/>
  <c r="AG984" i="2" s="1"/>
  <c r="AE983" i="2"/>
  <c r="AG983" i="2" s="1"/>
  <c r="AE982" i="2"/>
  <c r="AG982" i="2" s="1"/>
  <c r="AE981" i="2"/>
  <c r="AG981" i="2" s="1"/>
  <c r="AE980" i="2"/>
  <c r="AG980" i="2" s="1"/>
  <c r="AE979" i="2"/>
  <c r="AG979" i="2" s="1"/>
  <c r="AE978" i="2"/>
  <c r="AG978" i="2" s="1"/>
  <c r="AE977" i="2"/>
  <c r="AG977" i="2" s="1"/>
  <c r="AE976" i="2"/>
  <c r="AG976" i="2" s="1"/>
  <c r="AE975" i="2"/>
  <c r="AG975" i="2" s="1"/>
  <c r="AE974" i="2"/>
  <c r="AG974" i="2" s="1"/>
  <c r="AE973" i="2"/>
  <c r="AG973" i="2" s="1"/>
  <c r="AE972" i="2"/>
  <c r="AG972" i="2" s="1"/>
  <c r="AE971" i="2"/>
  <c r="AG971" i="2" s="1"/>
  <c r="AE970" i="2"/>
  <c r="AG970" i="2" s="1"/>
  <c r="AE969" i="2"/>
  <c r="AG969" i="2" s="1"/>
  <c r="AE968" i="2"/>
  <c r="AG968" i="2" s="1"/>
  <c r="AE967" i="2"/>
  <c r="AG967" i="2" s="1"/>
  <c r="AE966" i="2"/>
  <c r="AG966" i="2" s="1"/>
  <c r="AE965" i="2"/>
  <c r="AG965" i="2" s="1"/>
  <c r="AE964" i="2"/>
  <c r="AG964" i="2" s="1"/>
  <c r="AE963" i="2"/>
  <c r="AG963" i="2" s="1"/>
  <c r="AE962" i="2"/>
  <c r="AG962" i="2" s="1"/>
  <c r="AE961" i="2"/>
  <c r="AG961" i="2" s="1"/>
  <c r="AE960" i="2"/>
  <c r="AG960" i="2" s="1"/>
  <c r="AE959" i="2"/>
  <c r="AG959" i="2" s="1"/>
  <c r="AE958" i="2"/>
  <c r="AG958" i="2" s="1"/>
  <c r="AE957" i="2"/>
  <c r="AG957" i="2" s="1"/>
  <c r="AE956" i="2"/>
  <c r="AG956" i="2" s="1"/>
  <c r="AE955" i="2"/>
  <c r="AG955" i="2" s="1"/>
  <c r="AE954" i="2"/>
  <c r="AG954" i="2" s="1"/>
  <c r="AE953" i="2"/>
  <c r="AG953" i="2" s="1"/>
  <c r="AE952" i="2"/>
  <c r="AG952" i="2" s="1"/>
  <c r="AE951" i="2"/>
  <c r="AG951" i="2" s="1"/>
  <c r="AE950" i="2"/>
  <c r="AG950" i="2" s="1"/>
  <c r="AE949" i="2"/>
  <c r="AG949" i="2" s="1"/>
  <c r="AE948" i="2"/>
  <c r="AG948" i="2" s="1"/>
  <c r="AE947" i="2"/>
  <c r="AG947" i="2" s="1"/>
  <c r="AE946" i="2"/>
  <c r="AG946" i="2" s="1"/>
  <c r="AE945" i="2"/>
  <c r="AG945" i="2" s="1"/>
  <c r="AE944" i="2"/>
  <c r="AG944" i="2" s="1"/>
  <c r="AE943" i="2"/>
  <c r="AG943" i="2" s="1"/>
  <c r="AE942" i="2"/>
  <c r="AG942" i="2" s="1"/>
  <c r="AE941" i="2"/>
  <c r="AG941" i="2" s="1"/>
  <c r="AE940" i="2"/>
  <c r="AG940" i="2" s="1"/>
  <c r="AE939" i="2"/>
  <c r="AG939" i="2" s="1"/>
  <c r="AE938" i="2"/>
  <c r="AG938" i="2" s="1"/>
  <c r="AE937" i="2"/>
  <c r="AG937" i="2" s="1"/>
  <c r="AE936" i="2"/>
  <c r="AG936" i="2" s="1"/>
  <c r="AE935" i="2"/>
  <c r="AG935" i="2" s="1"/>
  <c r="AE934" i="2"/>
  <c r="AG934" i="2" s="1"/>
  <c r="AE933" i="2"/>
  <c r="AG933" i="2" s="1"/>
  <c r="AE932" i="2"/>
  <c r="AG932" i="2" s="1"/>
  <c r="AE931" i="2"/>
  <c r="AG931" i="2" s="1"/>
  <c r="AE930" i="2"/>
  <c r="AG930" i="2" s="1"/>
  <c r="AE929" i="2"/>
  <c r="AG929" i="2" s="1"/>
  <c r="AE928" i="2"/>
  <c r="AG928" i="2" s="1"/>
  <c r="AE927" i="2"/>
  <c r="AG927" i="2" s="1"/>
  <c r="AE926" i="2"/>
  <c r="AG926" i="2" s="1"/>
  <c r="AE925" i="2"/>
  <c r="AG925" i="2" s="1"/>
  <c r="AE924" i="2"/>
  <c r="AG924" i="2" s="1"/>
  <c r="AE923" i="2"/>
  <c r="AG923" i="2" s="1"/>
  <c r="AE922" i="2"/>
  <c r="AG922" i="2" s="1"/>
  <c r="AE921" i="2"/>
  <c r="AG921" i="2" s="1"/>
  <c r="AE920" i="2"/>
  <c r="AG920" i="2" s="1"/>
  <c r="AE919" i="2"/>
  <c r="AG919" i="2" s="1"/>
  <c r="AE918" i="2"/>
  <c r="AG918" i="2" s="1"/>
  <c r="AE917" i="2"/>
  <c r="AG917" i="2" s="1"/>
  <c r="AE916" i="2"/>
  <c r="AG916" i="2" s="1"/>
  <c r="AE915" i="2"/>
  <c r="AG915" i="2" s="1"/>
  <c r="AE914" i="2"/>
  <c r="AG914" i="2" s="1"/>
  <c r="AE913" i="2"/>
  <c r="AG913" i="2" s="1"/>
  <c r="AE912" i="2"/>
  <c r="AG912" i="2" s="1"/>
  <c r="AE911" i="2"/>
  <c r="AG911" i="2" s="1"/>
  <c r="AE910" i="2"/>
  <c r="AG910" i="2" s="1"/>
  <c r="AE909" i="2"/>
  <c r="AG909" i="2" s="1"/>
  <c r="AE908" i="2"/>
  <c r="AG908" i="2" s="1"/>
  <c r="AE907" i="2"/>
  <c r="AG907" i="2" s="1"/>
  <c r="AE906" i="2"/>
  <c r="AG906" i="2" s="1"/>
  <c r="AE905" i="2"/>
  <c r="AG905" i="2" s="1"/>
  <c r="AE904" i="2"/>
  <c r="AG904" i="2" s="1"/>
  <c r="AE903" i="2"/>
  <c r="AG903" i="2" s="1"/>
  <c r="AE902" i="2"/>
  <c r="AG902" i="2" s="1"/>
  <c r="AE901" i="2"/>
  <c r="AG901" i="2" s="1"/>
  <c r="AE900" i="2"/>
  <c r="AG900" i="2" s="1"/>
  <c r="AE899" i="2"/>
  <c r="AG899" i="2" s="1"/>
  <c r="AE898" i="2"/>
  <c r="AG898" i="2" s="1"/>
  <c r="AE897" i="2"/>
  <c r="AG897" i="2" s="1"/>
  <c r="AE896" i="2"/>
  <c r="AG896" i="2" s="1"/>
  <c r="AE895" i="2"/>
  <c r="AG895" i="2" s="1"/>
  <c r="AE894" i="2"/>
  <c r="AG894" i="2" s="1"/>
  <c r="AE893" i="2"/>
  <c r="AG893" i="2" s="1"/>
  <c r="AE892" i="2"/>
  <c r="AG892" i="2" s="1"/>
  <c r="AE891" i="2"/>
  <c r="AG891" i="2" s="1"/>
  <c r="AE890" i="2"/>
  <c r="AG890" i="2" s="1"/>
  <c r="AE889" i="2"/>
  <c r="AG889" i="2" s="1"/>
  <c r="AE888" i="2"/>
  <c r="AG888" i="2" s="1"/>
  <c r="AE887" i="2"/>
  <c r="AG887" i="2" s="1"/>
  <c r="AE886" i="2"/>
  <c r="AG886" i="2" s="1"/>
  <c r="AE885" i="2"/>
  <c r="AG885" i="2" s="1"/>
  <c r="AE884" i="2"/>
  <c r="AG884" i="2" s="1"/>
  <c r="AE883" i="2"/>
  <c r="AG883" i="2" s="1"/>
  <c r="AE882" i="2"/>
  <c r="AG882" i="2" s="1"/>
  <c r="AE881" i="2"/>
  <c r="AG881" i="2" s="1"/>
  <c r="AE880" i="2"/>
  <c r="AG880" i="2" s="1"/>
  <c r="AE879" i="2"/>
  <c r="AG879" i="2" s="1"/>
  <c r="AE878" i="2"/>
  <c r="AG878" i="2" s="1"/>
  <c r="AE877" i="2"/>
  <c r="AG877" i="2" s="1"/>
  <c r="AE876" i="2"/>
  <c r="AG876" i="2" s="1"/>
  <c r="AE875" i="2"/>
  <c r="AG875" i="2" s="1"/>
  <c r="AE874" i="2"/>
  <c r="AG874" i="2" s="1"/>
  <c r="AE873" i="2"/>
  <c r="AG873" i="2" s="1"/>
  <c r="AE872" i="2"/>
  <c r="AG872" i="2" s="1"/>
  <c r="AE871" i="2"/>
  <c r="AG871" i="2" s="1"/>
  <c r="AE870" i="2"/>
  <c r="AG870" i="2" s="1"/>
  <c r="AE869" i="2"/>
  <c r="AG869" i="2" s="1"/>
  <c r="AE868" i="2"/>
  <c r="AG868" i="2" s="1"/>
  <c r="AE867" i="2"/>
  <c r="AG867" i="2" s="1"/>
  <c r="AE866" i="2"/>
  <c r="AG866" i="2" s="1"/>
  <c r="AE865" i="2"/>
  <c r="AG865" i="2" s="1"/>
  <c r="AE864" i="2"/>
  <c r="AG864" i="2" s="1"/>
  <c r="AE863" i="2"/>
  <c r="AG863" i="2" s="1"/>
  <c r="AE862" i="2"/>
  <c r="AG862" i="2" s="1"/>
  <c r="AE861" i="2"/>
  <c r="AG861" i="2" s="1"/>
  <c r="AE860" i="2"/>
  <c r="AG860" i="2" s="1"/>
  <c r="AE859" i="2"/>
  <c r="AG859" i="2" s="1"/>
  <c r="AE858" i="2"/>
  <c r="AG858" i="2" s="1"/>
  <c r="AE857" i="2"/>
  <c r="AG857" i="2" s="1"/>
  <c r="AE856" i="2"/>
  <c r="AG856" i="2" s="1"/>
  <c r="AE855" i="2"/>
  <c r="AG855" i="2" s="1"/>
  <c r="AE854" i="2"/>
  <c r="AG854" i="2" s="1"/>
  <c r="AE853" i="2"/>
  <c r="AG853" i="2" s="1"/>
  <c r="AE852" i="2"/>
  <c r="AG852" i="2" s="1"/>
  <c r="AE851" i="2"/>
  <c r="AG851" i="2" s="1"/>
  <c r="AE850" i="2"/>
  <c r="AG850" i="2" s="1"/>
  <c r="AE849" i="2"/>
  <c r="AG849" i="2" s="1"/>
  <c r="AE848" i="2"/>
  <c r="AG848" i="2" s="1"/>
  <c r="AE847" i="2"/>
  <c r="AG847" i="2" s="1"/>
  <c r="AE846" i="2"/>
  <c r="AG846" i="2" s="1"/>
  <c r="AE845" i="2"/>
  <c r="AG845" i="2" s="1"/>
  <c r="AE844" i="2"/>
  <c r="AG844" i="2" s="1"/>
  <c r="AE843" i="2"/>
  <c r="AG843" i="2" s="1"/>
  <c r="AE842" i="2"/>
  <c r="AG842" i="2" s="1"/>
  <c r="AE841" i="2"/>
  <c r="AG841" i="2" s="1"/>
  <c r="AE840" i="2"/>
  <c r="AG840" i="2" s="1"/>
  <c r="AE839" i="2"/>
  <c r="AG839" i="2" s="1"/>
  <c r="AE838" i="2"/>
  <c r="AG838" i="2" s="1"/>
  <c r="AE837" i="2"/>
  <c r="AG837" i="2" s="1"/>
  <c r="AE836" i="2"/>
  <c r="AG836" i="2" s="1"/>
  <c r="AE835" i="2"/>
  <c r="AG835" i="2" s="1"/>
  <c r="AE834" i="2"/>
  <c r="AG834" i="2" s="1"/>
  <c r="AE833" i="2"/>
  <c r="AG833" i="2" s="1"/>
  <c r="AE832" i="2"/>
  <c r="AG832" i="2" s="1"/>
  <c r="AE831" i="2"/>
  <c r="AG831" i="2" s="1"/>
  <c r="AE830" i="2"/>
  <c r="AG830" i="2" s="1"/>
  <c r="AE829" i="2"/>
  <c r="AG829" i="2" s="1"/>
  <c r="AE828" i="2"/>
  <c r="AG828" i="2" s="1"/>
  <c r="AE827" i="2"/>
  <c r="AG827" i="2" s="1"/>
  <c r="AE826" i="2"/>
  <c r="AG826" i="2" s="1"/>
  <c r="AE825" i="2"/>
  <c r="AG825" i="2" s="1"/>
  <c r="AE824" i="2"/>
  <c r="AG824" i="2" s="1"/>
  <c r="AE823" i="2"/>
  <c r="AG823" i="2" s="1"/>
  <c r="AE822" i="2"/>
  <c r="AG822" i="2" s="1"/>
  <c r="AE821" i="2"/>
  <c r="AG821" i="2" s="1"/>
  <c r="AE820" i="2"/>
  <c r="AG820" i="2" s="1"/>
  <c r="AE819" i="2"/>
  <c r="AG819" i="2" s="1"/>
  <c r="AE818" i="2"/>
  <c r="AG818" i="2" s="1"/>
  <c r="AE817" i="2"/>
  <c r="AG817" i="2" s="1"/>
  <c r="AE816" i="2"/>
  <c r="AG816" i="2" s="1"/>
  <c r="AE815" i="2"/>
  <c r="AG815" i="2" s="1"/>
  <c r="AE814" i="2"/>
  <c r="AG814" i="2" s="1"/>
  <c r="AE813" i="2"/>
  <c r="AG813" i="2" s="1"/>
  <c r="AE812" i="2"/>
  <c r="AG812" i="2" s="1"/>
  <c r="AE811" i="2"/>
  <c r="AG811" i="2" s="1"/>
  <c r="AE810" i="2"/>
  <c r="AG810" i="2" s="1"/>
  <c r="AE809" i="2"/>
  <c r="AG809" i="2" s="1"/>
  <c r="AE808" i="2"/>
  <c r="AG808" i="2" s="1"/>
  <c r="AE807" i="2"/>
  <c r="AG807" i="2" s="1"/>
  <c r="AE806" i="2"/>
  <c r="AG806" i="2" s="1"/>
  <c r="AE805" i="2"/>
  <c r="AG805" i="2" s="1"/>
  <c r="AE804" i="2"/>
  <c r="AG804" i="2" s="1"/>
  <c r="AE803" i="2"/>
  <c r="AG803" i="2" s="1"/>
  <c r="AE802" i="2"/>
  <c r="AG802" i="2" s="1"/>
  <c r="AE801" i="2"/>
  <c r="AG801" i="2" s="1"/>
  <c r="AE800" i="2"/>
  <c r="AG800" i="2" s="1"/>
  <c r="AE799" i="2"/>
  <c r="AG799" i="2" s="1"/>
  <c r="AE798" i="2"/>
  <c r="AG798" i="2" s="1"/>
  <c r="AE797" i="2"/>
  <c r="AG797" i="2" s="1"/>
  <c r="AE796" i="2"/>
  <c r="AG796" i="2" s="1"/>
  <c r="AE795" i="2"/>
  <c r="AG795" i="2" s="1"/>
  <c r="AE794" i="2"/>
  <c r="AG794" i="2" s="1"/>
  <c r="AE793" i="2"/>
  <c r="AG793" i="2" s="1"/>
  <c r="AE792" i="2"/>
  <c r="AG792" i="2" s="1"/>
  <c r="AE791" i="2"/>
  <c r="AG791" i="2" s="1"/>
  <c r="AE790" i="2"/>
  <c r="AG790" i="2" s="1"/>
  <c r="AE789" i="2"/>
  <c r="AG789" i="2" s="1"/>
  <c r="AE788" i="2"/>
  <c r="AG788" i="2" s="1"/>
  <c r="AE787" i="2"/>
  <c r="AG787" i="2" s="1"/>
  <c r="AE786" i="2"/>
  <c r="AG786" i="2" s="1"/>
  <c r="AE785" i="2"/>
  <c r="AG785" i="2" s="1"/>
  <c r="AE784" i="2"/>
  <c r="AG784" i="2" s="1"/>
  <c r="AE783" i="2"/>
  <c r="AG783" i="2" s="1"/>
  <c r="AE782" i="2"/>
  <c r="AG782" i="2" s="1"/>
  <c r="AE781" i="2"/>
  <c r="AG781" i="2" s="1"/>
  <c r="AE780" i="2"/>
  <c r="AG780" i="2" s="1"/>
  <c r="AE779" i="2"/>
  <c r="AG779" i="2" s="1"/>
  <c r="AE778" i="2"/>
  <c r="AG778" i="2" s="1"/>
  <c r="AE777" i="2"/>
  <c r="AG777" i="2" s="1"/>
  <c r="AE776" i="2"/>
  <c r="AG776" i="2" s="1"/>
  <c r="AE775" i="2"/>
  <c r="AG775" i="2" s="1"/>
  <c r="AE774" i="2"/>
  <c r="AG774" i="2" s="1"/>
  <c r="AE773" i="2"/>
  <c r="AE772" i="2"/>
  <c r="AG772" i="2" s="1"/>
  <c r="AE771" i="2"/>
  <c r="AG771" i="2" s="1"/>
  <c r="AE770" i="2"/>
  <c r="AG770" i="2" s="1"/>
  <c r="AE769" i="2"/>
  <c r="AG769" i="2" s="1"/>
  <c r="AE768" i="2"/>
  <c r="AG768" i="2" s="1"/>
  <c r="AE767" i="2"/>
  <c r="AG767" i="2" s="1"/>
  <c r="AE766" i="2"/>
  <c r="AG766" i="2" s="1"/>
  <c r="AE765" i="2"/>
  <c r="AG765" i="2" s="1"/>
  <c r="AE764" i="2"/>
  <c r="AG764" i="2" s="1"/>
  <c r="AE763" i="2"/>
  <c r="AG763" i="2" s="1"/>
  <c r="AE762" i="2"/>
  <c r="AG762" i="2" s="1"/>
  <c r="AE761" i="2"/>
  <c r="AG761" i="2" s="1"/>
  <c r="AE760" i="2"/>
  <c r="AG760" i="2" s="1"/>
  <c r="AE759" i="2"/>
  <c r="AG759" i="2" s="1"/>
  <c r="AE758" i="2"/>
  <c r="AG758" i="2" s="1"/>
  <c r="AE757" i="2"/>
  <c r="AG757" i="2" s="1"/>
  <c r="AE756" i="2"/>
  <c r="AG756" i="2" s="1"/>
  <c r="AE755" i="2"/>
  <c r="AG755" i="2" s="1"/>
  <c r="AE754" i="2"/>
  <c r="AG754" i="2" s="1"/>
  <c r="AE753" i="2"/>
  <c r="AG753" i="2" s="1"/>
  <c r="AE752" i="2"/>
  <c r="AG752" i="2" s="1"/>
  <c r="AE751" i="2"/>
  <c r="AG751" i="2" s="1"/>
  <c r="AE750" i="2"/>
  <c r="AG750" i="2" s="1"/>
  <c r="AE749" i="2"/>
  <c r="AG749" i="2" s="1"/>
  <c r="AE748" i="2"/>
  <c r="AG748" i="2" s="1"/>
  <c r="AE747" i="2"/>
  <c r="AG747" i="2" s="1"/>
  <c r="AE746" i="2"/>
  <c r="AG746" i="2" s="1"/>
  <c r="AE745" i="2"/>
  <c r="AG745" i="2" s="1"/>
  <c r="AE744" i="2"/>
  <c r="AG744" i="2" s="1"/>
  <c r="AE743" i="2"/>
  <c r="AG743" i="2" s="1"/>
  <c r="AE742" i="2"/>
  <c r="AG742" i="2" s="1"/>
  <c r="AE741" i="2"/>
  <c r="AG741" i="2" s="1"/>
  <c r="AE740" i="2"/>
  <c r="AG740" i="2" s="1"/>
  <c r="AE739" i="2"/>
  <c r="AG739" i="2" s="1"/>
  <c r="AE738" i="2"/>
  <c r="AG738" i="2" s="1"/>
  <c r="AE737" i="2"/>
  <c r="AG737" i="2" s="1"/>
  <c r="AE736" i="2"/>
  <c r="AG736" i="2" s="1"/>
  <c r="AE735" i="2"/>
  <c r="AG735" i="2" s="1"/>
  <c r="AE734" i="2"/>
  <c r="AG734" i="2" s="1"/>
  <c r="AE733" i="2"/>
  <c r="AG733" i="2" s="1"/>
  <c r="AE732" i="2"/>
  <c r="AG732" i="2" s="1"/>
  <c r="AE731" i="2"/>
  <c r="AG731" i="2" s="1"/>
  <c r="AE730" i="2"/>
  <c r="AG730" i="2" s="1"/>
  <c r="AE729" i="2"/>
  <c r="AG729" i="2" s="1"/>
  <c r="AE728" i="2"/>
  <c r="AG728" i="2" s="1"/>
  <c r="AE727" i="2"/>
  <c r="AG727" i="2" s="1"/>
  <c r="AE726" i="2"/>
  <c r="AG726" i="2" s="1"/>
  <c r="AE725" i="2"/>
  <c r="AG725" i="2" s="1"/>
  <c r="AE724" i="2"/>
  <c r="AG724" i="2" s="1"/>
  <c r="AE723" i="2"/>
  <c r="AG723" i="2" s="1"/>
  <c r="AE722" i="2"/>
  <c r="AG722" i="2" s="1"/>
  <c r="AE721" i="2"/>
  <c r="AG721" i="2" s="1"/>
  <c r="AE720" i="2"/>
  <c r="AG720" i="2" s="1"/>
  <c r="AE719" i="2"/>
  <c r="AG719" i="2" s="1"/>
  <c r="AE718" i="2"/>
  <c r="AG718" i="2" s="1"/>
  <c r="AE717" i="2"/>
  <c r="AG717" i="2" s="1"/>
  <c r="AE716" i="2"/>
  <c r="AG716" i="2" s="1"/>
  <c r="AE715" i="2"/>
  <c r="AG715" i="2" s="1"/>
  <c r="AE714" i="2"/>
  <c r="AG714" i="2" s="1"/>
  <c r="AE713" i="2"/>
  <c r="AG713" i="2" s="1"/>
  <c r="AE712" i="2"/>
  <c r="AG712" i="2" s="1"/>
  <c r="AE711" i="2"/>
  <c r="AG711" i="2" s="1"/>
  <c r="AE710" i="2"/>
  <c r="AG710" i="2" s="1"/>
  <c r="AE709" i="2"/>
  <c r="AG709" i="2" s="1"/>
  <c r="AE708" i="2"/>
  <c r="AG708" i="2" s="1"/>
  <c r="AE707" i="2"/>
  <c r="AG707" i="2" s="1"/>
  <c r="AE706" i="2"/>
  <c r="AG706" i="2" s="1"/>
  <c r="AE705" i="2"/>
  <c r="AG705" i="2" s="1"/>
  <c r="AE704" i="2"/>
  <c r="AG704" i="2" s="1"/>
  <c r="AE703" i="2"/>
  <c r="AG703" i="2" s="1"/>
  <c r="AE702" i="2"/>
  <c r="AG702" i="2" s="1"/>
  <c r="AE701" i="2"/>
  <c r="AG701" i="2" s="1"/>
  <c r="AE700" i="2"/>
  <c r="AG700" i="2" s="1"/>
  <c r="AE699" i="2"/>
  <c r="AG699" i="2" s="1"/>
  <c r="AE698" i="2"/>
  <c r="AG698" i="2" s="1"/>
  <c r="AE697" i="2"/>
  <c r="AG697" i="2" s="1"/>
  <c r="AE696" i="2"/>
  <c r="AG696" i="2" s="1"/>
  <c r="AE695" i="2"/>
  <c r="AG695" i="2" s="1"/>
  <c r="AE694" i="2"/>
  <c r="AG694" i="2" s="1"/>
  <c r="AE693" i="2"/>
  <c r="AG693" i="2" s="1"/>
  <c r="AE692" i="2"/>
  <c r="AG692" i="2" s="1"/>
  <c r="AE691" i="2"/>
  <c r="AG691" i="2" s="1"/>
  <c r="AE690" i="2"/>
  <c r="AG690" i="2" s="1"/>
  <c r="AE689" i="2"/>
  <c r="AG689" i="2" s="1"/>
  <c r="AE688" i="2"/>
  <c r="AG688" i="2" s="1"/>
  <c r="AE687" i="2"/>
  <c r="AG687" i="2" s="1"/>
  <c r="AE686" i="2"/>
  <c r="AG686" i="2" s="1"/>
  <c r="AE685" i="2"/>
  <c r="AG685" i="2" s="1"/>
  <c r="AE684" i="2"/>
  <c r="AG684" i="2" s="1"/>
  <c r="AE683" i="2"/>
  <c r="AG683" i="2" s="1"/>
  <c r="AE682" i="2"/>
  <c r="AG682" i="2" s="1"/>
  <c r="AE681" i="2"/>
  <c r="AG681" i="2" s="1"/>
  <c r="AE680" i="2"/>
  <c r="AG680" i="2" s="1"/>
  <c r="AE679" i="2"/>
  <c r="AG679" i="2" s="1"/>
  <c r="AE678" i="2"/>
  <c r="AG678" i="2" s="1"/>
  <c r="AE677" i="2"/>
  <c r="AG677" i="2" s="1"/>
  <c r="AE676" i="2"/>
  <c r="AG676" i="2" s="1"/>
  <c r="AE675" i="2"/>
  <c r="AG675" i="2" s="1"/>
  <c r="AE674" i="2"/>
  <c r="AG674" i="2" s="1"/>
  <c r="AE673" i="2"/>
  <c r="AG673" i="2" s="1"/>
  <c r="AE672" i="2"/>
  <c r="AG672" i="2" s="1"/>
  <c r="AE671" i="2"/>
  <c r="AG671" i="2" s="1"/>
  <c r="AE670" i="2"/>
  <c r="AG670" i="2" s="1"/>
  <c r="AE669" i="2"/>
  <c r="AG669" i="2" s="1"/>
  <c r="AE668" i="2"/>
  <c r="AG668" i="2" s="1"/>
  <c r="AE667" i="2"/>
  <c r="AG667" i="2" s="1"/>
  <c r="AE666" i="2"/>
  <c r="AG666" i="2" s="1"/>
  <c r="AE665" i="2"/>
  <c r="AG665" i="2" s="1"/>
  <c r="AE664" i="2"/>
  <c r="AG664" i="2" s="1"/>
  <c r="AE663" i="2"/>
  <c r="AG663" i="2" s="1"/>
  <c r="AE662" i="2"/>
  <c r="AG662" i="2" s="1"/>
  <c r="AE661" i="2"/>
  <c r="AG661" i="2" s="1"/>
  <c r="AE660" i="2"/>
  <c r="AG660" i="2" s="1"/>
  <c r="AE659" i="2"/>
  <c r="AG659" i="2" s="1"/>
  <c r="AE658" i="2"/>
  <c r="AG658" i="2" s="1"/>
  <c r="AE657" i="2"/>
  <c r="AG657" i="2" s="1"/>
  <c r="AE656" i="2"/>
  <c r="AG656" i="2" s="1"/>
  <c r="AE655" i="2"/>
  <c r="AG655" i="2" s="1"/>
  <c r="AE654" i="2"/>
  <c r="AG654" i="2" s="1"/>
  <c r="AE653" i="2"/>
  <c r="AG653" i="2" s="1"/>
  <c r="AE652" i="2"/>
  <c r="AG652" i="2" s="1"/>
  <c r="AE651" i="2"/>
  <c r="AG651" i="2" s="1"/>
  <c r="AE650" i="2"/>
  <c r="AG650" i="2" s="1"/>
  <c r="AE649" i="2"/>
  <c r="AG649" i="2" s="1"/>
  <c r="AE648" i="2"/>
  <c r="AG648" i="2" s="1"/>
  <c r="AE647" i="2"/>
  <c r="AG647" i="2" s="1"/>
  <c r="AE646" i="2"/>
  <c r="AG646" i="2" s="1"/>
  <c r="AE645" i="2"/>
  <c r="AG645" i="2" s="1"/>
  <c r="AE644" i="2"/>
  <c r="AG644" i="2" s="1"/>
  <c r="AE643" i="2"/>
  <c r="AG643" i="2" s="1"/>
  <c r="AE642" i="2"/>
  <c r="AG642" i="2" s="1"/>
  <c r="AE641" i="2"/>
  <c r="AG641" i="2" s="1"/>
  <c r="AE640" i="2"/>
  <c r="AG640" i="2" s="1"/>
  <c r="AE639" i="2"/>
  <c r="AG639" i="2" s="1"/>
  <c r="AE638" i="2"/>
  <c r="AG638" i="2" s="1"/>
  <c r="AE637" i="2"/>
  <c r="AG637" i="2" s="1"/>
  <c r="AE636" i="2"/>
  <c r="AG636" i="2" s="1"/>
  <c r="AE635" i="2"/>
  <c r="AG635" i="2" s="1"/>
  <c r="AE634" i="2"/>
  <c r="AG634" i="2" s="1"/>
  <c r="AE633" i="2"/>
  <c r="AG633" i="2" s="1"/>
  <c r="AE632" i="2"/>
  <c r="AG632" i="2" s="1"/>
  <c r="AE631" i="2"/>
  <c r="AG631" i="2" s="1"/>
  <c r="AE630" i="2"/>
  <c r="AG630" i="2" s="1"/>
  <c r="AE629" i="2"/>
  <c r="AG629" i="2" s="1"/>
  <c r="AE628" i="2"/>
  <c r="AG628" i="2" s="1"/>
  <c r="AE627" i="2"/>
  <c r="AG627" i="2" s="1"/>
  <c r="AE626" i="2"/>
  <c r="AG626" i="2" s="1"/>
  <c r="AE625" i="2"/>
  <c r="AG625" i="2" s="1"/>
  <c r="AE624" i="2"/>
  <c r="AG624" i="2" s="1"/>
  <c r="AE623" i="2"/>
  <c r="AG623" i="2" s="1"/>
  <c r="AE622" i="2"/>
  <c r="AG622" i="2" s="1"/>
  <c r="AE621" i="2"/>
  <c r="AG621" i="2" s="1"/>
  <c r="AE620" i="2"/>
  <c r="AG620" i="2" s="1"/>
  <c r="AE619" i="2"/>
  <c r="AG619" i="2" s="1"/>
  <c r="AE618" i="2"/>
  <c r="AG618" i="2" s="1"/>
  <c r="AE617" i="2"/>
  <c r="AG617" i="2" s="1"/>
  <c r="AE616" i="2"/>
  <c r="AG616" i="2" s="1"/>
  <c r="AE615" i="2"/>
  <c r="AG615" i="2" s="1"/>
  <c r="AE614" i="2"/>
  <c r="AG614" i="2" s="1"/>
  <c r="AE613" i="2"/>
  <c r="AG613" i="2" s="1"/>
  <c r="AE612" i="2"/>
  <c r="AG612" i="2" s="1"/>
  <c r="AE611" i="2"/>
  <c r="AG611" i="2" s="1"/>
  <c r="AE610" i="2"/>
  <c r="AG610" i="2" s="1"/>
  <c r="AE609" i="2"/>
  <c r="AG609" i="2" s="1"/>
  <c r="AE608" i="2"/>
  <c r="AG608" i="2" s="1"/>
  <c r="AE607" i="2"/>
  <c r="AG607" i="2" s="1"/>
  <c r="AE606" i="2"/>
  <c r="AG606" i="2" s="1"/>
  <c r="AE605" i="2"/>
  <c r="AG605" i="2" s="1"/>
  <c r="AE604" i="2"/>
  <c r="AG604" i="2" s="1"/>
  <c r="AE603" i="2"/>
  <c r="AG603" i="2" s="1"/>
  <c r="AE602" i="2"/>
  <c r="AG602" i="2" s="1"/>
  <c r="AE601" i="2"/>
  <c r="AG601" i="2" s="1"/>
  <c r="AE600" i="2"/>
  <c r="AG600" i="2" s="1"/>
  <c r="AE599" i="2"/>
  <c r="AG599" i="2" s="1"/>
  <c r="AE598" i="2"/>
  <c r="AG598" i="2" s="1"/>
  <c r="AE597" i="2"/>
  <c r="AG597" i="2" s="1"/>
  <c r="AE596" i="2"/>
  <c r="AG596" i="2" s="1"/>
  <c r="AE595" i="2"/>
  <c r="AG595" i="2" s="1"/>
  <c r="AE594" i="2"/>
  <c r="AG594" i="2" s="1"/>
  <c r="AE593" i="2"/>
  <c r="AG593" i="2" s="1"/>
  <c r="AE592" i="2"/>
  <c r="AG592" i="2" s="1"/>
  <c r="AE591" i="2"/>
  <c r="AG591" i="2" s="1"/>
  <c r="AE590" i="2"/>
  <c r="AG590" i="2" s="1"/>
  <c r="AE589" i="2"/>
  <c r="AG589" i="2" s="1"/>
  <c r="AE588" i="2"/>
  <c r="AG588" i="2" s="1"/>
  <c r="AE587" i="2"/>
  <c r="AG587" i="2" s="1"/>
  <c r="AE586" i="2"/>
  <c r="AG586" i="2" s="1"/>
  <c r="AE585" i="2"/>
  <c r="AG585" i="2" s="1"/>
  <c r="AE584" i="2"/>
  <c r="AG584" i="2" s="1"/>
  <c r="AE583" i="2"/>
  <c r="AG583" i="2" s="1"/>
  <c r="AE582" i="2"/>
  <c r="AG582" i="2" s="1"/>
  <c r="AE581" i="2"/>
  <c r="AG581" i="2" s="1"/>
  <c r="AE580" i="2"/>
  <c r="AG580" i="2" s="1"/>
  <c r="AE579" i="2"/>
  <c r="AG579" i="2" s="1"/>
  <c r="AE578" i="2"/>
  <c r="AG578" i="2" s="1"/>
  <c r="AE577" i="2"/>
  <c r="AG577" i="2" s="1"/>
  <c r="AE576" i="2"/>
  <c r="AG576" i="2" s="1"/>
  <c r="AE575" i="2"/>
  <c r="AG575" i="2" s="1"/>
  <c r="AE574" i="2"/>
  <c r="AG574" i="2" s="1"/>
  <c r="AE573" i="2"/>
  <c r="AG573" i="2" s="1"/>
  <c r="AE572" i="2"/>
  <c r="AG572" i="2" s="1"/>
  <c r="AE571" i="2"/>
  <c r="AG571" i="2" s="1"/>
  <c r="AE570" i="2"/>
  <c r="AG570" i="2" s="1"/>
  <c r="AE569" i="2"/>
  <c r="AG569" i="2" s="1"/>
  <c r="AE568" i="2"/>
  <c r="AG568" i="2" s="1"/>
  <c r="AE567" i="2"/>
  <c r="AG567" i="2" s="1"/>
  <c r="AE566" i="2"/>
  <c r="AG566" i="2" s="1"/>
  <c r="AE565" i="2"/>
  <c r="AG565" i="2" s="1"/>
  <c r="AE564" i="2"/>
  <c r="AG564" i="2" s="1"/>
  <c r="AE563" i="2"/>
  <c r="AG563" i="2" s="1"/>
  <c r="AE562" i="2"/>
  <c r="AG562" i="2" s="1"/>
  <c r="AE561" i="2"/>
  <c r="AG561" i="2" s="1"/>
  <c r="AE560" i="2"/>
  <c r="AG560" i="2" s="1"/>
  <c r="AE559" i="2"/>
  <c r="AG559" i="2" s="1"/>
  <c r="AE558" i="2"/>
  <c r="AG558" i="2" s="1"/>
  <c r="AE557" i="2"/>
  <c r="AG557" i="2" s="1"/>
  <c r="AE556" i="2"/>
  <c r="AG556" i="2" s="1"/>
  <c r="AE555" i="2"/>
  <c r="AG555" i="2" s="1"/>
  <c r="AE554" i="2"/>
  <c r="AG554" i="2" s="1"/>
  <c r="AE553" i="2"/>
  <c r="AG553" i="2" s="1"/>
  <c r="AE552" i="2"/>
  <c r="AG552" i="2" s="1"/>
  <c r="AE551" i="2"/>
  <c r="AG551" i="2" s="1"/>
  <c r="AE550" i="2"/>
  <c r="AG550" i="2" s="1"/>
  <c r="AE549" i="2"/>
  <c r="AG549" i="2" s="1"/>
  <c r="AE548" i="2"/>
  <c r="AG548" i="2" s="1"/>
  <c r="AE547" i="2"/>
  <c r="AG547" i="2" s="1"/>
  <c r="AE546" i="2"/>
  <c r="AG546" i="2" s="1"/>
  <c r="AE545" i="2"/>
  <c r="AG545" i="2" s="1"/>
  <c r="AE544" i="2"/>
  <c r="AG544" i="2" s="1"/>
  <c r="AE543" i="2"/>
  <c r="AG543" i="2" s="1"/>
  <c r="AE542" i="2"/>
  <c r="AG542" i="2" s="1"/>
  <c r="AE541" i="2"/>
  <c r="AG541" i="2" s="1"/>
  <c r="AE540" i="2"/>
  <c r="AG540" i="2" s="1"/>
  <c r="AE539" i="2"/>
  <c r="AG539" i="2" s="1"/>
  <c r="AE538" i="2"/>
  <c r="AG538" i="2" s="1"/>
  <c r="AE537" i="2"/>
  <c r="AG537" i="2" s="1"/>
  <c r="AE536" i="2"/>
  <c r="AG536" i="2" s="1"/>
  <c r="AE535" i="2"/>
  <c r="AG535" i="2" s="1"/>
  <c r="AE534" i="2"/>
  <c r="AG534" i="2" s="1"/>
  <c r="AE533" i="2"/>
  <c r="AG533" i="2" s="1"/>
  <c r="AE532" i="2"/>
  <c r="AG532" i="2" s="1"/>
  <c r="AE531" i="2"/>
  <c r="AG531" i="2" s="1"/>
  <c r="AE530" i="2"/>
  <c r="AG530" i="2" s="1"/>
  <c r="AE529" i="2"/>
  <c r="AG529" i="2" s="1"/>
  <c r="AE528" i="2"/>
  <c r="AG528" i="2" s="1"/>
  <c r="AE527" i="2"/>
  <c r="AG527" i="2" s="1"/>
  <c r="AE526" i="2"/>
  <c r="AG526" i="2" s="1"/>
  <c r="AE525" i="2"/>
  <c r="AG525" i="2" s="1"/>
  <c r="AE524" i="2"/>
  <c r="AG524" i="2" s="1"/>
  <c r="AE523" i="2"/>
  <c r="AG523" i="2" s="1"/>
  <c r="AE522" i="2"/>
  <c r="AG522" i="2" s="1"/>
  <c r="AE521" i="2"/>
  <c r="AG521" i="2" s="1"/>
  <c r="AE520" i="2"/>
  <c r="AG520" i="2" s="1"/>
  <c r="AE519" i="2"/>
  <c r="AG519" i="2" s="1"/>
  <c r="AE518" i="2"/>
  <c r="AG518" i="2" s="1"/>
  <c r="AE517" i="2"/>
  <c r="AG517" i="2" s="1"/>
  <c r="AE516" i="2"/>
  <c r="AG516" i="2" s="1"/>
  <c r="AE515" i="2"/>
  <c r="AG515" i="2" s="1"/>
  <c r="AE514" i="2"/>
  <c r="AG514" i="2" s="1"/>
  <c r="AE513" i="2"/>
  <c r="AG513" i="2" s="1"/>
  <c r="AE512" i="2"/>
  <c r="AG512" i="2" s="1"/>
  <c r="AE511" i="2"/>
  <c r="AG511" i="2" s="1"/>
  <c r="AE510" i="2"/>
  <c r="AG510" i="2" s="1"/>
  <c r="AE509" i="2"/>
  <c r="AG509" i="2" s="1"/>
  <c r="AE508" i="2"/>
  <c r="AG508" i="2" s="1"/>
  <c r="AE507" i="2"/>
  <c r="AG507" i="2" s="1"/>
  <c r="AE506" i="2"/>
  <c r="AG506" i="2" s="1"/>
  <c r="AE505" i="2"/>
  <c r="AG505" i="2" s="1"/>
  <c r="AE504" i="2"/>
  <c r="AG504" i="2" s="1"/>
  <c r="AE503" i="2"/>
  <c r="AG503" i="2" s="1"/>
  <c r="AE502" i="2"/>
  <c r="AG502" i="2" s="1"/>
  <c r="AE501" i="2"/>
  <c r="AG501" i="2" s="1"/>
  <c r="AE500" i="2"/>
  <c r="AG500" i="2" s="1"/>
  <c r="AE499" i="2"/>
  <c r="AG499" i="2" s="1"/>
  <c r="AE498" i="2"/>
  <c r="AG498" i="2" s="1"/>
  <c r="AE497" i="2"/>
  <c r="AG497" i="2" s="1"/>
  <c r="AE496" i="2"/>
  <c r="AG496" i="2" s="1"/>
  <c r="AE495" i="2"/>
  <c r="AG495" i="2" s="1"/>
  <c r="AE494" i="2"/>
  <c r="AG494" i="2" s="1"/>
  <c r="AE493" i="2"/>
  <c r="AG493" i="2" s="1"/>
  <c r="AE492" i="2"/>
  <c r="AG492" i="2" s="1"/>
  <c r="AE491" i="2"/>
  <c r="AG491" i="2" s="1"/>
  <c r="AE490" i="2"/>
  <c r="AG490" i="2" s="1"/>
  <c r="AE489" i="2"/>
  <c r="AG489" i="2" s="1"/>
  <c r="AE488" i="2"/>
  <c r="AG488" i="2" s="1"/>
  <c r="AE487" i="2"/>
  <c r="AG487" i="2" s="1"/>
  <c r="AE486" i="2"/>
  <c r="AG486" i="2" s="1"/>
  <c r="AE485" i="2"/>
  <c r="AG485" i="2" s="1"/>
  <c r="AE484" i="2"/>
  <c r="AG484" i="2" s="1"/>
  <c r="AE483" i="2"/>
  <c r="AG483" i="2" s="1"/>
  <c r="AE482" i="2"/>
  <c r="AG482" i="2" s="1"/>
  <c r="AE481" i="2"/>
  <c r="AG481" i="2" s="1"/>
  <c r="AE480" i="2"/>
  <c r="AG480" i="2" s="1"/>
  <c r="AE479" i="2"/>
  <c r="AG479" i="2" s="1"/>
  <c r="AE478" i="2"/>
  <c r="AG478" i="2" s="1"/>
  <c r="AE477" i="2"/>
  <c r="AG477" i="2" s="1"/>
  <c r="AE476" i="2"/>
  <c r="AG476" i="2" s="1"/>
  <c r="AE475" i="2"/>
  <c r="AG475" i="2" s="1"/>
  <c r="AE474" i="2"/>
  <c r="AG474" i="2" s="1"/>
  <c r="AE473" i="2"/>
  <c r="AG473" i="2" s="1"/>
  <c r="AE472" i="2"/>
  <c r="AG472" i="2" s="1"/>
  <c r="AE471" i="2"/>
  <c r="AG471" i="2" s="1"/>
  <c r="AE470" i="2"/>
  <c r="AG470" i="2" s="1"/>
  <c r="AE469" i="2"/>
  <c r="AG469" i="2" s="1"/>
  <c r="AE468" i="2"/>
  <c r="AG468" i="2" s="1"/>
  <c r="AE467" i="2"/>
  <c r="AG467" i="2" s="1"/>
  <c r="AE466" i="2"/>
  <c r="AG466" i="2" s="1"/>
  <c r="AE465" i="2"/>
  <c r="AG465" i="2" s="1"/>
  <c r="AE464" i="2"/>
  <c r="AG464" i="2" s="1"/>
  <c r="AE463" i="2"/>
  <c r="AG463" i="2" s="1"/>
  <c r="AE462" i="2"/>
  <c r="AG462" i="2" s="1"/>
  <c r="AE461" i="2"/>
  <c r="AG461" i="2" s="1"/>
  <c r="AE460" i="2"/>
  <c r="AG460" i="2" s="1"/>
  <c r="AE459" i="2"/>
  <c r="AG459" i="2" s="1"/>
  <c r="AE458" i="2"/>
  <c r="AG458" i="2" s="1"/>
  <c r="AE457" i="2"/>
  <c r="AG457" i="2" s="1"/>
  <c r="AE456" i="2"/>
  <c r="AG456" i="2" s="1"/>
  <c r="AE455" i="2"/>
  <c r="AG455" i="2" s="1"/>
  <c r="AE454" i="2"/>
  <c r="AG454" i="2" s="1"/>
  <c r="AE453" i="2"/>
  <c r="AG453" i="2" s="1"/>
  <c r="AE452" i="2"/>
  <c r="AG452" i="2" s="1"/>
  <c r="AE451" i="2"/>
  <c r="AG451" i="2" s="1"/>
  <c r="AE450" i="2"/>
  <c r="AG450" i="2" s="1"/>
  <c r="AE449" i="2"/>
  <c r="AG449" i="2" s="1"/>
  <c r="AE448" i="2"/>
  <c r="AG448" i="2" s="1"/>
  <c r="AE447" i="2"/>
  <c r="AG447" i="2" s="1"/>
  <c r="AE446" i="2"/>
  <c r="AG446" i="2" s="1"/>
  <c r="AE445" i="2"/>
  <c r="AG445" i="2" s="1"/>
  <c r="AE444" i="2"/>
  <c r="AG444" i="2" s="1"/>
  <c r="AE443" i="2"/>
  <c r="AG443" i="2" s="1"/>
  <c r="AE442" i="2"/>
  <c r="AG442" i="2" s="1"/>
  <c r="AE441" i="2"/>
  <c r="AG441" i="2" s="1"/>
  <c r="AE440" i="2"/>
  <c r="AG440" i="2" s="1"/>
  <c r="AE439" i="2"/>
  <c r="AG439" i="2" s="1"/>
  <c r="AE438" i="2"/>
  <c r="AG438" i="2" s="1"/>
  <c r="AE437" i="2"/>
  <c r="AG437" i="2" s="1"/>
  <c r="AE436" i="2"/>
  <c r="AG436" i="2" s="1"/>
  <c r="AE435" i="2"/>
  <c r="AG435" i="2" s="1"/>
  <c r="AE434" i="2"/>
  <c r="AG434" i="2" s="1"/>
  <c r="AE433" i="2"/>
  <c r="AG433" i="2" s="1"/>
  <c r="AE432" i="2"/>
  <c r="AG432" i="2" s="1"/>
  <c r="AE431" i="2"/>
  <c r="AG431" i="2" s="1"/>
  <c r="AE430" i="2"/>
  <c r="AG430" i="2" s="1"/>
  <c r="AE429" i="2"/>
  <c r="AG429" i="2" s="1"/>
  <c r="AE428" i="2"/>
  <c r="AG428" i="2" s="1"/>
  <c r="AE427" i="2"/>
  <c r="AG427" i="2" s="1"/>
  <c r="AE426" i="2"/>
  <c r="AG426" i="2" s="1"/>
  <c r="AE425" i="2"/>
  <c r="AG425" i="2" s="1"/>
  <c r="AE424" i="2"/>
  <c r="AG424" i="2" s="1"/>
  <c r="AE423" i="2"/>
  <c r="AG423" i="2" s="1"/>
  <c r="AE422" i="2"/>
  <c r="AG422" i="2" s="1"/>
  <c r="AE421" i="2"/>
  <c r="AG421" i="2" s="1"/>
  <c r="AE420" i="2"/>
  <c r="AG420" i="2" s="1"/>
  <c r="AE419" i="2"/>
  <c r="AG419" i="2" s="1"/>
  <c r="AE418" i="2"/>
  <c r="AG418" i="2" s="1"/>
  <c r="AE417" i="2"/>
  <c r="AG417" i="2" s="1"/>
  <c r="AE416" i="2"/>
  <c r="AG416" i="2" s="1"/>
  <c r="AE415" i="2"/>
  <c r="AG415" i="2" s="1"/>
  <c r="AE414" i="2"/>
  <c r="AG414" i="2" s="1"/>
  <c r="AE413" i="2"/>
  <c r="AG413" i="2" s="1"/>
  <c r="AE412" i="2"/>
  <c r="AG412" i="2" s="1"/>
  <c r="AE411" i="2"/>
  <c r="AG411" i="2" s="1"/>
  <c r="AE410" i="2"/>
  <c r="AG410" i="2" s="1"/>
  <c r="AE409" i="2"/>
  <c r="AG409" i="2" s="1"/>
  <c r="AE408" i="2"/>
  <c r="AG408" i="2" s="1"/>
  <c r="AE407" i="2"/>
  <c r="AG407" i="2" s="1"/>
  <c r="AE406" i="2"/>
  <c r="AG406" i="2" s="1"/>
  <c r="AE405" i="2"/>
  <c r="AG405" i="2" s="1"/>
  <c r="AE404" i="2"/>
  <c r="AG404" i="2" s="1"/>
  <c r="AE403" i="2"/>
  <c r="AG403" i="2" s="1"/>
  <c r="AE402" i="2"/>
  <c r="AG402" i="2" s="1"/>
  <c r="AE401" i="2"/>
  <c r="AG401" i="2" s="1"/>
  <c r="AE400" i="2"/>
  <c r="AG400" i="2" s="1"/>
  <c r="AE399" i="2"/>
  <c r="AG399" i="2" s="1"/>
  <c r="AE398" i="2"/>
  <c r="AG398" i="2" s="1"/>
  <c r="AE397" i="2"/>
  <c r="AG397" i="2" s="1"/>
  <c r="AE396" i="2"/>
  <c r="AG396" i="2" s="1"/>
  <c r="AE395" i="2"/>
  <c r="AG395" i="2" s="1"/>
  <c r="AE394" i="2"/>
  <c r="AG394" i="2" s="1"/>
  <c r="AE393" i="2"/>
  <c r="AG393" i="2" s="1"/>
  <c r="AE392" i="2"/>
  <c r="AG392" i="2" s="1"/>
  <c r="AE391" i="2"/>
  <c r="AG391" i="2" s="1"/>
  <c r="AE390" i="2"/>
  <c r="AG390" i="2" s="1"/>
  <c r="AE389" i="2"/>
  <c r="AG389" i="2" s="1"/>
  <c r="AE388" i="2"/>
  <c r="AG388" i="2" s="1"/>
  <c r="AE387" i="2"/>
  <c r="AG387" i="2" s="1"/>
  <c r="AE386" i="2"/>
  <c r="AG386" i="2" s="1"/>
  <c r="AE385" i="2"/>
  <c r="AG385" i="2" s="1"/>
  <c r="AE384" i="2"/>
  <c r="AG384" i="2" s="1"/>
  <c r="AE383" i="2"/>
  <c r="AG383" i="2" s="1"/>
  <c r="AE382" i="2"/>
  <c r="AG382" i="2" s="1"/>
  <c r="AE381" i="2"/>
  <c r="AG381" i="2" s="1"/>
  <c r="AE380" i="2"/>
  <c r="AG380" i="2" s="1"/>
  <c r="AE379" i="2"/>
  <c r="AG379" i="2" s="1"/>
  <c r="AE378" i="2"/>
  <c r="AG378" i="2" s="1"/>
  <c r="AE377" i="2"/>
  <c r="AG377" i="2" s="1"/>
  <c r="AE376" i="2"/>
  <c r="AG376" i="2" s="1"/>
  <c r="AE375" i="2"/>
  <c r="AG375" i="2" s="1"/>
  <c r="AE374" i="2"/>
  <c r="AG374" i="2" s="1"/>
  <c r="AE373" i="2"/>
  <c r="AG373" i="2" s="1"/>
  <c r="AE372" i="2"/>
  <c r="AG372" i="2" s="1"/>
  <c r="AE371" i="2"/>
  <c r="AG371" i="2" s="1"/>
  <c r="AE370" i="2"/>
  <c r="AG370" i="2" s="1"/>
  <c r="AE369" i="2"/>
  <c r="AG369" i="2" s="1"/>
  <c r="AE368" i="2"/>
  <c r="AG368" i="2" s="1"/>
  <c r="AE367" i="2"/>
  <c r="AG367" i="2" s="1"/>
  <c r="AE366" i="2"/>
  <c r="AG366" i="2" s="1"/>
  <c r="AE365" i="2"/>
  <c r="AG365" i="2" s="1"/>
  <c r="AE364" i="2"/>
  <c r="AG364" i="2" s="1"/>
  <c r="AE363" i="2"/>
  <c r="AG363" i="2" s="1"/>
  <c r="AE362" i="2"/>
  <c r="AG362" i="2" s="1"/>
  <c r="AE361" i="2"/>
  <c r="AG361" i="2" s="1"/>
  <c r="AE360" i="2"/>
  <c r="AG360" i="2" s="1"/>
  <c r="AE359" i="2"/>
  <c r="AG359" i="2" s="1"/>
  <c r="AE358" i="2"/>
  <c r="AG358" i="2" s="1"/>
  <c r="AE357" i="2"/>
  <c r="AG357" i="2" s="1"/>
  <c r="AE356" i="2"/>
  <c r="AG356" i="2" s="1"/>
  <c r="AE355" i="2"/>
  <c r="AG355" i="2" s="1"/>
  <c r="AE354" i="2"/>
  <c r="AG354" i="2" s="1"/>
  <c r="AE353" i="2"/>
  <c r="AG353" i="2" s="1"/>
  <c r="AE352" i="2"/>
  <c r="AG352" i="2" s="1"/>
  <c r="AE351" i="2"/>
  <c r="AG351" i="2" s="1"/>
  <c r="AE350" i="2"/>
  <c r="AG350" i="2" s="1"/>
  <c r="AE349" i="2"/>
  <c r="AG349" i="2" s="1"/>
  <c r="AE348" i="2"/>
  <c r="AG348" i="2" s="1"/>
  <c r="AE347" i="2"/>
  <c r="AG347" i="2" s="1"/>
  <c r="AE346" i="2"/>
  <c r="AG346" i="2" s="1"/>
  <c r="AE345" i="2"/>
  <c r="AG345" i="2" s="1"/>
  <c r="AE344" i="2"/>
  <c r="AG344" i="2" s="1"/>
  <c r="AE343" i="2"/>
  <c r="AG343" i="2" s="1"/>
  <c r="AE342" i="2"/>
  <c r="AG342" i="2" s="1"/>
  <c r="AE341" i="2"/>
  <c r="AG341" i="2" s="1"/>
  <c r="AE340" i="2"/>
  <c r="AG340" i="2" s="1"/>
  <c r="AE339" i="2"/>
  <c r="AG339" i="2" s="1"/>
  <c r="AE338" i="2"/>
  <c r="AG338" i="2" s="1"/>
  <c r="AE337" i="2"/>
  <c r="AE336" i="2"/>
  <c r="AG336" i="2" s="1"/>
  <c r="AE335" i="2"/>
  <c r="AG335" i="2" s="1"/>
  <c r="AE334" i="2"/>
  <c r="AG334" i="2" s="1"/>
  <c r="AE333" i="2"/>
  <c r="AG333" i="2" s="1"/>
  <c r="AE332" i="2"/>
  <c r="AG332" i="2" s="1"/>
  <c r="AE331" i="2"/>
  <c r="AG331" i="2" s="1"/>
  <c r="AE330" i="2"/>
  <c r="AG330" i="2" s="1"/>
  <c r="AE329" i="2"/>
  <c r="AG329" i="2" s="1"/>
  <c r="AE328" i="2"/>
  <c r="AG328" i="2" s="1"/>
  <c r="AE327" i="2"/>
  <c r="AG327" i="2" s="1"/>
  <c r="AE326" i="2"/>
  <c r="AG326" i="2" s="1"/>
  <c r="AE325" i="2"/>
  <c r="AG325" i="2" s="1"/>
  <c r="AE324" i="2"/>
  <c r="AG324" i="2" s="1"/>
  <c r="AE323" i="2"/>
  <c r="AG323" i="2" s="1"/>
  <c r="AE322" i="2"/>
  <c r="AG322" i="2" s="1"/>
  <c r="AE321" i="2"/>
  <c r="AG321" i="2" s="1"/>
  <c r="AE320" i="2"/>
  <c r="AG320" i="2" s="1"/>
  <c r="AE319" i="2"/>
  <c r="AG319" i="2" s="1"/>
  <c r="AE318" i="2"/>
  <c r="AG318" i="2" s="1"/>
  <c r="AE317" i="2"/>
  <c r="AG317" i="2" s="1"/>
  <c r="AE316" i="2"/>
  <c r="AG316" i="2" s="1"/>
  <c r="AE315" i="2"/>
  <c r="AG315" i="2" s="1"/>
  <c r="AE314" i="2"/>
  <c r="AG314" i="2" s="1"/>
  <c r="AE313" i="2"/>
  <c r="AG313" i="2" s="1"/>
  <c r="AE312" i="2"/>
  <c r="AG312" i="2" s="1"/>
  <c r="AE311" i="2"/>
  <c r="AG311" i="2" s="1"/>
  <c r="AE310" i="2"/>
  <c r="AG310" i="2" s="1"/>
  <c r="AE309" i="2"/>
  <c r="AG309" i="2" s="1"/>
  <c r="AE308" i="2"/>
  <c r="AG308" i="2" s="1"/>
  <c r="AE307" i="2"/>
  <c r="AG307" i="2" s="1"/>
  <c r="AE306" i="2"/>
  <c r="AG306" i="2" s="1"/>
  <c r="AE305" i="2"/>
  <c r="AG305" i="2" s="1"/>
  <c r="AE304" i="2"/>
  <c r="AG304" i="2" s="1"/>
  <c r="AE303" i="2"/>
  <c r="AG303" i="2" s="1"/>
  <c r="AE302" i="2"/>
  <c r="AG302" i="2" s="1"/>
  <c r="AE301" i="2"/>
  <c r="AG301" i="2" s="1"/>
  <c r="AE300" i="2"/>
  <c r="AG300" i="2" s="1"/>
  <c r="AE299" i="2"/>
  <c r="AG299" i="2" s="1"/>
  <c r="AE298" i="2"/>
  <c r="AG298" i="2" s="1"/>
  <c r="AE297" i="2"/>
  <c r="AG297" i="2" s="1"/>
  <c r="AE296" i="2"/>
  <c r="AG296" i="2" s="1"/>
  <c r="AE295" i="2"/>
  <c r="AG295" i="2" s="1"/>
  <c r="AE294" i="2"/>
  <c r="AG294" i="2" s="1"/>
  <c r="AE293" i="2"/>
  <c r="AG293" i="2" s="1"/>
  <c r="AE292" i="2"/>
  <c r="AG292" i="2" s="1"/>
  <c r="AE291" i="2"/>
  <c r="AG291" i="2" s="1"/>
  <c r="AE290" i="2"/>
  <c r="AG290" i="2" s="1"/>
  <c r="AE289" i="2"/>
  <c r="AG289" i="2" s="1"/>
  <c r="AE288" i="2"/>
  <c r="AG288" i="2" s="1"/>
  <c r="AE287" i="2"/>
  <c r="AG287" i="2" s="1"/>
  <c r="AE286" i="2"/>
  <c r="AG286" i="2" s="1"/>
  <c r="AE285" i="2"/>
  <c r="AG285" i="2" s="1"/>
  <c r="AE284" i="2"/>
  <c r="AG284" i="2" s="1"/>
  <c r="AE283" i="2"/>
  <c r="AG283" i="2" s="1"/>
  <c r="AE282" i="2"/>
  <c r="AG282" i="2" s="1"/>
  <c r="AE281" i="2"/>
  <c r="AG281" i="2" s="1"/>
  <c r="AE280" i="2"/>
  <c r="AG280" i="2" s="1"/>
  <c r="AE279" i="2"/>
  <c r="AG279" i="2" s="1"/>
  <c r="AE278" i="2"/>
  <c r="AG278" i="2" s="1"/>
  <c r="AE277" i="2"/>
  <c r="AG277" i="2" s="1"/>
  <c r="AE276" i="2"/>
  <c r="AG276" i="2" s="1"/>
  <c r="AE275" i="2"/>
  <c r="AG275" i="2" s="1"/>
  <c r="AE274" i="2"/>
  <c r="AG274" i="2" s="1"/>
  <c r="AE273" i="2"/>
  <c r="AE272" i="2"/>
  <c r="AG272" i="2" s="1"/>
  <c r="AE271" i="2"/>
  <c r="AG271" i="2" s="1"/>
  <c r="AE270" i="2"/>
  <c r="AG270" i="2" s="1"/>
  <c r="AE269" i="2"/>
  <c r="AG269" i="2" s="1"/>
  <c r="AE268" i="2"/>
  <c r="AG268" i="2" s="1"/>
  <c r="AE267" i="2"/>
  <c r="AG267" i="2" s="1"/>
  <c r="AE266" i="2"/>
  <c r="AG266" i="2" s="1"/>
  <c r="AE265" i="2"/>
  <c r="AG265" i="2" s="1"/>
  <c r="AE264" i="2"/>
  <c r="AG264" i="2" s="1"/>
  <c r="AE263" i="2"/>
  <c r="AG263" i="2" s="1"/>
  <c r="AE262" i="2"/>
  <c r="AG262" i="2" s="1"/>
  <c r="AE261" i="2"/>
  <c r="AG261" i="2" s="1"/>
  <c r="AE260" i="2"/>
  <c r="AG260" i="2" s="1"/>
  <c r="AE259" i="2"/>
  <c r="AG259" i="2" s="1"/>
  <c r="AE258" i="2"/>
  <c r="AG258" i="2" s="1"/>
  <c r="AE257" i="2"/>
  <c r="AG257" i="2" s="1"/>
  <c r="AE256" i="2"/>
  <c r="AG256" i="2" s="1"/>
  <c r="AE255" i="2"/>
  <c r="AG255" i="2" s="1"/>
  <c r="AE254" i="2"/>
  <c r="AG254" i="2" s="1"/>
  <c r="AE253" i="2"/>
  <c r="AG253" i="2" s="1"/>
  <c r="AE252" i="2"/>
  <c r="AG252" i="2" s="1"/>
  <c r="AE251" i="2"/>
  <c r="AG251" i="2" s="1"/>
  <c r="AE250" i="2"/>
  <c r="AG250" i="2" s="1"/>
  <c r="AE249" i="2"/>
  <c r="AG249" i="2" s="1"/>
  <c r="AE248" i="2"/>
  <c r="AG248" i="2" s="1"/>
  <c r="AE247" i="2"/>
  <c r="AG247" i="2" s="1"/>
  <c r="AE246" i="2"/>
  <c r="AG246" i="2" s="1"/>
  <c r="AE245" i="2"/>
  <c r="AG245" i="2" s="1"/>
  <c r="AE244" i="2"/>
  <c r="AG244" i="2" s="1"/>
  <c r="AE243" i="2"/>
  <c r="AG243" i="2" s="1"/>
  <c r="AE242" i="2"/>
  <c r="AG242" i="2" s="1"/>
  <c r="AE241" i="2"/>
  <c r="AG241" i="2" s="1"/>
  <c r="AE240" i="2"/>
  <c r="AG240" i="2" s="1"/>
  <c r="AE239" i="2"/>
  <c r="AG239" i="2" s="1"/>
  <c r="AE238" i="2"/>
  <c r="AG238" i="2" s="1"/>
  <c r="AE237" i="2"/>
  <c r="AG237" i="2" s="1"/>
  <c r="AE236" i="2"/>
  <c r="AG236" i="2" s="1"/>
  <c r="AE235" i="2"/>
  <c r="AG235" i="2" s="1"/>
  <c r="AE234" i="2"/>
  <c r="AG234" i="2" s="1"/>
  <c r="AE233" i="2"/>
  <c r="AG233" i="2" s="1"/>
  <c r="AE232" i="2"/>
  <c r="AG232" i="2" s="1"/>
  <c r="AE231" i="2"/>
  <c r="AG231" i="2" s="1"/>
  <c r="AE230" i="2"/>
  <c r="AG230" i="2" s="1"/>
  <c r="AE229" i="2"/>
  <c r="AG229" i="2" s="1"/>
  <c r="AE228" i="2"/>
  <c r="AG228" i="2" s="1"/>
  <c r="AE227" i="2"/>
  <c r="AG227" i="2" s="1"/>
  <c r="AE226" i="2"/>
  <c r="AG226" i="2" s="1"/>
  <c r="AE225" i="2"/>
  <c r="AG225" i="2" s="1"/>
  <c r="AE224" i="2"/>
  <c r="AG224" i="2" s="1"/>
  <c r="AE223" i="2"/>
  <c r="AG223" i="2" s="1"/>
  <c r="AE222" i="2"/>
  <c r="AG222" i="2" s="1"/>
  <c r="AE221" i="2"/>
  <c r="AG221" i="2" s="1"/>
  <c r="AE220" i="2"/>
  <c r="AG220" i="2" s="1"/>
  <c r="AE219" i="2"/>
  <c r="AG219" i="2" s="1"/>
  <c r="AE218" i="2"/>
  <c r="AG218" i="2" s="1"/>
  <c r="AE217" i="2"/>
  <c r="AG217" i="2" s="1"/>
  <c r="AE216" i="2"/>
  <c r="AG216" i="2" s="1"/>
  <c r="AE215" i="2"/>
  <c r="AG215" i="2" s="1"/>
  <c r="AE214" i="2"/>
  <c r="AG214" i="2" s="1"/>
  <c r="AE213" i="2"/>
  <c r="AG213" i="2" s="1"/>
  <c r="AE212" i="2"/>
  <c r="AG212" i="2" s="1"/>
  <c r="AE211" i="2"/>
  <c r="AG211" i="2" s="1"/>
  <c r="AE210" i="2"/>
  <c r="AG210" i="2" s="1"/>
  <c r="AE209" i="2"/>
  <c r="AG209" i="2" s="1"/>
  <c r="AE208" i="2"/>
  <c r="AG208" i="2" s="1"/>
  <c r="AE207" i="2"/>
  <c r="AG207" i="2" s="1"/>
  <c r="AE206" i="2"/>
  <c r="AG206" i="2" s="1"/>
  <c r="AE205" i="2"/>
  <c r="AG205" i="2" s="1"/>
  <c r="AE204" i="2"/>
  <c r="AG204" i="2" s="1"/>
  <c r="AE203" i="2"/>
  <c r="AG203" i="2" s="1"/>
  <c r="AE202" i="2"/>
  <c r="AG202" i="2" s="1"/>
  <c r="AE201" i="2"/>
  <c r="AG201" i="2" s="1"/>
  <c r="AE200" i="2"/>
  <c r="AG200" i="2" s="1"/>
  <c r="AE199" i="2"/>
  <c r="AG199" i="2" s="1"/>
  <c r="AE198" i="2"/>
  <c r="AG198" i="2" s="1"/>
  <c r="AE197" i="2"/>
  <c r="AG197" i="2" s="1"/>
  <c r="AE196" i="2"/>
  <c r="AG196" i="2" s="1"/>
  <c r="AE195" i="2"/>
  <c r="AG195" i="2" s="1"/>
  <c r="AE194" i="2"/>
  <c r="AG194" i="2" s="1"/>
  <c r="AE193" i="2"/>
  <c r="AG193" i="2" s="1"/>
  <c r="AE192" i="2"/>
  <c r="AG192" i="2" s="1"/>
  <c r="AE191" i="2"/>
  <c r="AG191" i="2" s="1"/>
  <c r="AE190" i="2"/>
  <c r="AG190" i="2" s="1"/>
  <c r="AE189" i="2"/>
  <c r="AG189" i="2" s="1"/>
  <c r="AE188" i="2"/>
  <c r="AG188" i="2" s="1"/>
  <c r="AE187" i="2"/>
  <c r="AG187" i="2" s="1"/>
  <c r="AE186" i="2"/>
  <c r="AG186" i="2" s="1"/>
  <c r="AE185" i="2"/>
  <c r="AG185" i="2" s="1"/>
  <c r="AE184" i="2"/>
  <c r="AG184" i="2" s="1"/>
  <c r="AE183" i="2"/>
  <c r="AG183" i="2" s="1"/>
  <c r="AE182" i="2"/>
  <c r="AG182" i="2" s="1"/>
  <c r="AE181" i="2"/>
  <c r="AG181" i="2" s="1"/>
  <c r="AE180" i="2"/>
  <c r="AG180" i="2" s="1"/>
  <c r="AE179" i="2"/>
  <c r="AG179" i="2" s="1"/>
  <c r="AE178" i="2"/>
  <c r="AG178" i="2" s="1"/>
  <c r="AE177" i="2"/>
  <c r="AG177" i="2" s="1"/>
  <c r="AE176" i="2"/>
  <c r="AG176" i="2" s="1"/>
  <c r="AE175" i="2"/>
  <c r="AG175" i="2" s="1"/>
  <c r="AE174" i="2"/>
  <c r="AG174" i="2" s="1"/>
  <c r="AE173" i="2"/>
  <c r="AG173" i="2" s="1"/>
  <c r="AE172" i="2"/>
  <c r="AG172" i="2" s="1"/>
  <c r="AE171" i="2"/>
  <c r="AG171" i="2" s="1"/>
  <c r="AE170" i="2"/>
  <c r="AG170" i="2" s="1"/>
  <c r="AE169" i="2"/>
  <c r="AG169" i="2" s="1"/>
  <c r="AE168" i="2"/>
  <c r="AG168" i="2" s="1"/>
  <c r="AE167" i="2"/>
  <c r="AG167" i="2" s="1"/>
  <c r="AE166" i="2"/>
  <c r="AG166" i="2" s="1"/>
  <c r="AE165" i="2"/>
  <c r="AG165" i="2" s="1"/>
  <c r="AE164" i="2"/>
  <c r="AG164" i="2" s="1"/>
  <c r="AE163" i="2"/>
  <c r="AG163" i="2" s="1"/>
  <c r="AE162" i="2"/>
  <c r="AG162" i="2" s="1"/>
  <c r="AE161" i="2"/>
  <c r="AG161" i="2" s="1"/>
  <c r="AE160" i="2"/>
  <c r="AG160" i="2" s="1"/>
  <c r="AE159" i="2"/>
  <c r="AG159" i="2" s="1"/>
  <c r="AE158" i="2"/>
  <c r="AG158" i="2" s="1"/>
  <c r="AE157" i="2"/>
  <c r="AG157" i="2" s="1"/>
  <c r="AE156" i="2"/>
  <c r="AG156" i="2" s="1"/>
  <c r="AE155" i="2"/>
  <c r="AG155" i="2" s="1"/>
  <c r="AE154" i="2"/>
  <c r="AG154" i="2" s="1"/>
  <c r="AE153" i="2"/>
  <c r="AG153" i="2" s="1"/>
  <c r="AE152" i="2"/>
  <c r="AG152" i="2" s="1"/>
  <c r="AE151" i="2"/>
  <c r="AG151" i="2" s="1"/>
  <c r="AE150" i="2"/>
  <c r="AG150" i="2" s="1"/>
  <c r="AE149" i="2"/>
  <c r="AG149" i="2" s="1"/>
  <c r="AE148" i="2"/>
  <c r="AG148" i="2" s="1"/>
  <c r="AE147" i="2"/>
  <c r="AG147" i="2" s="1"/>
  <c r="AE146" i="2"/>
  <c r="AG146" i="2" s="1"/>
  <c r="AE145" i="2"/>
  <c r="AG145" i="2" s="1"/>
  <c r="AE144" i="2"/>
  <c r="AG144" i="2" s="1"/>
  <c r="AE143" i="2"/>
  <c r="AG143" i="2" s="1"/>
  <c r="AE142" i="2"/>
  <c r="AG142" i="2" s="1"/>
  <c r="AE141" i="2"/>
  <c r="AG141" i="2" s="1"/>
  <c r="AE140" i="2"/>
  <c r="AG140" i="2" s="1"/>
  <c r="AE139" i="2"/>
  <c r="AG139" i="2" s="1"/>
  <c r="AE138" i="2"/>
  <c r="AG138" i="2" s="1"/>
  <c r="AE137" i="2"/>
  <c r="AG137" i="2" s="1"/>
  <c r="AE136" i="2"/>
  <c r="AG136" i="2" s="1"/>
  <c r="AE135" i="2"/>
  <c r="AG135" i="2" s="1"/>
  <c r="AE134" i="2"/>
  <c r="AG134" i="2" s="1"/>
  <c r="AE133" i="2"/>
  <c r="AG133" i="2" s="1"/>
  <c r="AE132" i="2"/>
  <c r="AG132" i="2" s="1"/>
  <c r="AE131" i="2"/>
  <c r="AG131" i="2" s="1"/>
  <c r="AE130" i="2"/>
  <c r="AG130" i="2" s="1"/>
  <c r="AE129" i="2"/>
  <c r="AG129" i="2" s="1"/>
  <c r="AE128" i="2"/>
  <c r="AG128" i="2" s="1"/>
  <c r="AE127" i="2"/>
  <c r="AG127" i="2" s="1"/>
  <c r="AE126" i="2"/>
  <c r="AG126" i="2" s="1"/>
  <c r="AE125" i="2"/>
  <c r="AG125" i="2" s="1"/>
  <c r="AE124" i="2"/>
  <c r="AG124" i="2" s="1"/>
  <c r="AE123" i="2"/>
  <c r="AG123" i="2" s="1"/>
  <c r="AE122" i="2"/>
  <c r="AG122" i="2" s="1"/>
  <c r="AE121" i="2"/>
  <c r="AG121" i="2" s="1"/>
  <c r="AE120" i="2"/>
  <c r="AG120" i="2" s="1"/>
  <c r="AE119" i="2"/>
  <c r="AG119" i="2" s="1"/>
  <c r="AE118" i="2"/>
  <c r="AG118" i="2" s="1"/>
  <c r="AE117" i="2"/>
  <c r="AG117" i="2" s="1"/>
  <c r="AE116" i="2"/>
  <c r="AG116" i="2" s="1"/>
  <c r="AE115" i="2"/>
  <c r="AG115" i="2" s="1"/>
  <c r="AE114" i="2"/>
  <c r="AG114" i="2" s="1"/>
  <c r="AE113" i="2"/>
  <c r="AG113" i="2" s="1"/>
  <c r="AE112" i="2"/>
  <c r="AG112" i="2" s="1"/>
  <c r="AE111" i="2"/>
  <c r="AG111" i="2" s="1"/>
  <c r="AE110" i="2"/>
  <c r="AG110" i="2" s="1"/>
  <c r="AE109" i="2"/>
  <c r="AG109" i="2" s="1"/>
  <c r="AE108" i="2"/>
  <c r="AG108" i="2" s="1"/>
  <c r="AE107" i="2"/>
  <c r="AG107" i="2" s="1"/>
  <c r="AE106" i="2"/>
  <c r="AG106" i="2" s="1"/>
  <c r="AE105" i="2"/>
  <c r="AG105" i="2" s="1"/>
  <c r="AE104" i="2"/>
  <c r="AG104" i="2" s="1"/>
  <c r="AE103" i="2"/>
  <c r="AG103" i="2" s="1"/>
  <c r="AE102" i="2"/>
  <c r="AG102" i="2" s="1"/>
  <c r="AE101" i="2"/>
  <c r="AG101" i="2" s="1"/>
  <c r="AE100" i="2"/>
  <c r="AG100" i="2" s="1"/>
  <c r="AE99" i="2"/>
  <c r="AG99" i="2" s="1"/>
  <c r="AE98" i="2"/>
  <c r="AG98" i="2" s="1"/>
  <c r="AE97" i="2"/>
  <c r="AG97" i="2" s="1"/>
  <c r="AE96" i="2"/>
  <c r="AG96" i="2" s="1"/>
  <c r="AE95" i="2"/>
  <c r="AG95" i="2" s="1"/>
  <c r="AE94" i="2"/>
  <c r="AG94" i="2" s="1"/>
  <c r="AE93" i="2"/>
  <c r="AG93" i="2" s="1"/>
  <c r="AE92" i="2"/>
  <c r="AG92" i="2" s="1"/>
  <c r="AE91" i="2"/>
  <c r="AG91" i="2" s="1"/>
  <c r="AE90" i="2"/>
  <c r="AG90" i="2" s="1"/>
  <c r="AE89" i="2"/>
  <c r="AG89" i="2" s="1"/>
  <c r="AE88" i="2"/>
  <c r="AG88" i="2" s="1"/>
  <c r="AE87" i="2"/>
  <c r="AG87" i="2" s="1"/>
  <c r="AE86" i="2"/>
  <c r="AG86" i="2" s="1"/>
  <c r="AE85" i="2"/>
  <c r="AG85" i="2" s="1"/>
  <c r="AE84" i="2"/>
  <c r="AG84" i="2" s="1"/>
  <c r="AE83" i="2"/>
  <c r="AG83" i="2" s="1"/>
  <c r="AE82" i="2"/>
  <c r="AG82" i="2" s="1"/>
  <c r="AE81" i="2"/>
  <c r="AE80" i="2"/>
  <c r="AG80" i="2" s="1"/>
  <c r="AE79" i="2"/>
  <c r="AG79" i="2" s="1"/>
  <c r="AE78" i="2"/>
  <c r="AG78" i="2" s="1"/>
  <c r="AE77" i="2"/>
  <c r="AG77" i="2" s="1"/>
  <c r="AE76" i="2"/>
  <c r="AG76" i="2" s="1"/>
  <c r="AE75" i="2"/>
  <c r="AG75" i="2" s="1"/>
  <c r="AE74" i="2"/>
  <c r="AG74" i="2" s="1"/>
  <c r="AE73" i="2"/>
  <c r="AG73" i="2" s="1"/>
  <c r="AE72" i="2"/>
  <c r="AG72" i="2" s="1"/>
  <c r="AE71" i="2"/>
  <c r="AG71" i="2" s="1"/>
  <c r="AE70" i="2"/>
  <c r="AG70" i="2" s="1"/>
  <c r="AE69" i="2"/>
  <c r="AG69" i="2" s="1"/>
  <c r="AE68" i="2"/>
  <c r="AG68" i="2" s="1"/>
  <c r="AE67" i="2"/>
  <c r="AG67" i="2" s="1"/>
  <c r="AE66" i="2"/>
  <c r="AG66" i="2" s="1"/>
  <c r="AE65" i="2"/>
  <c r="AG65" i="2" s="1"/>
  <c r="AE64" i="2"/>
  <c r="AG64" i="2" s="1"/>
  <c r="AE63" i="2"/>
  <c r="AG63" i="2" s="1"/>
  <c r="AE62" i="2"/>
  <c r="AG62" i="2" s="1"/>
  <c r="AE61" i="2"/>
  <c r="AG61" i="2" s="1"/>
  <c r="AE60" i="2"/>
  <c r="AG60" i="2" s="1"/>
  <c r="AE59" i="2"/>
  <c r="AG59" i="2" s="1"/>
  <c r="AE58" i="2"/>
  <c r="AG58" i="2" s="1"/>
  <c r="AE57" i="2"/>
  <c r="AG57" i="2" s="1"/>
  <c r="AE56" i="2"/>
  <c r="AG56" i="2" s="1"/>
  <c r="AE55" i="2"/>
  <c r="AG55" i="2" s="1"/>
  <c r="AE54" i="2"/>
  <c r="AG54" i="2" s="1"/>
  <c r="AE53" i="2"/>
  <c r="AG53" i="2" s="1"/>
  <c r="AE52" i="2"/>
  <c r="AG52" i="2" s="1"/>
  <c r="AE51" i="2"/>
  <c r="AG51" i="2" s="1"/>
  <c r="AE50" i="2"/>
  <c r="AG50" i="2" s="1"/>
  <c r="AE49" i="2"/>
  <c r="AG49" i="2" s="1"/>
  <c r="AE48" i="2"/>
  <c r="AG48" i="2" s="1"/>
  <c r="AE47" i="2"/>
  <c r="AG47" i="2" s="1"/>
  <c r="AE46" i="2"/>
  <c r="AG46" i="2" s="1"/>
  <c r="AE45" i="2"/>
  <c r="AG45" i="2" s="1"/>
  <c r="AE44" i="2"/>
  <c r="AG44" i="2" s="1"/>
  <c r="AE43" i="2"/>
  <c r="AG43" i="2" s="1"/>
  <c r="AE42" i="2"/>
  <c r="AG42" i="2" s="1"/>
  <c r="AE41" i="2"/>
  <c r="AG41" i="2" s="1"/>
  <c r="AE40" i="2"/>
  <c r="AG40" i="2" s="1"/>
  <c r="AE39" i="2"/>
  <c r="AG39" i="2" s="1"/>
  <c r="AE38" i="2"/>
  <c r="AG38" i="2" s="1"/>
  <c r="AE37" i="2"/>
  <c r="AG37" i="2" s="1"/>
  <c r="AE36" i="2"/>
  <c r="AG36" i="2" s="1"/>
  <c r="AE35" i="2"/>
  <c r="AG35" i="2" s="1"/>
  <c r="AE34" i="2"/>
  <c r="AG34" i="2" s="1"/>
  <c r="AE33" i="2"/>
  <c r="AG33" i="2" s="1"/>
  <c r="AE32" i="2"/>
  <c r="AG32" i="2" s="1"/>
  <c r="AE31" i="2"/>
  <c r="AG31" i="2" s="1"/>
  <c r="AE30" i="2"/>
  <c r="AG30" i="2" s="1"/>
  <c r="AE29" i="2"/>
  <c r="AG29" i="2" s="1"/>
  <c r="AE28" i="2"/>
  <c r="AG28" i="2" s="1"/>
  <c r="AE27" i="2"/>
  <c r="AG27" i="2" s="1"/>
  <c r="AE26" i="2"/>
  <c r="AG26" i="2" s="1"/>
  <c r="AE25" i="2"/>
  <c r="AG25" i="2" s="1"/>
  <c r="AE24" i="2"/>
  <c r="AG24" i="2" s="1"/>
  <c r="AE23" i="2"/>
  <c r="AG23" i="2" s="1"/>
  <c r="AE22" i="2"/>
  <c r="AG22" i="2" s="1"/>
  <c r="AE21" i="2"/>
  <c r="AG21" i="2" s="1"/>
  <c r="AE20" i="2"/>
  <c r="AG20" i="2" s="1"/>
  <c r="AE19" i="2"/>
  <c r="AG19" i="2" s="1"/>
  <c r="AE18" i="2"/>
  <c r="AG18" i="2" s="1"/>
  <c r="AC2510" i="2"/>
  <c r="AC2509" i="2"/>
  <c r="AC2508" i="2"/>
  <c r="AC2507" i="2"/>
  <c r="AC2506" i="2"/>
  <c r="AC2505" i="2"/>
  <c r="AC2504" i="2"/>
  <c r="AC2503" i="2"/>
  <c r="AC2502" i="2"/>
  <c r="AC2501" i="2"/>
  <c r="AC2500" i="2"/>
  <c r="AC2499" i="2"/>
  <c r="AC2498" i="2"/>
  <c r="AC2497" i="2"/>
  <c r="AC2496" i="2"/>
  <c r="AC2495" i="2"/>
  <c r="AC2494" i="2"/>
  <c r="AC2493" i="2"/>
  <c r="AC2492" i="2"/>
  <c r="AC2491" i="2"/>
  <c r="AC2490" i="2"/>
  <c r="AC2489" i="2"/>
  <c r="AC2488" i="2"/>
  <c r="AC2487" i="2"/>
  <c r="AC2486" i="2"/>
  <c r="AC2485" i="2"/>
  <c r="AC2484" i="2"/>
  <c r="AC2483" i="2"/>
  <c r="AC2482" i="2"/>
  <c r="AC2481" i="2"/>
  <c r="AC2480" i="2"/>
  <c r="AC2479" i="2"/>
  <c r="AC2478" i="2"/>
  <c r="AC2477" i="2"/>
  <c r="AC2476" i="2"/>
  <c r="AC2475" i="2"/>
  <c r="AC2474" i="2"/>
  <c r="AC2473" i="2"/>
  <c r="AC2472" i="2"/>
  <c r="AC2471" i="2"/>
  <c r="AC2470" i="2"/>
  <c r="AC2469" i="2"/>
  <c r="AC2468" i="2"/>
  <c r="AC2467" i="2"/>
  <c r="AC2466" i="2"/>
  <c r="AC2465" i="2"/>
  <c r="AC2464" i="2"/>
  <c r="AC2463" i="2"/>
  <c r="AC2462" i="2"/>
  <c r="AC2461" i="2"/>
  <c r="AC2460" i="2"/>
  <c r="AC2459" i="2"/>
  <c r="AC2458" i="2"/>
  <c r="AC2457" i="2"/>
  <c r="AC2456" i="2"/>
  <c r="AC2455" i="2"/>
  <c r="AC2454" i="2"/>
  <c r="AC2453" i="2"/>
  <c r="AC2452" i="2"/>
  <c r="AC2451" i="2"/>
  <c r="AC2450" i="2"/>
  <c r="AC2449" i="2"/>
  <c r="AC2448" i="2"/>
  <c r="AC2447" i="2"/>
  <c r="AC2446" i="2"/>
  <c r="AC2445" i="2"/>
  <c r="AC2444" i="2"/>
  <c r="AC2443" i="2"/>
  <c r="AC2442" i="2"/>
  <c r="AC2441" i="2"/>
  <c r="AC2440" i="2"/>
  <c r="AC2439" i="2"/>
  <c r="AC2438" i="2"/>
  <c r="AC2437" i="2"/>
  <c r="AC2436" i="2"/>
  <c r="AC2435" i="2"/>
  <c r="AC2434" i="2"/>
  <c r="AC2433" i="2"/>
  <c r="AC2432" i="2"/>
  <c r="AC2431" i="2"/>
  <c r="AC2430" i="2"/>
  <c r="AC2429" i="2"/>
  <c r="AC2428" i="2"/>
  <c r="AC2427" i="2"/>
  <c r="AC2426" i="2"/>
  <c r="AC2425" i="2"/>
  <c r="AC2424" i="2"/>
  <c r="AC2423" i="2"/>
  <c r="AC2422" i="2"/>
  <c r="AC2421" i="2"/>
  <c r="AC2420" i="2"/>
  <c r="AC2419" i="2"/>
  <c r="AC2418" i="2"/>
  <c r="AC2417" i="2"/>
  <c r="AC2416" i="2"/>
  <c r="AC2415" i="2"/>
  <c r="AC2414" i="2"/>
  <c r="AC2413" i="2"/>
  <c r="AC2412" i="2"/>
  <c r="AC2411" i="2"/>
  <c r="AC2410" i="2"/>
  <c r="AC2409" i="2"/>
  <c r="AC2408" i="2"/>
  <c r="AC2407" i="2"/>
  <c r="AC2406" i="2"/>
  <c r="AC2405" i="2"/>
  <c r="AC2404" i="2"/>
  <c r="AC2403" i="2"/>
  <c r="AC2402" i="2"/>
  <c r="AC2401" i="2"/>
  <c r="AC2400" i="2"/>
  <c r="AC2399" i="2"/>
  <c r="AC2398" i="2"/>
  <c r="AC2397" i="2"/>
  <c r="AC2396" i="2"/>
  <c r="AC2395" i="2"/>
  <c r="AC2394" i="2"/>
  <c r="AC2393" i="2"/>
  <c r="AC2392" i="2"/>
  <c r="AC2391" i="2"/>
  <c r="AC2390" i="2"/>
  <c r="AC2389" i="2"/>
  <c r="AC2388" i="2"/>
  <c r="AC2387" i="2"/>
  <c r="AC2386" i="2"/>
  <c r="AC2385" i="2"/>
  <c r="AC2384" i="2"/>
  <c r="AC2383" i="2"/>
  <c r="AC2382" i="2"/>
  <c r="AC2381" i="2"/>
  <c r="AC2380" i="2"/>
  <c r="AC2379" i="2"/>
  <c r="AC2378" i="2"/>
  <c r="AC2377" i="2"/>
  <c r="AC2376" i="2"/>
  <c r="AC2375" i="2"/>
  <c r="AC2374" i="2"/>
  <c r="AC2373" i="2"/>
  <c r="AC2372" i="2"/>
  <c r="AC2371" i="2"/>
  <c r="AC2370" i="2"/>
  <c r="AC2369" i="2"/>
  <c r="AC2368" i="2"/>
  <c r="AC2367" i="2"/>
  <c r="AC2366" i="2"/>
  <c r="AC2365" i="2"/>
  <c r="AC2364" i="2"/>
  <c r="AC2363" i="2"/>
  <c r="AC2362" i="2"/>
  <c r="AC2361" i="2"/>
  <c r="AC2360" i="2"/>
  <c r="AC2359" i="2"/>
  <c r="AC2358" i="2"/>
  <c r="AC2357" i="2"/>
  <c r="AC2356" i="2"/>
  <c r="AC2355" i="2"/>
  <c r="AC2354" i="2"/>
  <c r="AC2353" i="2"/>
  <c r="AC2352" i="2"/>
  <c r="AC2351" i="2"/>
  <c r="AC2350" i="2"/>
  <c r="AC2349" i="2"/>
  <c r="AC2348" i="2"/>
  <c r="AC2347" i="2"/>
  <c r="AC2346" i="2"/>
  <c r="AC2345" i="2"/>
  <c r="AC2344" i="2"/>
  <c r="AC2343" i="2"/>
  <c r="AC2342" i="2"/>
  <c r="AC2341" i="2"/>
  <c r="AC2340" i="2"/>
  <c r="AC2339" i="2"/>
  <c r="AC2338" i="2"/>
  <c r="AC2337" i="2"/>
  <c r="AC2336" i="2"/>
  <c r="AC2335" i="2"/>
  <c r="AC2334" i="2"/>
  <c r="AC2333" i="2"/>
  <c r="AC2332" i="2"/>
  <c r="AC2331" i="2"/>
  <c r="AC2330" i="2"/>
  <c r="AC2329" i="2"/>
  <c r="AC2328" i="2"/>
  <c r="AC2327" i="2"/>
  <c r="AC2326" i="2"/>
  <c r="AC2325" i="2"/>
  <c r="AC2324" i="2"/>
  <c r="AC2323" i="2"/>
  <c r="AC2322" i="2"/>
  <c r="AC2321" i="2"/>
  <c r="AC2320" i="2"/>
  <c r="AC2319" i="2"/>
  <c r="AC2318" i="2"/>
  <c r="AC2317" i="2"/>
  <c r="AC2316" i="2"/>
  <c r="AC2315" i="2"/>
  <c r="AC2314" i="2"/>
  <c r="AC2313" i="2"/>
  <c r="AC2312" i="2"/>
  <c r="AC2311" i="2"/>
  <c r="AC2310" i="2"/>
  <c r="AC2309" i="2"/>
  <c r="AC2308" i="2"/>
  <c r="AC2307" i="2"/>
  <c r="AC2306" i="2"/>
  <c r="AC2305" i="2"/>
  <c r="AC2304" i="2"/>
  <c r="AC2303" i="2"/>
  <c r="AC2302" i="2"/>
  <c r="AC2301" i="2"/>
  <c r="AC2300" i="2"/>
  <c r="AC2299" i="2"/>
  <c r="AC2298" i="2"/>
  <c r="AC2297" i="2"/>
  <c r="AC2296" i="2"/>
  <c r="AC2295" i="2"/>
  <c r="AC2294" i="2"/>
  <c r="AC2293" i="2"/>
  <c r="AC2292" i="2"/>
  <c r="AC2291" i="2"/>
  <c r="AC2290" i="2"/>
  <c r="AC2289" i="2"/>
  <c r="AC2288" i="2"/>
  <c r="AC2287" i="2"/>
  <c r="AC2286" i="2"/>
  <c r="AC2285" i="2"/>
  <c r="AC2284" i="2"/>
  <c r="AC2283" i="2"/>
  <c r="AC2282" i="2"/>
  <c r="AC2281" i="2"/>
  <c r="AC2280" i="2"/>
  <c r="AC2279" i="2"/>
  <c r="AC2278" i="2"/>
  <c r="AC2277" i="2"/>
  <c r="AC2276" i="2"/>
  <c r="AC2275" i="2"/>
  <c r="AC2274" i="2"/>
  <c r="AC2273" i="2"/>
  <c r="AC2272" i="2"/>
  <c r="AC2271" i="2"/>
  <c r="AC2270" i="2"/>
  <c r="AC2269" i="2"/>
  <c r="AC2268" i="2"/>
  <c r="AC2267" i="2"/>
  <c r="AC2266" i="2"/>
  <c r="AC2265" i="2"/>
  <c r="AC2264" i="2"/>
  <c r="AC2263" i="2"/>
  <c r="AC2262" i="2"/>
  <c r="AC2261" i="2"/>
  <c r="AC2260" i="2"/>
  <c r="AC2259" i="2"/>
  <c r="AC2258" i="2"/>
  <c r="AC2257" i="2"/>
  <c r="AC2256" i="2"/>
  <c r="AC2255" i="2"/>
  <c r="AC2254" i="2"/>
  <c r="AC2253" i="2"/>
  <c r="AC2252" i="2"/>
  <c r="AC2251" i="2"/>
  <c r="AC2250" i="2"/>
  <c r="AC2249" i="2"/>
  <c r="AC2248" i="2"/>
  <c r="AC2247" i="2"/>
  <c r="AC2246" i="2"/>
  <c r="AC2245" i="2"/>
  <c r="AC2244" i="2"/>
  <c r="AC2243" i="2"/>
  <c r="AC2242" i="2"/>
  <c r="AC2241" i="2"/>
  <c r="AC2240" i="2"/>
  <c r="AC2239" i="2"/>
  <c r="AC2238" i="2"/>
  <c r="AC2237" i="2"/>
  <c r="AC2236" i="2"/>
  <c r="AC2235" i="2"/>
  <c r="AC2234" i="2"/>
  <c r="AC2233" i="2"/>
  <c r="AC2232" i="2"/>
  <c r="AC2231" i="2"/>
  <c r="AC2230" i="2"/>
  <c r="AC2229" i="2"/>
  <c r="AC2228" i="2"/>
  <c r="AC2227" i="2"/>
  <c r="AC2226" i="2"/>
  <c r="AC2225" i="2"/>
  <c r="AC2224" i="2"/>
  <c r="AC2223" i="2"/>
  <c r="AC2222" i="2"/>
  <c r="AC2221" i="2"/>
  <c r="AC2220" i="2"/>
  <c r="AC2219" i="2"/>
  <c r="AC2218" i="2"/>
  <c r="AC2217" i="2"/>
  <c r="AC2216" i="2"/>
  <c r="AC2215" i="2"/>
  <c r="AC2214" i="2"/>
  <c r="AC2213" i="2"/>
  <c r="AC2212" i="2"/>
  <c r="AC2211" i="2"/>
  <c r="AC2210" i="2"/>
  <c r="AC2209" i="2"/>
  <c r="AC2208" i="2"/>
  <c r="AC2207" i="2"/>
  <c r="AC2206" i="2"/>
  <c r="AC2205" i="2"/>
  <c r="AC2204" i="2"/>
  <c r="AC2203" i="2"/>
  <c r="AC2202" i="2"/>
  <c r="AC2201" i="2"/>
  <c r="AC2200" i="2"/>
  <c r="AC2199" i="2"/>
  <c r="AC2198" i="2"/>
  <c r="AC2197" i="2"/>
  <c r="AC2196" i="2"/>
  <c r="AC2195" i="2"/>
  <c r="AC2194" i="2"/>
  <c r="AC2193" i="2"/>
  <c r="AC2192" i="2"/>
  <c r="AC2191" i="2"/>
  <c r="AC2190" i="2"/>
  <c r="AC2189" i="2"/>
  <c r="AC2188" i="2"/>
  <c r="AC2187" i="2"/>
  <c r="AC2186" i="2"/>
  <c r="AC2185" i="2"/>
  <c r="AC2184" i="2"/>
  <c r="AC2183" i="2"/>
  <c r="AC2182" i="2"/>
  <c r="AC2181" i="2"/>
  <c r="AC2180" i="2"/>
  <c r="AC2179" i="2"/>
  <c r="AC2178" i="2"/>
  <c r="AC2177" i="2"/>
  <c r="AC2176" i="2"/>
  <c r="AC2175" i="2"/>
  <c r="AC2174" i="2"/>
  <c r="AC2173" i="2"/>
  <c r="AC2172" i="2"/>
  <c r="AC2171" i="2"/>
  <c r="AC2170" i="2"/>
  <c r="AC2169" i="2"/>
  <c r="AC2168" i="2"/>
  <c r="AC2167" i="2"/>
  <c r="AC2166" i="2"/>
  <c r="AC2165" i="2"/>
  <c r="AC2164" i="2"/>
  <c r="AC2163" i="2"/>
  <c r="AC2162" i="2"/>
  <c r="AC2161" i="2"/>
  <c r="AC2160" i="2"/>
  <c r="AC2159" i="2"/>
  <c r="AC2158" i="2"/>
  <c r="AC2157" i="2"/>
  <c r="AC2156" i="2"/>
  <c r="AC2155" i="2"/>
  <c r="AC2154" i="2"/>
  <c r="AC2153" i="2"/>
  <c r="AC2152" i="2"/>
  <c r="AC2151" i="2"/>
  <c r="AC2150" i="2"/>
  <c r="AC2149" i="2"/>
  <c r="AC2148" i="2"/>
  <c r="AC2147" i="2"/>
  <c r="AC2146" i="2"/>
  <c r="AC2145" i="2"/>
  <c r="AC2144" i="2"/>
  <c r="AC2143" i="2"/>
  <c r="AC2142" i="2"/>
  <c r="AC2141" i="2"/>
  <c r="AC2140" i="2"/>
  <c r="AC2139" i="2"/>
  <c r="AC2138" i="2"/>
  <c r="AC2137" i="2"/>
  <c r="AC2136" i="2"/>
  <c r="AC2135" i="2"/>
  <c r="AC2134" i="2"/>
  <c r="AC2133" i="2"/>
  <c r="AC2132" i="2"/>
  <c r="AC2131" i="2"/>
  <c r="AC2130" i="2"/>
  <c r="AC2129" i="2"/>
  <c r="AC2128" i="2"/>
  <c r="AC2127" i="2"/>
  <c r="AC2126" i="2"/>
  <c r="AC2125" i="2"/>
  <c r="AC2124" i="2"/>
  <c r="AC2123" i="2"/>
  <c r="AC2122" i="2"/>
  <c r="AC2121" i="2"/>
  <c r="AC2120" i="2"/>
  <c r="AC2119" i="2"/>
  <c r="AC2118" i="2"/>
  <c r="AC2117" i="2"/>
  <c r="AC2116" i="2"/>
  <c r="AC2115" i="2"/>
  <c r="AC2114" i="2"/>
  <c r="AC2113" i="2"/>
  <c r="AC2112" i="2"/>
  <c r="AC2111" i="2"/>
  <c r="AC2110" i="2"/>
  <c r="AC2109" i="2"/>
  <c r="AC2108" i="2"/>
  <c r="AC2107" i="2"/>
  <c r="AC2106" i="2"/>
  <c r="AC2105" i="2"/>
  <c r="AC2104" i="2"/>
  <c r="AC2103" i="2"/>
  <c r="AC2102" i="2"/>
  <c r="AC2101" i="2"/>
  <c r="AC2100" i="2"/>
  <c r="AC2099" i="2"/>
  <c r="AC2098" i="2"/>
  <c r="AC2097" i="2"/>
  <c r="AC2096" i="2"/>
  <c r="AC2095" i="2"/>
  <c r="AC2094" i="2"/>
  <c r="AC2093" i="2"/>
  <c r="AC2092" i="2"/>
  <c r="AC2091" i="2"/>
  <c r="AC2090" i="2"/>
  <c r="AC2089" i="2"/>
  <c r="AC2088" i="2"/>
  <c r="AC2087" i="2"/>
  <c r="AC2086" i="2"/>
  <c r="AC2085" i="2"/>
  <c r="AC2084" i="2"/>
  <c r="AC2083" i="2"/>
  <c r="AC2082" i="2"/>
  <c r="AC2081" i="2"/>
  <c r="AC2080" i="2"/>
  <c r="AC2079" i="2"/>
  <c r="AC2078" i="2"/>
  <c r="AC2077" i="2"/>
  <c r="AC2076" i="2"/>
  <c r="AC2075" i="2"/>
  <c r="AC2074" i="2"/>
  <c r="AC2073" i="2"/>
  <c r="AC2072" i="2"/>
  <c r="AC2071" i="2"/>
  <c r="AC2070" i="2"/>
  <c r="AC2069" i="2"/>
  <c r="AC2068" i="2"/>
  <c r="AC2067" i="2"/>
  <c r="AC2066" i="2"/>
  <c r="AC2065" i="2"/>
  <c r="AC2064" i="2"/>
  <c r="AC2063" i="2"/>
  <c r="AC2062" i="2"/>
  <c r="AC2061" i="2"/>
  <c r="AC2060" i="2"/>
  <c r="AC2059" i="2"/>
  <c r="AC2058" i="2"/>
  <c r="AC2057" i="2"/>
  <c r="AC2056" i="2"/>
  <c r="AC2055" i="2"/>
  <c r="AC2054" i="2"/>
  <c r="AC2053" i="2"/>
  <c r="AC2052" i="2"/>
  <c r="AC2051" i="2"/>
  <c r="AC2050" i="2"/>
  <c r="AC2049" i="2"/>
  <c r="AC2048" i="2"/>
  <c r="AC2047" i="2"/>
  <c r="AC2046" i="2"/>
  <c r="AC2045" i="2"/>
  <c r="AC2044" i="2"/>
  <c r="AC2043" i="2"/>
  <c r="AC2042" i="2"/>
  <c r="AC2041" i="2"/>
  <c r="AC2040" i="2"/>
  <c r="AC2039" i="2"/>
  <c r="AC2038" i="2"/>
  <c r="AC2037" i="2"/>
  <c r="AC2036" i="2"/>
  <c r="AC2035" i="2"/>
  <c r="AC2034" i="2"/>
  <c r="AC2033" i="2"/>
  <c r="AC2032" i="2"/>
  <c r="AC2031" i="2"/>
  <c r="AC2030" i="2"/>
  <c r="AC2029" i="2"/>
  <c r="AC2028" i="2"/>
  <c r="AC2027" i="2"/>
  <c r="AC2026" i="2"/>
  <c r="AC2025" i="2"/>
  <c r="AC2024" i="2"/>
  <c r="AC2023" i="2"/>
  <c r="AC2022" i="2"/>
  <c r="AC2021" i="2"/>
  <c r="AC2020" i="2"/>
  <c r="AC2019" i="2"/>
  <c r="AC2018" i="2"/>
  <c r="AC2017" i="2"/>
  <c r="AC2016" i="2"/>
  <c r="AC2015" i="2"/>
  <c r="AC2014" i="2"/>
  <c r="AC2013" i="2"/>
  <c r="AC2012" i="2"/>
  <c r="AC2011" i="2"/>
  <c r="AC2010" i="2"/>
  <c r="AC2009" i="2"/>
  <c r="AC2008" i="2"/>
  <c r="AC2007" i="2"/>
  <c r="AC2006" i="2"/>
  <c r="AC2005" i="2"/>
  <c r="AC2004" i="2"/>
  <c r="AC2003" i="2"/>
  <c r="AC2002" i="2"/>
  <c r="AC2001" i="2"/>
  <c r="AC2000" i="2"/>
  <c r="AC1999" i="2"/>
  <c r="AC1998" i="2"/>
  <c r="AC1997" i="2"/>
  <c r="AC1996" i="2"/>
  <c r="AC1995" i="2"/>
  <c r="AC1994" i="2"/>
  <c r="AC1993" i="2"/>
  <c r="AC1992" i="2"/>
  <c r="AC1991" i="2"/>
  <c r="AC1990" i="2"/>
  <c r="AC1989" i="2"/>
  <c r="AC1988" i="2"/>
  <c r="AC1987" i="2"/>
  <c r="AC1986" i="2"/>
  <c r="AC1985" i="2"/>
  <c r="AC1984" i="2"/>
  <c r="AC1983" i="2"/>
  <c r="AC1982" i="2"/>
  <c r="AC1981" i="2"/>
  <c r="AC1980" i="2"/>
  <c r="AC1979" i="2"/>
  <c r="AC1978" i="2"/>
  <c r="AC1977" i="2"/>
  <c r="AC1976" i="2"/>
  <c r="AC1975" i="2"/>
  <c r="AC1974" i="2"/>
  <c r="AC1973" i="2"/>
  <c r="AC1972" i="2"/>
  <c r="AC1971" i="2"/>
  <c r="AC1970" i="2"/>
  <c r="AC1969" i="2"/>
  <c r="AC1968" i="2"/>
  <c r="AC1967" i="2"/>
  <c r="AC1966" i="2"/>
  <c r="AC1965" i="2"/>
  <c r="AC1964" i="2"/>
  <c r="AC1963" i="2"/>
  <c r="AC1962" i="2"/>
  <c r="AC1961" i="2"/>
  <c r="AC1960" i="2"/>
  <c r="AC1959" i="2"/>
  <c r="AC1958" i="2"/>
  <c r="AC1957" i="2"/>
  <c r="AC1956" i="2"/>
  <c r="AC1955" i="2"/>
  <c r="AC1954" i="2"/>
  <c r="AC1953" i="2"/>
  <c r="AC1952" i="2"/>
  <c r="AC1951" i="2"/>
  <c r="AC1950" i="2"/>
  <c r="AC1949" i="2"/>
  <c r="AC1948" i="2"/>
  <c r="AC1947" i="2"/>
  <c r="AC1946" i="2"/>
  <c r="AC1945" i="2"/>
  <c r="AC1944" i="2"/>
  <c r="AC1943" i="2"/>
  <c r="AC1942" i="2"/>
  <c r="AC1941" i="2"/>
  <c r="AC1940" i="2"/>
  <c r="AC1939" i="2"/>
  <c r="AC1938" i="2"/>
  <c r="AC1937" i="2"/>
  <c r="AC1936" i="2"/>
  <c r="AC1935" i="2"/>
  <c r="AC1934" i="2"/>
  <c r="AC1933" i="2"/>
  <c r="AC1932" i="2"/>
  <c r="AC1931" i="2"/>
  <c r="AC1930" i="2"/>
  <c r="AC1929" i="2"/>
  <c r="AC1928" i="2"/>
  <c r="AC1927" i="2"/>
  <c r="AC1926" i="2"/>
  <c r="AC1925" i="2"/>
  <c r="AC1924" i="2"/>
  <c r="AC1923" i="2"/>
  <c r="AC1922" i="2"/>
  <c r="AC1921" i="2"/>
  <c r="AC1920" i="2"/>
  <c r="AC1919" i="2"/>
  <c r="AC1918" i="2"/>
  <c r="AC1917" i="2"/>
  <c r="AC1916" i="2"/>
  <c r="AC1915" i="2"/>
  <c r="AC1914" i="2"/>
  <c r="AC1913" i="2"/>
  <c r="AC1912" i="2"/>
  <c r="AC1911" i="2"/>
  <c r="AC1910" i="2"/>
  <c r="AC1909" i="2"/>
  <c r="AC1908" i="2"/>
  <c r="AC1907" i="2"/>
  <c r="AC1906" i="2"/>
  <c r="AC1905" i="2"/>
  <c r="AC1904" i="2"/>
  <c r="AC1903" i="2"/>
  <c r="AC1902" i="2"/>
  <c r="AC1901" i="2"/>
  <c r="AC1900" i="2"/>
  <c r="AC1899" i="2"/>
  <c r="AC1898" i="2"/>
  <c r="AC1897" i="2"/>
  <c r="AC1896" i="2"/>
  <c r="AC1895" i="2"/>
  <c r="AC1894" i="2"/>
  <c r="AC1893" i="2"/>
  <c r="AC1892" i="2"/>
  <c r="AC1891" i="2"/>
  <c r="AC1890" i="2"/>
  <c r="AC1889" i="2"/>
  <c r="AC1888" i="2"/>
  <c r="AC1887" i="2"/>
  <c r="AC1886" i="2"/>
  <c r="AC1885" i="2"/>
  <c r="AC1884" i="2"/>
  <c r="AC1883" i="2"/>
  <c r="AC1882" i="2"/>
  <c r="AC1881" i="2"/>
  <c r="AC1880" i="2"/>
  <c r="AC1879" i="2"/>
  <c r="AC1878" i="2"/>
  <c r="AC1877" i="2"/>
  <c r="AC1876" i="2"/>
  <c r="AC1875" i="2"/>
  <c r="AC1874" i="2"/>
  <c r="AC1873" i="2"/>
  <c r="AC1872" i="2"/>
  <c r="AC1871" i="2"/>
  <c r="AC1870" i="2"/>
  <c r="AC1869" i="2"/>
  <c r="AC1868" i="2"/>
  <c r="AC1867" i="2"/>
  <c r="AC1866" i="2"/>
  <c r="AC1865" i="2"/>
  <c r="AC1864" i="2"/>
  <c r="AC1863" i="2"/>
  <c r="AC1862" i="2"/>
  <c r="AC1861" i="2"/>
  <c r="AC1860" i="2"/>
  <c r="AC1859" i="2"/>
  <c r="AC1858" i="2"/>
  <c r="AC1857" i="2"/>
  <c r="AC1856" i="2"/>
  <c r="AC1855" i="2"/>
  <c r="AC1854" i="2"/>
  <c r="AC1853" i="2"/>
  <c r="AC1852" i="2"/>
  <c r="AC1851" i="2"/>
  <c r="AC1850" i="2"/>
  <c r="AC1849" i="2"/>
  <c r="AC1848" i="2"/>
  <c r="AC1847" i="2"/>
  <c r="AC1846" i="2"/>
  <c r="AC1845" i="2"/>
  <c r="AC1844" i="2"/>
  <c r="AC1843" i="2"/>
  <c r="AC1842" i="2"/>
  <c r="AC1841" i="2"/>
  <c r="AC1840" i="2"/>
  <c r="AC1839" i="2"/>
  <c r="AC1838" i="2"/>
  <c r="AC1837" i="2"/>
  <c r="AC1836" i="2"/>
  <c r="AC1835" i="2"/>
  <c r="AC1834" i="2"/>
  <c r="AC1833" i="2"/>
  <c r="AC1832" i="2"/>
  <c r="AC1831" i="2"/>
  <c r="AC1830" i="2"/>
  <c r="AC1829" i="2"/>
  <c r="AC1828" i="2"/>
  <c r="AC1827" i="2"/>
  <c r="AC1826" i="2"/>
  <c r="AC1825" i="2"/>
  <c r="AC1824" i="2"/>
  <c r="AC1823" i="2"/>
  <c r="AC1822" i="2"/>
  <c r="AC1821" i="2"/>
  <c r="AC1820" i="2"/>
  <c r="AC1819" i="2"/>
  <c r="AC1818" i="2"/>
  <c r="AC1817" i="2"/>
  <c r="AC1816" i="2"/>
  <c r="AC1815" i="2"/>
  <c r="AC1814" i="2"/>
  <c r="AC1813" i="2"/>
  <c r="AC1812" i="2"/>
  <c r="AC1811" i="2"/>
  <c r="AC1810" i="2"/>
  <c r="AC1809" i="2"/>
  <c r="AC1808" i="2"/>
  <c r="AC1807" i="2"/>
  <c r="AC1806" i="2"/>
  <c r="AC1805" i="2"/>
  <c r="AC1804" i="2"/>
  <c r="AC1803" i="2"/>
  <c r="AC1802" i="2"/>
  <c r="AC1801" i="2"/>
  <c r="AC1800" i="2"/>
  <c r="AC1799" i="2"/>
  <c r="AC1798" i="2"/>
  <c r="AC1797" i="2"/>
  <c r="AC1796" i="2"/>
  <c r="AC1795" i="2"/>
  <c r="AC1794" i="2"/>
  <c r="AC1793" i="2"/>
  <c r="AC1792" i="2"/>
  <c r="AC1791" i="2"/>
  <c r="AC1790" i="2"/>
  <c r="AC1789" i="2"/>
  <c r="AC1788" i="2"/>
  <c r="AC1787" i="2"/>
  <c r="AC1786" i="2"/>
  <c r="AC1785" i="2"/>
  <c r="AC1784" i="2"/>
  <c r="AC1783" i="2"/>
  <c r="AC1782" i="2"/>
  <c r="AC1781" i="2"/>
  <c r="AC1780" i="2"/>
  <c r="AC1779" i="2"/>
  <c r="AC1778" i="2"/>
  <c r="AC1777" i="2"/>
  <c r="AC1776" i="2"/>
  <c r="AC1775" i="2"/>
  <c r="AC1774" i="2"/>
  <c r="AC1773" i="2"/>
  <c r="AC1772" i="2"/>
  <c r="AC1771" i="2"/>
  <c r="AC1770" i="2"/>
  <c r="AC1769" i="2"/>
  <c r="AC1768" i="2"/>
  <c r="AC1767" i="2"/>
  <c r="AC1766" i="2"/>
  <c r="AC1765" i="2"/>
  <c r="AC1764" i="2"/>
  <c r="AC1763" i="2"/>
  <c r="AC1762" i="2"/>
  <c r="AC1761" i="2"/>
  <c r="AC1760" i="2"/>
  <c r="AC1759" i="2"/>
  <c r="AC1758" i="2"/>
  <c r="AC1757" i="2"/>
  <c r="AC1756" i="2"/>
  <c r="AC1755" i="2"/>
  <c r="AC1754" i="2"/>
  <c r="AC1753" i="2"/>
  <c r="AC1752" i="2"/>
  <c r="AC1751" i="2"/>
  <c r="AC1750" i="2"/>
  <c r="AC1749" i="2"/>
  <c r="AC1748" i="2"/>
  <c r="AC1747" i="2"/>
  <c r="AC1746" i="2"/>
  <c r="AC1745" i="2"/>
  <c r="AC1744" i="2"/>
  <c r="AC1743" i="2"/>
  <c r="AC1742" i="2"/>
  <c r="AC1741" i="2"/>
  <c r="AC1740" i="2"/>
  <c r="AC1739" i="2"/>
  <c r="AC1738" i="2"/>
  <c r="AC1737" i="2"/>
  <c r="AC1736" i="2"/>
  <c r="AC1735" i="2"/>
  <c r="AC1734" i="2"/>
  <c r="AC1733" i="2"/>
  <c r="AC1732" i="2"/>
  <c r="AC1731" i="2"/>
  <c r="AC1730" i="2"/>
  <c r="AC1729" i="2"/>
  <c r="AC1728" i="2"/>
  <c r="AC1727" i="2"/>
  <c r="AC1726" i="2"/>
  <c r="AC1725" i="2"/>
  <c r="AC1724" i="2"/>
  <c r="AC1723" i="2"/>
  <c r="AC1722" i="2"/>
  <c r="AC1721" i="2"/>
  <c r="AC1720" i="2"/>
  <c r="AC1719" i="2"/>
  <c r="AC1718" i="2"/>
  <c r="AC1717" i="2"/>
  <c r="AC1716" i="2"/>
  <c r="AC1715" i="2"/>
  <c r="AC1714" i="2"/>
  <c r="AC1713" i="2"/>
  <c r="AC1712" i="2"/>
  <c r="AC1711" i="2"/>
  <c r="AC1710" i="2"/>
  <c r="AC1709" i="2"/>
  <c r="AC1708" i="2"/>
  <c r="AC1707" i="2"/>
  <c r="AC1706" i="2"/>
  <c r="AC1705" i="2"/>
  <c r="AC1704" i="2"/>
  <c r="AC1703" i="2"/>
  <c r="AC1702" i="2"/>
  <c r="AC1701" i="2"/>
  <c r="AC1700" i="2"/>
  <c r="AC1699" i="2"/>
  <c r="AC1698" i="2"/>
  <c r="AC1697" i="2"/>
  <c r="AC1696" i="2"/>
  <c r="AC1695" i="2"/>
  <c r="AC1694" i="2"/>
  <c r="AC1693" i="2"/>
  <c r="AC1692" i="2"/>
  <c r="AC1691" i="2"/>
  <c r="AC1690" i="2"/>
  <c r="AC1689" i="2"/>
  <c r="AC1688" i="2"/>
  <c r="AC1687" i="2"/>
  <c r="AC1686" i="2"/>
  <c r="AC1685" i="2"/>
  <c r="AC1684" i="2"/>
  <c r="AC1683" i="2"/>
  <c r="AC1682" i="2"/>
  <c r="AC1681" i="2"/>
  <c r="AC1680" i="2"/>
  <c r="AC1679" i="2"/>
  <c r="AC1678" i="2"/>
  <c r="AC1677" i="2"/>
  <c r="AC1676" i="2"/>
  <c r="AC1675" i="2"/>
  <c r="AC1674" i="2"/>
  <c r="AC1673" i="2"/>
  <c r="AC1672" i="2"/>
  <c r="AC1671" i="2"/>
  <c r="AC1670" i="2"/>
  <c r="AC1669" i="2"/>
  <c r="AC1668" i="2"/>
  <c r="AC1667" i="2"/>
  <c r="AC1666" i="2"/>
  <c r="AC1665" i="2"/>
  <c r="AC1664" i="2"/>
  <c r="AC1663" i="2"/>
  <c r="AC1662" i="2"/>
  <c r="AC1661" i="2"/>
  <c r="AC1660" i="2"/>
  <c r="AC1659" i="2"/>
  <c r="AC1658" i="2"/>
  <c r="AC1657" i="2"/>
  <c r="AC1656" i="2"/>
  <c r="AC1655" i="2"/>
  <c r="AC1654" i="2"/>
  <c r="AC1653" i="2"/>
  <c r="AC1652" i="2"/>
  <c r="AC1651" i="2"/>
  <c r="AC1650" i="2"/>
  <c r="AC1649" i="2"/>
  <c r="AC1648" i="2"/>
  <c r="AC1647" i="2"/>
  <c r="AC1646" i="2"/>
  <c r="AC1645" i="2"/>
  <c r="AC1644" i="2"/>
  <c r="AC1643" i="2"/>
  <c r="AC1642" i="2"/>
  <c r="AC1641" i="2"/>
  <c r="AC1640" i="2"/>
  <c r="AC1639" i="2"/>
  <c r="AC1638" i="2"/>
  <c r="AC1637" i="2"/>
  <c r="AC1636" i="2"/>
  <c r="AC1635" i="2"/>
  <c r="AC1634" i="2"/>
  <c r="AC1633" i="2"/>
  <c r="AC1632" i="2"/>
  <c r="AC1631" i="2"/>
  <c r="AC1630" i="2"/>
  <c r="AC1629" i="2"/>
  <c r="AC1628" i="2"/>
  <c r="AC1627" i="2"/>
  <c r="AC1626" i="2"/>
  <c r="AC1625" i="2"/>
  <c r="AC1624" i="2"/>
  <c r="AC1623" i="2"/>
  <c r="AC1622" i="2"/>
  <c r="AC1621" i="2"/>
  <c r="AC1620" i="2"/>
  <c r="AC1619" i="2"/>
  <c r="AC1618" i="2"/>
  <c r="AC1617" i="2"/>
  <c r="AC1616" i="2"/>
  <c r="AC1615" i="2"/>
  <c r="AC1614" i="2"/>
  <c r="AC1613" i="2"/>
  <c r="AC1612" i="2"/>
  <c r="AC1611" i="2"/>
  <c r="AC1610" i="2"/>
  <c r="AC1609" i="2"/>
  <c r="AC1608" i="2"/>
  <c r="AC1607" i="2"/>
  <c r="AC1606" i="2"/>
  <c r="AC1605" i="2"/>
  <c r="AC1604" i="2"/>
  <c r="AC1603" i="2"/>
  <c r="AC1602" i="2"/>
  <c r="AC1601" i="2"/>
  <c r="AC1600" i="2"/>
  <c r="AC1599" i="2"/>
  <c r="AC1598" i="2"/>
  <c r="AC1597" i="2"/>
  <c r="AC1596" i="2"/>
  <c r="AC1595" i="2"/>
  <c r="AC1594" i="2"/>
  <c r="AC1593" i="2"/>
  <c r="AC1592" i="2"/>
  <c r="AC1591" i="2"/>
  <c r="AC1590" i="2"/>
  <c r="AC1589" i="2"/>
  <c r="AC1588" i="2"/>
  <c r="AC1587" i="2"/>
  <c r="AC1586" i="2"/>
  <c r="AC1585" i="2"/>
  <c r="AC1584" i="2"/>
  <c r="AC1583" i="2"/>
  <c r="AC1582" i="2"/>
  <c r="AC1581" i="2"/>
  <c r="AC1580" i="2"/>
  <c r="AC1579" i="2"/>
  <c r="AC1578" i="2"/>
  <c r="AC1577" i="2"/>
  <c r="AC1576" i="2"/>
  <c r="AC1575" i="2"/>
  <c r="AC1574" i="2"/>
  <c r="AC1573" i="2"/>
  <c r="AC1572" i="2"/>
  <c r="AC1571" i="2"/>
  <c r="AC1570" i="2"/>
  <c r="AC1569" i="2"/>
  <c r="AC1568" i="2"/>
  <c r="AC1567" i="2"/>
  <c r="AC1566" i="2"/>
  <c r="AC1565" i="2"/>
  <c r="AC1564" i="2"/>
  <c r="AC1563" i="2"/>
  <c r="AC1562" i="2"/>
  <c r="AC1561" i="2"/>
  <c r="AC1560" i="2"/>
  <c r="AC1559" i="2"/>
  <c r="AC1558" i="2"/>
  <c r="AC1557" i="2"/>
  <c r="AC1556" i="2"/>
  <c r="AC1555" i="2"/>
  <c r="AC1554" i="2"/>
  <c r="AC1553" i="2"/>
  <c r="AC1552" i="2"/>
  <c r="AC1551" i="2"/>
  <c r="AC1550" i="2"/>
  <c r="AC1549" i="2"/>
  <c r="AC1548" i="2"/>
  <c r="AC1547" i="2"/>
  <c r="AC1546" i="2"/>
  <c r="AC1545" i="2"/>
  <c r="AC1544" i="2"/>
  <c r="AC1543" i="2"/>
  <c r="AC1542" i="2"/>
  <c r="AC1541" i="2"/>
  <c r="AC1540" i="2"/>
  <c r="AC1539" i="2"/>
  <c r="AC1538" i="2"/>
  <c r="AC1537" i="2"/>
  <c r="AC1536" i="2"/>
  <c r="AC1535" i="2"/>
  <c r="AC1534" i="2"/>
  <c r="AC1533" i="2"/>
  <c r="AC1532" i="2"/>
  <c r="AC1531" i="2"/>
  <c r="AC1530" i="2"/>
  <c r="AC1529" i="2"/>
  <c r="AC1528" i="2"/>
  <c r="AC1527" i="2"/>
  <c r="AC1526" i="2"/>
  <c r="AC1525" i="2"/>
  <c r="AC1524" i="2"/>
  <c r="AC1523" i="2"/>
  <c r="AC1522" i="2"/>
  <c r="AC1521" i="2"/>
  <c r="AC1520" i="2"/>
  <c r="AC1519" i="2"/>
  <c r="AC1518" i="2"/>
  <c r="AC1517" i="2"/>
  <c r="AC1516" i="2"/>
  <c r="AC1515" i="2"/>
  <c r="AC1514" i="2"/>
  <c r="AC1513" i="2"/>
  <c r="AC1512" i="2"/>
  <c r="AC1511" i="2"/>
  <c r="AC1510" i="2"/>
  <c r="AC1509" i="2"/>
  <c r="AC1508" i="2"/>
  <c r="AC1507" i="2"/>
  <c r="AC1506" i="2"/>
  <c r="AC1505" i="2"/>
  <c r="AC1504" i="2"/>
  <c r="AC1503" i="2"/>
  <c r="AC1502" i="2"/>
  <c r="AC1501" i="2"/>
  <c r="AC1500" i="2"/>
  <c r="AC1499" i="2"/>
  <c r="AC1498" i="2"/>
  <c r="AC1497" i="2"/>
  <c r="AC1496" i="2"/>
  <c r="AC1495" i="2"/>
  <c r="AC1494" i="2"/>
  <c r="AC1493" i="2"/>
  <c r="AC1492" i="2"/>
  <c r="AC1491" i="2"/>
  <c r="AC1490" i="2"/>
  <c r="AC1489" i="2"/>
  <c r="AC1488" i="2"/>
  <c r="AC1487" i="2"/>
  <c r="AC1486" i="2"/>
  <c r="AC1485" i="2"/>
  <c r="AC1484" i="2"/>
  <c r="AC1483" i="2"/>
  <c r="AC1482" i="2"/>
  <c r="AC1481" i="2"/>
  <c r="AC1480" i="2"/>
  <c r="AC1479" i="2"/>
  <c r="AC1478" i="2"/>
  <c r="AC1477" i="2"/>
  <c r="AC1476" i="2"/>
  <c r="AC1475" i="2"/>
  <c r="AC1474" i="2"/>
  <c r="AC1473" i="2"/>
  <c r="AC1472" i="2"/>
  <c r="AC1471" i="2"/>
  <c r="AC1470" i="2"/>
  <c r="AC1469" i="2"/>
  <c r="AC1468" i="2"/>
  <c r="AC1467" i="2"/>
  <c r="AC1466" i="2"/>
  <c r="AC1465" i="2"/>
  <c r="AC1464" i="2"/>
  <c r="AC1463" i="2"/>
  <c r="AC1462" i="2"/>
  <c r="AC1461" i="2"/>
  <c r="AC1460" i="2"/>
  <c r="AC1459" i="2"/>
  <c r="AC1458" i="2"/>
  <c r="AC1457" i="2"/>
  <c r="AC1456" i="2"/>
  <c r="AC1455" i="2"/>
  <c r="AC1454" i="2"/>
  <c r="AC1453" i="2"/>
  <c r="AC1452" i="2"/>
  <c r="AC1451" i="2"/>
  <c r="AC1450" i="2"/>
  <c r="AC1449" i="2"/>
  <c r="AC1448" i="2"/>
  <c r="AC1447" i="2"/>
  <c r="AC1446" i="2"/>
  <c r="AC1445" i="2"/>
  <c r="AC1444" i="2"/>
  <c r="AC1443" i="2"/>
  <c r="AC1442" i="2"/>
  <c r="AC1441" i="2"/>
  <c r="AC1440" i="2"/>
  <c r="AC1439" i="2"/>
  <c r="AC1438" i="2"/>
  <c r="AC1437" i="2"/>
  <c r="AC1436" i="2"/>
  <c r="AC1435" i="2"/>
  <c r="AC1434" i="2"/>
  <c r="AC1433" i="2"/>
  <c r="AC1432" i="2"/>
  <c r="AC1431" i="2"/>
  <c r="AC1430" i="2"/>
  <c r="AC1429" i="2"/>
  <c r="AC1428" i="2"/>
  <c r="AC1427" i="2"/>
  <c r="AC1426" i="2"/>
  <c r="AC1425" i="2"/>
  <c r="AC1424" i="2"/>
  <c r="AC1423" i="2"/>
  <c r="AC1422" i="2"/>
  <c r="AC1421" i="2"/>
  <c r="AC1420" i="2"/>
  <c r="AC1419" i="2"/>
  <c r="AC1418" i="2"/>
  <c r="AC1417" i="2"/>
  <c r="AC1416" i="2"/>
  <c r="AC1415" i="2"/>
  <c r="AC1414" i="2"/>
  <c r="AC1413" i="2"/>
  <c r="AC1412" i="2"/>
  <c r="AC1411" i="2"/>
  <c r="AC1410" i="2"/>
  <c r="AC1409" i="2"/>
  <c r="AC1408" i="2"/>
  <c r="AC1407" i="2"/>
  <c r="AC1406" i="2"/>
  <c r="AC1405" i="2"/>
  <c r="AC1404" i="2"/>
  <c r="AC1403" i="2"/>
  <c r="AC1402" i="2"/>
  <c r="AC1401" i="2"/>
  <c r="AC1400" i="2"/>
  <c r="AC1399" i="2"/>
  <c r="AC1398" i="2"/>
  <c r="AC1397" i="2"/>
  <c r="AC1396" i="2"/>
  <c r="AC1395" i="2"/>
  <c r="AC1394" i="2"/>
  <c r="AC1393" i="2"/>
  <c r="AC1392" i="2"/>
  <c r="AC1391" i="2"/>
  <c r="AC1390" i="2"/>
  <c r="AC1389" i="2"/>
  <c r="AC1388" i="2"/>
  <c r="AC1387" i="2"/>
  <c r="AC1386" i="2"/>
  <c r="AC1385" i="2"/>
  <c r="AC1384" i="2"/>
  <c r="AC1383" i="2"/>
  <c r="AC1382" i="2"/>
  <c r="AC1381" i="2"/>
  <c r="AC1380" i="2"/>
  <c r="AC1379" i="2"/>
  <c r="AC1378" i="2"/>
  <c r="AC1377" i="2"/>
  <c r="AC1376" i="2"/>
  <c r="AC1375" i="2"/>
  <c r="AC1374" i="2"/>
  <c r="AC1373" i="2"/>
  <c r="AC1372" i="2"/>
  <c r="AC1371" i="2"/>
  <c r="AC1370" i="2"/>
  <c r="AC1369" i="2"/>
  <c r="AC1368" i="2"/>
  <c r="AC1367" i="2"/>
  <c r="AC1366" i="2"/>
  <c r="AC1365" i="2"/>
  <c r="AC1364" i="2"/>
  <c r="AC1363" i="2"/>
  <c r="AC1362" i="2"/>
  <c r="AC1361" i="2"/>
  <c r="AC1360" i="2"/>
  <c r="AC1359" i="2"/>
  <c r="AC1358" i="2"/>
  <c r="AC1357" i="2"/>
  <c r="AC1356" i="2"/>
  <c r="AC1355" i="2"/>
  <c r="AC1354" i="2"/>
  <c r="AC1353" i="2"/>
  <c r="AC1352" i="2"/>
  <c r="AC1351" i="2"/>
  <c r="AC1350" i="2"/>
  <c r="AC1349" i="2"/>
  <c r="AC1348" i="2"/>
  <c r="AC1347" i="2"/>
  <c r="AC1346" i="2"/>
  <c r="AC1345" i="2"/>
  <c r="AC1344" i="2"/>
  <c r="AC1343" i="2"/>
  <c r="AC1342" i="2"/>
  <c r="AC1341" i="2"/>
  <c r="AC1340" i="2"/>
  <c r="AC1339" i="2"/>
  <c r="AC1338" i="2"/>
  <c r="AC1337" i="2"/>
  <c r="AC1336" i="2"/>
  <c r="AC1335" i="2"/>
  <c r="AC1334" i="2"/>
  <c r="AC1333" i="2"/>
  <c r="AC1332" i="2"/>
  <c r="AC1331" i="2"/>
  <c r="AC1330" i="2"/>
  <c r="AC1329" i="2"/>
  <c r="AC1328" i="2"/>
  <c r="AC1327" i="2"/>
  <c r="AC1326" i="2"/>
  <c r="AC1325" i="2"/>
  <c r="AC1324" i="2"/>
  <c r="AC1323" i="2"/>
  <c r="AC1322" i="2"/>
  <c r="AC1321" i="2"/>
  <c r="AC1320" i="2"/>
  <c r="AC1319" i="2"/>
  <c r="AC1318" i="2"/>
  <c r="AC1317" i="2"/>
  <c r="AC1316" i="2"/>
  <c r="AC1315" i="2"/>
  <c r="AC1314" i="2"/>
  <c r="AC1313" i="2"/>
  <c r="AC1312" i="2"/>
  <c r="AC1311" i="2"/>
  <c r="AC1310" i="2"/>
  <c r="AC1309" i="2"/>
  <c r="AC1308" i="2"/>
  <c r="AC1307" i="2"/>
  <c r="AC1306" i="2"/>
  <c r="AC1305" i="2"/>
  <c r="AC1304" i="2"/>
  <c r="AC1303" i="2"/>
  <c r="AC1302" i="2"/>
  <c r="AC1301" i="2"/>
  <c r="AC1300" i="2"/>
  <c r="AC1299" i="2"/>
  <c r="AC1298" i="2"/>
  <c r="AC1297" i="2"/>
  <c r="AC1296" i="2"/>
  <c r="AC1295" i="2"/>
  <c r="AC1294" i="2"/>
  <c r="AC1293" i="2"/>
  <c r="AC1292" i="2"/>
  <c r="AC1291" i="2"/>
  <c r="AC1290" i="2"/>
  <c r="AC1289" i="2"/>
  <c r="AC1288" i="2"/>
  <c r="AC1287" i="2"/>
  <c r="AC1286" i="2"/>
  <c r="AC1285" i="2"/>
  <c r="AC1284" i="2"/>
  <c r="AC1283" i="2"/>
  <c r="AC1282" i="2"/>
  <c r="AC1281" i="2"/>
  <c r="AC1280" i="2"/>
  <c r="AC1279" i="2"/>
  <c r="AC1278" i="2"/>
  <c r="AC1277" i="2"/>
  <c r="AC1276" i="2"/>
  <c r="AC1275" i="2"/>
  <c r="AC1274" i="2"/>
  <c r="AC1273" i="2"/>
  <c r="AC1272" i="2"/>
  <c r="AC1271" i="2"/>
  <c r="AC1270" i="2"/>
  <c r="AC1269" i="2"/>
  <c r="AC1268" i="2"/>
  <c r="AC1267" i="2"/>
  <c r="AC1266" i="2"/>
  <c r="AC1265" i="2"/>
  <c r="AC1264" i="2"/>
  <c r="AC1263" i="2"/>
  <c r="AC1262" i="2"/>
  <c r="AC1261" i="2"/>
  <c r="AC1260" i="2"/>
  <c r="AC1259" i="2"/>
  <c r="AC1258" i="2"/>
  <c r="AC1257" i="2"/>
  <c r="AC1256" i="2"/>
  <c r="AC1255" i="2"/>
  <c r="AC1254" i="2"/>
  <c r="AC1253" i="2"/>
  <c r="AC1252" i="2"/>
  <c r="AC1251" i="2"/>
  <c r="AC1250" i="2"/>
  <c r="AC1249" i="2"/>
  <c r="AC1248" i="2"/>
  <c r="AC1247" i="2"/>
  <c r="AC1246" i="2"/>
  <c r="AC1245" i="2"/>
  <c r="AC1244" i="2"/>
  <c r="AC1243" i="2"/>
  <c r="AC1242" i="2"/>
  <c r="AC1241" i="2"/>
  <c r="AC1240" i="2"/>
  <c r="AC1239" i="2"/>
  <c r="AC1238" i="2"/>
  <c r="AC1237" i="2"/>
  <c r="AC1236" i="2"/>
  <c r="AC1235" i="2"/>
  <c r="AC1234" i="2"/>
  <c r="AC1233" i="2"/>
  <c r="AC1232" i="2"/>
  <c r="AC1231" i="2"/>
  <c r="AC1230" i="2"/>
  <c r="AC1229" i="2"/>
  <c r="AC1228" i="2"/>
  <c r="AC1227" i="2"/>
  <c r="AC1226" i="2"/>
  <c r="AC1225" i="2"/>
  <c r="AC1224" i="2"/>
  <c r="AC1223" i="2"/>
  <c r="AC1222" i="2"/>
  <c r="AC1221" i="2"/>
  <c r="AC1220" i="2"/>
  <c r="AC1219" i="2"/>
  <c r="AC1218" i="2"/>
  <c r="AC1217" i="2"/>
  <c r="AC1216" i="2"/>
  <c r="AC1215" i="2"/>
  <c r="AC1214" i="2"/>
  <c r="AC1213" i="2"/>
  <c r="AC1212" i="2"/>
  <c r="AC1211" i="2"/>
  <c r="AC1210" i="2"/>
  <c r="AC1209" i="2"/>
  <c r="AC1208" i="2"/>
  <c r="AC1207" i="2"/>
  <c r="AC1206" i="2"/>
  <c r="AC1205" i="2"/>
  <c r="AC1204" i="2"/>
  <c r="AC1203" i="2"/>
  <c r="AC1202" i="2"/>
  <c r="AC1201" i="2"/>
  <c r="AC1200" i="2"/>
  <c r="AC1199" i="2"/>
  <c r="AC1198" i="2"/>
  <c r="AC1197" i="2"/>
  <c r="AC1196" i="2"/>
  <c r="AC1195" i="2"/>
  <c r="AC1194" i="2"/>
  <c r="AC1193" i="2"/>
  <c r="AC1192" i="2"/>
  <c r="AC1191" i="2"/>
  <c r="AC1190" i="2"/>
  <c r="AC1189" i="2"/>
  <c r="AC1188" i="2"/>
  <c r="AC1187" i="2"/>
  <c r="AC1186" i="2"/>
  <c r="AC1185" i="2"/>
  <c r="AC1184" i="2"/>
  <c r="AC1183" i="2"/>
  <c r="AC1182" i="2"/>
  <c r="AC1181" i="2"/>
  <c r="AC1180" i="2"/>
  <c r="AC1179" i="2"/>
  <c r="AC1178" i="2"/>
  <c r="AC1177" i="2"/>
  <c r="AC1176" i="2"/>
  <c r="AC1175" i="2"/>
  <c r="AC1174" i="2"/>
  <c r="AC1173" i="2"/>
  <c r="AC1172" i="2"/>
  <c r="AC1171" i="2"/>
  <c r="AC1170" i="2"/>
  <c r="AC1169" i="2"/>
  <c r="AC1168" i="2"/>
  <c r="AC1167" i="2"/>
  <c r="AC1166" i="2"/>
  <c r="AC1165" i="2"/>
  <c r="AC1164" i="2"/>
  <c r="AC1163" i="2"/>
  <c r="AC1162" i="2"/>
  <c r="AC1161" i="2"/>
  <c r="AC1160" i="2"/>
  <c r="AC1159" i="2"/>
  <c r="AC1158" i="2"/>
  <c r="AC1157" i="2"/>
  <c r="AC1156" i="2"/>
  <c r="AC1155" i="2"/>
  <c r="AC1154" i="2"/>
  <c r="AC1153" i="2"/>
  <c r="AC1152" i="2"/>
  <c r="AC1151" i="2"/>
  <c r="AC1150" i="2"/>
  <c r="AC1149" i="2"/>
  <c r="AC1148" i="2"/>
  <c r="AC1147" i="2"/>
  <c r="AC1146" i="2"/>
  <c r="AC1145" i="2"/>
  <c r="AC1144" i="2"/>
  <c r="AC1143" i="2"/>
  <c r="AC1142" i="2"/>
  <c r="AC1141" i="2"/>
  <c r="AC1140" i="2"/>
  <c r="AC1139" i="2"/>
  <c r="AC1138" i="2"/>
  <c r="AC1137" i="2"/>
  <c r="AC1136" i="2"/>
  <c r="AC1135" i="2"/>
  <c r="AC1134" i="2"/>
  <c r="AC1133" i="2"/>
  <c r="AC1132" i="2"/>
  <c r="AC1131" i="2"/>
  <c r="AC1130" i="2"/>
  <c r="AC1129" i="2"/>
  <c r="AC1128" i="2"/>
  <c r="AC1127" i="2"/>
  <c r="AC1126" i="2"/>
  <c r="AC1125" i="2"/>
  <c r="AC1124" i="2"/>
  <c r="AC1123" i="2"/>
  <c r="AC1122" i="2"/>
  <c r="AC1121" i="2"/>
  <c r="AC1120" i="2"/>
  <c r="AC1119" i="2"/>
  <c r="AC1118" i="2"/>
  <c r="AC1117" i="2"/>
  <c r="AC1116" i="2"/>
  <c r="AC1115" i="2"/>
  <c r="AC1114" i="2"/>
  <c r="AC1113" i="2"/>
  <c r="AC1112" i="2"/>
  <c r="AC1111" i="2"/>
  <c r="AC1110" i="2"/>
  <c r="AC1109" i="2"/>
  <c r="AC1108" i="2"/>
  <c r="AC1107" i="2"/>
  <c r="AC1106" i="2"/>
  <c r="AC1105" i="2"/>
  <c r="AC1104" i="2"/>
  <c r="AC1103" i="2"/>
  <c r="AC1102" i="2"/>
  <c r="AC1101" i="2"/>
  <c r="AC1100" i="2"/>
  <c r="AC1099" i="2"/>
  <c r="AC1098" i="2"/>
  <c r="AC1097" i="2"/>
  <c r="AC1096" i="2"/>
  <c r="AC1095" i="2"/>
  <c r="AC1094" i="2"/>
  <c r="AC1093" i="2"/>
  <c r="AC1092" i="2"/>
  <c r="AC1091" i="2"/>
  <c r="AC1090" i="2"/>
  <c r="AC1089" i="2"/>
  <c r="AC1088" i="2"/>
  <c r="AC1087" i="2"/>
  <c r="AC1086" i="2"/>
  <c r="AC1085" i="2"/>
  <c r="AC1084" i="2"/>
  <c r="AC1083" i="2"/>
  <c r="AC1082" i="2"/>
  <c r="AC1081" i="2"/>
  <c r="AC1080" i="2"/>
  <c r="AC1079" i="2"/>
  <c r="AC1078" i="2"/>
  <c r="AC1077" i="2"/>
  <c r="AC1076" i="2"/>
  <c r="AC1075" i="2"/>
  <c r="AC1074" i="2"/>
  <c r="AC1073" i="2"/>
  <c r="AC1072" i="2"/>
  <c r="AC1071" i="2"/>
  <c r="AC1070" i="2"/>
  <c r="AC1069" i="2"/>
  <c r="AC1068" i="2"/>
  <c r="AC1067" i="2"/>
  <c r="AC1066" i="2"/>
  <c r="AC1065" i="2"/>
  <c r="AC1064" i="2"/>
  <c r="AC1063" i="2"/>
  <c r="AC1062" i="2"/>
  <c r="AC1061" i="2"/>
  <c r="AC1060" i="2"/>
  <c r="AC1059" i="2"/>
  <c r="AC1058" i="2"/>
  <c r="AC1057" i="2"/>
  <c r="AC1056" i="2"/>
  <c r="AC1055" i="2"/>
  <c r="AC1054" i="2"/>
  <c r="AC1053" i="2"/>
  <c r="AC1052" i="2"/>
  <c r="AC1051" i="2"/>
  <c r="AC1050" i="2"/>
  <c r="AC1049" i="2"/>
  <c r="AC1048" i="2"/>
  <c r="AC1047" i="2"/>
  <c r="AC1046" i="2"/>
  <c r="AC1045" i="2"/>
  <c r="AC1044" i="2"/>
  <c r="AC1043" i="2"/>
  <c r="AC1042" i="2"/>
  <c r="AC1041" i="2"/>
  <c r="AC1040" i="2"/>
  <c r="AC1039" i="2"/>
  <c r="AC1038" i="2"/>
  <c r="AC1037" i="2"/>
  <c r="AC1036" i="2"/>
  <c r="AC1035" i="2"/>
  <c r="AC1034" i="2"/>
  <c r="AC1033" i="2"/>
  <c r="AC1032" i="2"/>
  <c r="AC1031" i="2"/>
  <c r="AC1030" i="2"/>
  <c r="AC1029" i="2"/>
  <c r="AC1028" i="2"/>
  <c r="AC1027" i="2"/>
  <c r="AC1026" i="2"/>
  <c r="AC1025" i="2"/>
  <c r="AC1024" i="2"/>
  <c r="AC1023" i="2"/>
  <c r="AC1022" i="2"/>
  <c r="AC1021" i="2"/>
  <c r="AC1020" i="2"/>
  <c r="AC1019" i="2"/>
  <c r="AC1018" i="2"/>
  <c r="AC1017" i="2"/>
  <c r="AC1016" i="2"/>
  <c r="AC1015" i="2"/>
  <c r="AC1014" i="2"/>
  <c r="AC1013" i="2"/>
  <c r="AC1012" i="2"/>
  <c r="AC1011" i="2"/>
  <c r="AC1010" i="2"/>
  <c r="AC1009" i="2"/>
  <c r="AC1008" i="2"/>
  <c r="AC1007" i="2"/>
  <c r="AC1006" i="2"/>
  <c r="AC1005" i="2"/>
  <c r="AC1004" i="2"/>
  <c r="AC1003" i="2"/>
  <c r="AC1002" i="2"/>
  <c r="AC1001" i="2"/>
  <c r="AC1000" i="2"/>
  <c r="AC999" i="2"/>
  <c r="AC998" i="2"/>
  <c r="AC997" i="2"/>
  <c r="AC996" i="2"/>
  <c r="AC995" i="2"/>
  <c r="AC994" i="2"/>
  <c r="AC993" i="2"/>
  <c r="AC992" i="2"/>
  <c r="AC991" i="2"/>
  <c r="AC990" i="2"/>
  <c r="AC989" i="2"/>
  <c r="AC988" i="2"/>
  <c r="AC987" i="2"/>
  <c r="AC986" i="2"/>
  <c r="AC985" i="2"/>
  <c r="AC984" i="2"/>
  <c r="AC983" i="2"/>
  <c r="AC982" i="2"/>
  <c r="AC981" i="2"/>
  <c r="AC980" i="2"/>
  <c r="AC979" i="2"/>
  <c r="AC978" i="2"/>
  <c r="AC977" i="2"/>
  <c r="AC976" i="2"/>
  <c r="AC975" i="2"/>
  <c r="AC974" i="2"/>
  <c r="AC973" i="2"/>
  <c r="AC972" i="2"/>
  <c r="AC971" i="2"/>
  <c r="AC970" i="2"/>
  <c r="AC969" i="2"/>
  <c r="AC968" i="2"/>
  <c r="AC967" i="2"/>
  <c r="AC966" i="2"/>
  <c r="AC965" i="2"/>
  <c r="AC964" i="2"/>
  <c r="AC963" i="2"/>
  <c r="AC962" i="2"/>
  <c r="AC961" i="2"/>
  <c r="AC960" i="2"/>
  <c r="AC959" i="2"/>
  <c r="AC958" i="2"/>
  <c r="AC957" i="2"/>
  <c r="AC956" i="2"/>
  <c r="AC955" i="2"/>
  <c r="AC954" i="2"/>
  <c r="AC953" i="2"/>
  <c r="AC952" i="2"/>
  <c r="AC951" i="2"/>
  <c r="AC950" i="2"/>
  <c r="AC949" i="2"/>
  <c r="AC948" i="2"/>
  <c r="AC947" i="2"/>
  <c r="AC946" i="2"/>
  <c r="AC945" i="2"/>
  <c r="AC944" i="2"/>
  <c r="AC943" i="2"/>
  <c r="AC942" i="2"/>
  <c r="AC941" i="2"/>
  <c r="AC940" i="2"/>
  <c r="AC939" i="2"/>
  <c r="AC938" i="2"/>
  <c r="AC937" i="2"/>
  <c r="AC936" i="2"/>
  <c r="AC935" i="2"/>
  <c r="AC934" i="2"/>
  <c r="AC933" i="2"/>
  <c r="AC932" i="2"/>
  <c r="AC931" i="2"/>
  <c r="AC930" i="2"/>
  <c r="AC929" i="2"/>
  <c r="AC928" i="2"/>
  <c r="AC927" i="2"/>
  <c r="AC926" i="2"/>
  <c r="AC925" i="2"/>
  <c r="AC924" i="2"/>
  <c r="AC923" i="2"/>
  <c r="AC922" i="2"/>
  <c r="AC921" i="2"/>
  <c r="AC920" i="2"/>
  <c r="AC919" i="2"/>
  <c r="AC918" i="2"/>
  <c r="AC917" i="2"/>
  <c r="AC916" i="2"/>
  <c r="AC915" i="2"/>
  <c r="AC914" i="2"/>
  <c r="AC913" i="2"/>
  <c r="AC912" i="2"/>
  <c r="AC911" i="2"/>
  <c r="AC910" i="2"/>
  <c r="AC909" i="2"/>
  <c r="AC908" i="2"/>
  <c r="AC907" i="2"/>
  <c r="AC906" i="2"/>
  <c r="AC905" i="2"/>
  <c r="AC904" i="2"/>
  <c r="AC903" i="2"/>
  <c r="AC902" i="2"/>
  <c r="AC901" i="2"/>
  <c r="AC900" i="2"/>
  <c r="AC899" i="2"/>
  <c r="AC898" i="2"/>
  <c r="AC897" i="2"/>
  <c r="AC896" i="2"/>
  <c r="AC895" i="2"/>
  <c r="AC894" i="2"/>
  <c r="AC893" i="2"/>
  <c r="AC892" i="2"/>
  <c r="AC891" i="2"/>
  <c r="AC890" i="2"/>
  <c r="AC889" i="2"/>
  <c r="AC888" i="2"/>
  <c r="AC887" i="2"/>
  <c r="AC886" i="2"/>
  <c r="AC885" i="2"/>
  <c r="AC884" i="2"/>
  <c r="AC883" i="2"/>
  <c r="AC882" i="2"/>
  <c r="AC881" i="2"/>
  <c r="AC880" i="2"/>
  <c r="AC879" i="2"/>
  <c r="AC878" i="2"/>
  <c r="AC877" i="2"/>
  <c r="AC876" i="2"/>
  <c r="AC875" i="2"/>
  <c r="AC874" i="2"/>
  <c r="AC873" i="2"/>
  <c r="AC872" i="2"/>
  <c r="AC871" i="2"/>
  <c r="AC870" i="2"/>
  <c r="AC869" i="2"/>
  <c r="AC868" i="2"/>
  <c r="AC867" i="2"/>
  <c r="AC866" i="2"/>
  <c r="AC865" i="2"/>
  <c r="AC864" i="2"/>
  <c r="AC863" i="2"/>
  <c r="AC862" i="2"/>
  <c r="AC861" i="2"/>
  <c r="AC860" i="2"/>
  <c r="AC859" i="2"/>
  <c r="AC858" i="2"/>
  <c r="AC857" i="2"/>
  <c r="AC856" i="2"/>
  <c r="AC855" i="2"/>
  <c r="AC854" i="2"/>
  <c r="AC853" i="2"/>
  <c r="AC852" i="2"/>
  <c r="AC851" i="2"/>
  <c r="AC850" i="2"/>
  <c r="AC849" i="2"/>
  <c r="AC848" i="2"/>
  <c r="AC847" i="2"/>
  <c r="AC846" i="2"/>
  <c r="AC845" i="2"/>
  <c r="AC844" i="2"/>
  <c r="AC843" i="2"/>
  <c r="AC842" i="2"/>
  <c r="AC841" i="2"/>
  <c r="AC840" i="2"/>
  <c r="AC839" i="2"/>
  <c r="AC838" i="2"/>
  <c r="AC837" i="2"/>
  <c r="AC836" i="2"/>
  <c r="AC835" i="2"/>
  <c r="AC834" i="2"/>
  <c r="AC833" i="2"/>
  <c r="AC832" i="2"/>
  <c r="AC831" i="2"/>
  <c r="AC830" i="2"/>
  <c r="AC829" i="2"/>
  <c r="AC828" i="2"/>
  <c r="AC827" i="2"/>
  <c r="AC826" i="2"/>
  <c r="AC825" i="2"/>
  <c r="AC824" i="2"/>
  <c r="AC823" i="2"/>
  <c r="AC822" i="2"/>
  <c r="AC821" i="2"/>
  <c r="AC820" i="2"/>
  <c r="AC819" i="2"/>
  <c r="AC818" i="2"/>
  <c r="AC817" i="2"/>
  <c r="AC816" i="2"/>
  <c r="AC815" i="2"/>
  <c r="AC814" i="2"/>
  <c r="AC813" i="2"/>
  <c r="AC812" i="2"/>
  <c r="AC811" i="2"/>
  <c r="AC810" i="2"/>
  <c r="AC809" i="2"/>
  <c r="AC808" i="2"/>
  <c r="AC807" i="2"/>
  <c r="AC806" i="2"/>
  <c r="AC805" i="2"/>
  <c r="AC804" i="2"/>
  <c r="AC803" i="2"/>
  <c r="AC802" i="2"/>
  <c r="AC801" i="2"/>
  <c r="AC800" i="2"/>
  <c r="AC799" i="2"/>
  <c r="AC798" i="2"/>
  <c r="AC797" i="2"/>
  <c r="AC796" i="2"/>
  <c r="AC795" i="2"/>
  <c r="AC794" i="2"/>
  <c r="AC793" i="2"/>
  <c r="AC792" i="2"/>
  <c r="AC791" i="2"/>
  <c r="AC790" i="2"/>
  <c r="AC789" i="2"/>
  <c r="AC788" i="2"/>
  <c r="AC787" i="2"/>
  <c r="AC786" i="2"/>
  <c r="AC785" i="2"/>
  <c r="AC784" i="2"/>
  <c r="AC783" i="2"/>
  <c r="AC782" i="2"/>
  <c r="AC781" i="2"/>
  <c r="AC780" i="2"/>
  <c r="AC779" i="2"/>
  <c r="AC778" i="2"/>
  <c r="AC777" i="2"/>
  <c r="AC776" i="2"/>
  <c r="AC775" i="2"/>
  <c r="AC774" i="2"/>
  <c r="AC773" i="2"/>
  <c r="AC772" i="2"/>
  <c r="AC771" i="2"/>
  <c r="AC770" i="2"/>
  <c r="AC769" i="2"/>
  <c r="AC768" i="2"/>
  <c r="AC767" i="2"/>
  <c r="AC766" i="2"/>
  <c r="AC765" i="2"/>
  <c r="AC764" i="2"/>
  <c r="AC763" i="2"/>
  <c r="AC762" i="2"/>
  <c r="AC761" i="2"/>
  <c r="AC760" i="2"/>
  <c r="AC759" i="2"/>
  <c r="AC758" i="2"/>
  <c r="AC757" i="2"/>
  <c r="AC756" i="2"/>
  <c r="AC755" i="2"/>
  <c r="AC754" i="2"/>
  <c r="AC753" i="2"/>
  <c r="AC752" i="2"/>
  <c r="AC751" i="2"/>
  <c r="AC750" i="2"/>
  <c r="AC749" i="2"/>
  <c r="AC748" i="2"/>
  <c r="AC747" i="2"/>
  <c r="AC746" i="2"/>
  <c r="AC745" i="2"/>
  <c r="AC744" i="2"/>
  <c r="AC743" i="2"/>
  <c r="AC742" i="2"/>
  <c r="AC741" i="2"/>
  <c r="AC740" i="2"/>
  <c r="AC739" i="2"/>
  <c r="AC738" i="2"/>
  <c r="AC737" i="2"/>
  <c r="AC736" i="2"/>
  <c r="AC735" i="2"/>
  <c r="AC734" i="2"/>
  <c r="AC733" i="2"/>
  <c r="AC732" i="2"/>
  <c r="AC731" i="2"/>
  <c r="AC730" i="2"/>
  <c r="AC729" i="2"/>
  <c r="AC728" i="2"/>
  <c r="AC727" i="2"/>
  <c r="AC726" i="2"/>
  <c r="AC725" i="2"/>
  <c r="AC724" i="2"/>
  <c r="AC723" i="2"/>
  <c r="AC722" i="2"/>
  <c r="AC721" i="2"/>
  <c r="AC720" i="2"/>
  <c r="AC719" i="2"/>
  <c r="AC718" i="2"/>
  <c r="AC717" i="2"/>
  <c r="AC716" i="2"/>
  <c r="AC715" i="2"/>
  <c r="AC714" i="2"/>
  <c r="AC713" i="2"/>
  <c r="AC712" i="2"/>
  <c r="AC711" i="2"/>
  <c r="AC710" i="2"/>
  <c r="AC709" i="2"/>
  <c r="AC708" i="2"/>
  <c r="AC707" i="2"/>
  <c r="AC706" i="2"/>
  <c r="AC705" i="2"/>
  <c r="AC704" i="2"/>
  <c r="AC703" i="2"/>
  <c r="AC702" i="2"/>
  <c r="AC701" i="2"/>
  <c r="AC700" i="2"/>
  <c r="AC699" i="2"/>
  <c r="AC698" i="2"/>
  <c r="AC697" i="2"/>
  <c r="AC696" i="2"/>
  <c r="AC695" i="2"/>
  <c r="AC694" i="2"/>
  <c r="AC693" i="2"/>
  <c r="AC692" i="2"/>
  <c r="AC691" i="2"/>
  <c r="AC690" i="2"/>
  <c r="AC689" i="2"/>
  <c r="AC688" i="2"/>
  <c r="AC687" i="2"/>
  <c r="AC686" i="2"/>
  <c r="AC685" i="2"/>
  <c r="AC684" i="2"/>
  <c r="AC683" i="2"/>
  <c r="AC682" i="2"/>
  <c r="AC681" i="2"/>
  <c r="AC680" i="2"/>
  <c r="AC679" i="2"/>
  <c r="AC678" i="2"/>
  <c r="AC677" i="2"/>
  <c r="AC676" i="2"/>
  <c r="AC675" i="2"/>
  <c r="AC674" i="2"/>
  <c r="AC673" i="2"/>
  <c r="AC672" i="2"/>
  <c r="AC671" i="2"/>
  <c r="AC670" i="2"/>
  <c r="AC669" i="2"/>
  <c r="AC668" i="2"/>
  <c r="AC667" i="2"/>
  <c r="AC666" i="2"/>
  <c r="AC665" i="2"/>
  <c r="AC664" i="2"/>
  <c r="AC663" i="2"/>
  <c r="AC662" i="2"/>
  <c r="AC661" i="2"/>
  <c r="AC660" i="2"/>
  <c r="AC659" i="2"/>
  <c r="AC658" i="2"/>
  <c r="AC657" i="2"/>
  <c r="AC656" i="2"/>
  <c r="AC655" i="2"/>
  <c r="AC654" i="2"/>
  <c r="AC653" i="2"/>
  <c r="AC652" i="2"/>
  <c r="AC651" i="2"/>
  <c r="AC650" i="2"/>
  <c r="AC649" i="2"/>
  <c r="AC648" i="2"/>
  <c r="AC647" i="2"/>
  <c r="AC646" i="2"/>
  <c r="AC645" i="2"/>
  <c r="AC644" i="2"/>
  <c r="AC643" i="2"/>
  <c r="AC642" i="2"/>
  <c r="AC641" i="2"/>
  <c r="AC640" i="2"/>
  <c r="AC639" i="2"/>
  <c r="AC638" i="2"/>
  <c r="AC637" i="2"/>
  <c r="AC636" i="2"/>
  <c r="AC635" i="2"/>
  <c r="AC634" i="2"/>
  <c r="AC633" i="2"/>
  <c r="AC632" i="2"/>
  <c r="AC631" i="2"/>
  <c r="AC630" i="2"/>
  <c r="AC629" i="2"/>
  <c r="AC628" i="2"/>
  <c r="AC627" i="2"/>
  <c r="AC626" i="2"/>
  <c r="AC625" i="2"/>
  <c r="AC624" i="2"/>
  <c r="AC623" i="2"/>
  <c r="AC622" i="2"/>
  <c r="AC621" i="2"/>
  <c r="AC620" i="2"/>
  <c r="AC619" i="2"/>
  <c r="AC618" i="2"/>
  <c r="AC617" i="2"/>
  <c r="AC616" i="2"/>
  <c r="AC615" i="2"/>
  <c r="AC614" i="2"/>
  <c r="AC613" i="2"/>
  <c r="AC612" i="2"/>
  <c r="AC611" i="2"/>
  <c r="AC610" i="2"/>
  <c r="AC609" i="2"/>
  <c r="AC608" i="2"/>
  <c r="AC607" i="2"/>
  <c r="AC606" i="2"/>
  <c r="AC605" i="2"/>
  <c r="AC604" i="2"/>
  <c r="AC603" i="2"/>
  <c r="AC602" i="2"/>
  <c r="AC601" i="2"/>
  <c r="AC600" i="2"/>
  <c r="AC599" i="2"/>
  <c r="AC598" i="2"/>
  <c r="AC597" i="2"/>
  <c r="AC596" i="2"/>
  <c r="AC595" i="2"/>
  <c r="AC594" i="2"/>
  <c r="AC593" i="2"/>
  <c r="AC592" i="2"/>
  <c r="AC591" i="2"/>
  <c r="AC590" i="2"/>
  <c r="AC589" i="2"/>
  <c r="AC588" i="2"/>
  <c r="AC587" i="2"/>
  <c r="AC586" i="2"/>
  <c r="AC585" i="2"/>
  <c r="AC584" i="2"/>
  <c r="AC583" i="2"/>
  <c r="AC582" i="2"/>
  <c r="AC581" i="2"/>
  <c r="AC580" i="2"/>
  <c r="AC579" i="2"/>
  <c r="AC578" i="2"/>
  <c r="AC577" i="2"/>
  <c r="AC576" i="2"/>
  <c r="AC575" i="2"/>
  <c r="AC574" i="2"/>
  <c r="AC573" i="2"/>
  <c r="AC572" i="2"/>
  <c r="AC571" i="2"/>
  <c r="AC570" i="2"/>
  <c r="AC569" i="2"/>
  <c r="AC568" i="2"/>
  <c r="AC567" i="2"/>
  <c r="AC566" i="2"/>
  <c r="AC565" i="2"/>
  <c r="AC564" i="2"/>
  <c r="AC563" i="2"/>
  <c r="AC562" i="2"/>
  <c r="AC561" i="2"/>
  <c r="AC560" i="2"/>
  <c r="AC559" i="2"/>
  <c r="AC558" i="2"/>
  <c r="AC557" i="2"/>
  <c r="AC556" i="2"/>
  <c r="AC555" i="2"/>
  <c r="AC554" i="2"/>
  <c r="AC553" i="2"/>
  <c r="AC552" i="2"/>
  <c r="AC551" i="2"/>
  <c r="AC550" i="2"/>
  <c r="AC549" i="2"/>
  <c r="AC548" i="2"/>
  <c r="AC547" i="2"/>
  <c r="AC546" i="2"/>
  <c r="AC545" i="2"/>
  <c r="AC544" i="2"/>
  <c r="AC543" i="2"/>
  <c r="AC542" i="2"/>
  <c r="AC541" i="2"/>
  <c r="AC540" i="2"/>
  <c r="AC539" i="2"/>
  <c r="AC538" i="2"/>
  <c r="AC537" i="2"/>
  <c r="AC536" i="2"/>
  <c r="AC535" i="2"/>
  <c r="AC534" i="2"/>
  <c r="AC533" i="2"/>
  <c r="AC532" i="2"/>
  <c r="AC531" i="2"/>
  <c r="AC530" i="2"/>
  <c r="AC529" i="2"/>
  <c r="AC528" i="2"/>
  <c r="AC527" i="2"/>
  <c r="AC526" i="2"/>
  <c r="AC525" i="2"/>
  <c r="AC524" i="2"/>
  <c r="AC523" i="2"/>
  <c r="AC522" i="2"/>
  <c r="AC521" i="2"/>
  <c r="AC520" i="2"/>
  <c r="AC519" i="2"/>
  <c r="AC518" i="2"/>
  <c r="AC517" i="2"/>
  <c r="AC516" i="2"/>
  <c r="AC515" i="2"/>
  <c r="AC514" i="2"/>
  <c r="AC513" i="2"/>
  <c r="AC512" i="2"/>
  <c r="AC511" i="2"/>
  <c r="AC510" i="2"/>
  <c r="AC509" i="2"/>
  <c r="AC508" i="2"/>
  <c r="AC507" i="2"/>
  <c r="AC506" i="2"/>
  <c r="AC505" i="2"/>
  <c r="AC504" i="2"/>
  <c r="AC503" i="2"/>
  <c r="AC502" i="2"/>
  <c r="AC501" i="2"/>
  <c r="AC500" i="2"/>
  <c r="AC499" i="2"/>
  <c r="AC498" i="2"/>
  <c r="AC497" i="2"/>
  <c r="AC496" i="2"/>
  <c r="AC495" i="2"/>
  <c r="AC494" i="2"/>
  <c r="AC493" i="2"/>
  <c r="AC492" i="2"/>
  <c r="AC491" i="2"/>
  <c r="AC490" i="2"/>
  <c r="AC489" i="2"/>
  <c r="AC488" i="2"/>
  <c r="AC487" i="2"/>
  <c r="AC486" i="2"/>
  <c r="AC485" i="2"/>
  <c r="AC484" i="2"/>
  <c r="AC483" i="2"/>
  <c r="AC482" i="2"/>
  <c r="AC481" i="2"/>
  <c r="AC480" i="2"/>
  <c r="AC479" i="2"/>
  <c r="AC478" i="2"/>
  <c r="AC477" i="2"/>
  <c r="AC476" i="2"/>
  <c r="AC475" i="2"/>
  <c r="AC474" i="2"/>
  <c r="AC473" i="2"/>
  <c r="AC472" i="2"/>
  <c r="AC471" i="2"/>
  <c r="AC470" i="2"/>
  <c r="AC469" i="2"/>
  <c r="AC468" i="2"/>
  <c r="AC467" i="2"/>
  <c r="AC466" i="2"/>
  <c r="AC465" i="2"/>
  <c r="AC464" i="2"/>
  <c r="AC463" i="2"/>
  <c r="AC462" i="2"/>
  <c r="AC461" i="2"/>
  <c r="AC460" i="2"/>
  <c r="AC459" i="2"/>
  <c r="AC458" i="2"/>
  <c r="AC457" i="2"/>
  <c r="AC456" i="2"/>
  <c r="AC455" i="2"/>
  <c r="AC454" i="2"/>
  <c r="AC453" i="2"/>
  <c r="AC452" i="2"/>
  <c r="AC451" i="2"/>
  <c r="AC450" i="2"/>
  <c r="AC449" i="2"/>
  <c r="AC448" i="2"/>
  <c r="AC447" i="2"/>
  <c r="AC446" i="2"/>
  <c r="AC445" i="2"/>
  <c r="AC444" i="2"/>
  <c r="AC443" i="2"/>
  <c r="AC442" i="2"/>
  <c r="AC441" i="2"/>
  <c r="AC440" i="2"/>
  <c r="AC439" i="2"/>
  <c r="AC438" i="2"/>
  <c r="AC437" i="2"/>
  <c r="AC436" i="2"/>
  <c r="AC435" i="2"/>
  <c r="AC434" i="2"/>
  <c r="AC433" i="2"/>
  <c r="AC432" i="2"/>
  <c r="AC431" i="2"/>
  <c r="AC430" i="2"/>
  <c r="AC429" i="2"/>
  <c r="AC428" i="2"/>
  <c r="AC427" i="2"/>
  <c r="AC426" i="2"/>
  <c r="AC425" i="2"/>
  <c r="AC424" i="2"/>
  <c r="AC423" i="2"/>
  <c r="AC422" i="2"/>
  <c r="AC421" i="2"/>
  <c r="AC420" i="2"/>
  <c r="AC419" i="2"/>
  <c r="AC418" i="2"/>
  <c r="AC417" i="2"/>
  <c r="AC416" i="2"/>
  <c r="AC415" i="2"/>
  <c r="AC414" i="2"/>
  <c r="AC413" i="2"/>
  <c r="AC412" i="2"/>
  <c r="AC411" i="2"/>
  <c r="AC410" i="2"/>
  <c r="AC409" i="2"/>
  <c r="AC408" i="2"/>
  <c r="AC407" i="2"/>
  <c r="AC406" i="2"/>
  <c r="AC405" i="2"/>
  <c r="AC404" i="2"/>
  <c r="AC403" i="2"/>
  <c r="AC402" i="2"/>
  <c r="AC401" i="2"/>
  <c r="AC400" i="2"/>
  <c r="AC399" i="2"/>
  <c r="AC398" i="2"/>
  <c r="AC397" i="2"/>
  <c r="AC396" i="2"/>
  <c r="AC395" i="2"/>
  <c r="AC394" i="2"/>
  <c r="AC393" i="2"/>
  <c r="AC392" i="2"/>
  <c r="AC391" i="2"/>
  <c r="AC390" i="2"/>
  <c r="AC389" i="2"/>
  <c r="AC388" i="2"/>
  <c r="AC387" i="2"/>
  <c r="AC386" i="2"/>
  <c r="AC385" i="2"/>
  <c r="AC384" i="2"/>
  <c r="AC383" i="2"/>
  <c r="AC382" i="2"/>
  <c r="AC381" i="2"/>
  <c r="AC380" i="2"/>
  <c r="AC379" i="2"/>
  <c r="AC378" i="2"/>
  <c r="AC377" i="2"/>
  <c r="AC376" i="2"/>
  <c r="AC375" i="2"/>
  <c r="AC374" i="2"/>
  <c r="AC373" i="2"/>
  <c r="AC372" i="2"/>
  <c r="AC371" i="2"/>
  <c r="AC370" i="2"/>
  <c r="AC369" i="2"/>
  <c r="AC368" i="2"/>
  <c r="AC367" i="2"/>
  <c r="AC366" i="2"/>
  <c r="AC365" i="2"/>
  <c r="AC364" i="2"/>
  <c r="AC363" i="2"/>
  <c r="AC362" i="2"/>
  <c r="AC361" i="2"/>
  <c r="AC360" i="2"/>
  <c r="AC359" i="2"/>
  <c r="AC358" i="2"/>
  <c r="AC357" i="2"/>
  <c r="AC356" i="2"/>
  <c r="AC355" i="2"/>
  <c r="AC354" i="2"/>
  <c r="AC353" i="2"/>
  <c r="AC352" i="2"/>
  <c r="AC351" i="2"/>
  <c r="AC350" i="2"/>
  <c r="AC349" i="2"/>
  <c r="AC348" i="2"/>
  <c r="AC347" i="2"/>
  <c r="AC346" i="2"/>
  <c r="AC345" i="2"/>
  <c r="AC344" i="2"/>
  <c r="AC343" i="2"/>
  <c r="AC342" i="2"/>
  <c r="AC341" i="2"/>
  <c r="AC340" i="2"/>
  <c r="AC339" i="2"/>
  <c r="AC338" i="2"/>
  <c r="AC337" i="2"/>
  <c r="AC336" i="2"/>
  <c r="AC335" i="2"/>
  <c r="AC334" i="2"/>
  <c r="AC333" i="2"/>
  <c r="AC332" i="2"/>
  <c r="AC331" i="2"/>
  <c r="AC330" i="2"/>
  <c r="AC329" i="2"/>
  <c r="AC328" i="2"/>
  <c r="AC327" i="2"/>
  <c r="AC326" i="2"/>
  <c r="AC325" i="2"/>
  <c r="AC324" i="2"/>
  <c r="AC323" i="2"/>
  <c r="AC322" i="2"/>
  <c r="AC321" i="2"/>
  <c r="AC320" i="2"/>
  <c r="AC319" i="2"/>
  <c r="AC318" i="2"/>
  <c r="AC317" i="2"/>
  <c r="AC316" i="2"/>
  <c r="AC315" i="2"/>
  <c r="AC314" i="2"/>
  <c r="AC313" i="2"/>
  <c r="AC312" i="2"/>
  <c r="AC311" i="2"/>
  <c r="AC310" i="2"/>
  <c r="AC309" i="2"/>
  <c r="AC308" i="2"/>
  <c r="AC307" i="2"/>
  <c r="AC306" i="2"/>
  <c r="AC305" i="2"/>
  <c r="AC304" i="2"/>
  <c r="AC303" i="2"/>
  <c r="AC302" i="2"/>
  <c r="AC301" i="2"/>
  <c r="AC300" i="2"/>
  <c r="AC299" i="2"/>
  <c r="AC298" i="2"/>
  <c r="AC297" i="2"/>
  <c r="AC296" i="2"/>
  <c r="AC295" i="2"/>
  <c r="AC294" i="2"/>
  <c r="AC293" i="2"/>
  <c r="AC292" i="2"/>
  <c r="AC291" i="2"/>
  <c r="AC290" i="2"/>
  <c r="AC289" i="2"/>
  <c r="AC288" i="2"/>
  <c r="AC287" i="2"/>
  <c r="AC286" i="2"/>
  <c r="AC285" i="2"/>
  <c r="AC284" i="2"/>
  <c r="AC283" i="2"/>
  <c r="AC282" i="2"/>
  <c r="AC281" i="2"/>
  <c r="AC280" i="2"/>
  <c r="AC279" i="2"/>
  <c r="AC278" i="2"/>
  <c r="AC277" i="2"/>
  <c r="AC276" i="2"/>
  <c r="AC275" i="2"/>
  <c r="AC274" i="2"/>
  <c r="AC273" i="2"/>
  <c r="AC272" i="2"/>
  <c r="AC271" i="2"/>
  <c r="AC270" i="2"/>
  <c r="AC269" i="2"/>
  <c r="AC268" i="2"/>
  <c r="AC267" i="2"/>
  <c r="AC266" i="2"/>
  <c r="AC265" i="2"/>
  <c r="AC264" i="2"/>
  <c r="AC263" i="2"/>
  <c r="AC262" i="2"/>
  <c r="AC261" i="2"/>
  <c r="AC260" i="2"/>
  <c r="AC259" i="2"/>
  <c r="AC258" i="2"/>
  <c r="AC257" i="2"/>
  <c r="AC256" i="2"/>
  <c r="AC255" i="2"/>
  <c r="AC254" i="2"/>
  <c r="AC253" i="2"/>
  <c r="AC252" i="2"/>
  <c r="AC251" i="2"/>
  <c r="AC250" i="2"/>
  <c r="AC249" i="2"/>
  <c r="AC248" i="2"/>
  <c r="AC247" i="2"/>
  <c r="AC246" i="2"/>
  <c r="AC245" i="2"/>
  <c r="AC244" i="2"/>
  <c r="AC243" i="2"/>
  <c r="AC242" i="2"/>
  <c r="AC241" i="2"/>
  <c r="AC240" i="2"/>
  <c r="AC239" i="2"/>
  <c r="AC238" i="2"/>
  <c r="AC237" i="2"/>
  <c r="AC236" i="2"/>
  <c r="AC235" i="2"/>
  <c r="AC234" i="2"/>
  <c r="AC233" i="2"/>
  <c r="AC232" i="2"/>
  <c r="AC231" i="2"/>
  <c r="AC230" i="2"/>
  <c r="AC229" i="2"/>
  <c r="AC228" i="2"/>
  <c r="AC227" i="2"/>
  <c r="AC226" i="2"/>
  <c r="AC225" i="2"/>
  <c r="AC224" i="2"/>
  <c r="AC223" i="2"/>
  <c r="AC222" i="2"/>
  <c r="AC221" i="2"/>
  <c r="AC220" i="2"/>
  <c r="AC219" i="2"/>
  <c r="AC218" i="2"/>
  <c r="AC217" i="2"/>
  <c r="AC216" i="2"/>
  <c r="AC215" i="2"/>
  <c r="AC214" i="2"/>
  <c r="AC213" i="2"/>
  <c r="AC212" i="2"/>
  <c r="AC211" i="2"/>
  <c r="AC210" i="2"/>
  <c r="AC209" i="2"/>
  <c r="AC208" i="2"/>
  <c r="AC207" i="2"/>
  <c r="AC206" i="2"/>
  <c r="AC205" i="2"/>
  <c r="AC204" i="2"/>
  <c r="AC203" i="2"/>
  <c r="AC202" i="2"/>
  <c r="AC201" i="2"/>
  <c r="AC200" i="2"/>
  <c r="AC199" i="2"/>
  <c r="AC198" i="2"/>
  <c r="AC197" i="2"/>
  <c r="AC196" i="2"/>
  <c r="AC195" i="2"/>
  <c r="AC194" i="2"/>
  <c r="AC193" i="2"/>
  <c r="AC192" i="2"/>
  <c r="AC191" i="2"/>
  <c r="AC190" i="2"/>
  <c r="AC189" i="2"/>
  <c r="AC188" i="2"/>
  <c r="AC187" i="2"/>
  <c r="AC186" i="2"/>
  <c r="AC185" i="2"/>
  <c r="AC184" i="2"/>
  <c r="AC183" i="2"/>
  <c r="AC182" i="2"/>
  <c r="AC181" i="2"/>
  <c r="AC180" i="2"/>
  <c r="AC179" i="2"/>
  <c r="AC178" i="2"/>
  <c r="AC177" i="2"/>
  <c r="AC176" i="2"/>
  <c r="AC175" i="2"/>
  <c r="AC174" i="2"/>
  <c r="AC173" i="2"/>
  <c r="AC172" i="2"/>
  <c r="AC171" i="2"/>
  <c r="AC170" i="2"/>
  <c r="AC169" i="2"/>
  <c r="AC168" i="2"/>
  <c r="AC167" i="2"/>
  <c r="AC166" i="2"/>
  <c r="AC165" i="2"/>
  <c r="AC164" i="2"/>
  <c r="AC163" i="2"/>
  <c r="AC162" i="2"/>
  <c r="AC161" i="2"/>
  <c r="AC160" i="2"/>
  <c r="AC159" i="2"/>
  <c r="AC158" i="2"/>
  <c r="AC157" i="2"/>
  <c r="AC156" i="2"/>
  <c r="AC155" i="2"/>
  <c r="AC154" i="2"/>
  <c r="AC153" i="2"/>
  <c r="AC152" i="2"/>
  <c r="AC151" i="2"/>
  <c r="AC150" i="2"/>
  <c r="AC149" i="2"/>
  <c r="AC148" i="2"/>
  <c r="AC147" i="2"/>
  <c r="AC146" i="2"/>
  <c r="AC145" i="2"/>
  <c r="AC144" i="2"/>
  <c r="AC143" i="2"/>
  <c r="AC142" i="2"/>
  <c r="AC141" i="2"/>
  <c r="AC140" i="2"/>
  <c r="AC139" i="2"/>
  <c r="AC138" i="2"/>
  <c r="AC137" i="2"/>
  <c r="AC136" i="2"/>
  <c r="AC135" i="2"/>
  <c r="AC134" i="2"/>
  <c r="AC133" i="2"/>
  <c r="AC132" i="2"/>
  <c r="AC131" i="2"/>
  <c r="AC130" i="2"/>
  <c r="AC129" i="2"/>
  <c r="AC128" i="2"/>
  <c r="AC127" i="2"/>
  <c r="AC126" i="2"/>
  <c r="AC125" i="2"/>
  <c r="AC124" i="2"/>
  <c r="AC123" i="2"/>
  <c r="AC122" i="2"/>
  <c r="AC121" i="2"/>
  <c r="AC120" i="2"/>
  <c r="AC119" i="2"/>
  <c r="AC118" i="2"/>
  <c r="AC117" i="2"/>
  <c r="AC116" i="2"/>
  <c r="AC115" i="2"/>
  <c r="AC114" i="2"/>
  <c r="AC113" i="2"/>
  <c r="AC112" i="2"/>
  <c r="AC111" i="2"/>
  <c r="AC110" i="2"/>
  <c r="AC109" i="2"/>
  <c r="AC108" i="2"/>
  <c r="AC107" i="2"/>
  <c r="AC106" i="2"/>
  <c r="AC105" i="2"/>
  <c r="AC104" i="2"/>
  <c r="AC103" i="2"/>
  <c r="AC102" i="2"/>
  <c r="AC101" i="2"/>
  <c r="AC100" i="2"/>
  <c r="AC99" i="2"/>
  <c r="AC98" i="2"/>
  <c r="AC97" i="2"/>
  <c r="AC96" i="2"/>
  <c r="AC95" i="2"/>
  <c r="AC94" i="2"/>
  <c r="AC93" i="2"/>
  <c r="AC92" i="2"/>
  <c r="AC91" i="2"/>
  <c r="AC90" i="2"/>
  <c r="AC89" i="2"/>
  <c r="AC88" i="2"/>
  <c r="AC87" i="2"/>
  <c r="AC86" i="2"/>
  <c r="AC85" i="2"/>
  <c r="AC84" i="2"/>
  <c r="AC83" i="2"/>
  <c r="AC82" i="2"/>
  <c r="AC81" i="2"/>
  <c r="AC80" i="2"/>
  <c r="AC79" i="2"/>
  <c r="AC78" i="2"/>
  <c r="AC77" i="2"/>
  <c r="AC76" i="2"/>
  <c r="AC75" i="2"/>
  <c r="AC74" i="2"/>
  <c r="AC73" i="2"/>
  <c r="AC72" i="2"/>
  <c r="AC71" i="2"/>
  <c r="AC70" i="2"/>
  <c r="AC69" i="2"/>
  <c r="AC68" i="2"/>
  <c r="AC67" i="2"/>
  <c r="AC66" i="2"/>
  <c r="AC65" i="2"/>
  <c r="AC64" i="2"/>
  <c r="AC63" i="2"/>
  <c r="AC62" i="2"/>
  <c r="AC61" i="2"/>
  <c r="AC60" i="2"/>
  <c r="AC59" i="2"/>
  <c r="AC58" i="2"/>
  <c r="AC57" i="2"/>
  <c r="AC56" i="2"/>
  <c r="AC55" i="2"/>
  <c r="AC54" i="2"/>
  <c r="AC53" i="2"/>
  <c r="AC52" i="2"/>
  <c r="AC51" i="2"/>
  <c r="AC50" i="2"/>
  <c r="AC49" i="2"/>
  <c r="AC48" i="2"/>
  <c r="AC47" i="2"/>
  <c r="AC46" i="2"/>
  <c r="AC45" i="2"/>
  <c r="AC44" i="2"/>
  <c r="AC43" i="2"/>
  <c r="AC42" i="2"/>
  <c r="AC41" i="2"/>
  <c r="AC40" i="2"/>
  <c r="AC39" i="2"/>
  <c r="AC38" i="2"/>
  <c r="AC37" i="2"/>
  <c r="AC36" i="2"/>
  <c r="AC35" i="2"/>
  <c r="AC34" i="2"/>
  <c r="AC33" i="2"/>
  <c r="AC32" i="2"/>
  <c r="AC31" i="2"/>
  <c r="AC30" i="2"/>
  <c r="AC29" i="2"/>
  <c r="AC28" i="2"/>
  <c r="AC27" i="2"/>
  <c r="AC26" i="2"/>
  <c r="AC25" i="2"/>
  <c r="AC24" i="2"/>
  <c r="AC23" i="2"/>
  <c r="AC22" i="2"/>
  <c r="AC21" i="2"/>
  <c r="AC20" i="2"/>
  <c r="AC19" i="2"/>
  <c r="AC18" i="2"/>
  <c r="AC17" i="2"/>
  <c r="AC16" i="2"/>
  <c r="AZ6" i="3"/>
  <c r="AX6" i="3"/>
  <c r="V2510" i="2"/>
  <c r="U2510" i="2"/>
  <c r="V2509" i="2"/>
  <c r="U2509" i="2"/>
  <c r="W2509" i="2" s="1"/>
  <c r="V2508" i="2"/>
  <c r="U2508" i="2"/>
  <c r="V2507" i="2"/>
  <c r="U2507" i="2"/>
  <c r="W2507" i="2" s="1"/>
  <c r="V2506" i="2"/>
  <c r="U2506" i="2"/>
  <c r="V2505" i="2"/>
  <c r="U2505" i="2"/>
  <c r="W2505" i="2" s="1"/>
  <c r="V2504" i="2"/>
  <c r="U2504" i="2"/>
  <c r="V2503" i="2"/>
  <c r="U2503" i="2"/>
  <c r="W2503" i="2" s="1"/>
  <c r="V2502" i="2"/>
  <c r="U2502" i="2"/>
  <c r="W2502" i="2" s="1"/>
  <c r="V2501" i="2"/>
  <c r="U2501" i="2"/>
  <c r="W2501" i="2" s="1"/>
  <c r="V2500" i="2"/>
  <c r="U2500" i="2"/>
  <c r="W2500" i="2" s="1"/>
  <c r="V2499" i="2"/>
  <c r="U2499" i="2"/>
  <c r="W2499" i="2" s="1"/>
  <c r="V2498" i="2"/>
  <c r="U2498" i="2"/>
  <c r="W2498" i="2" s="1"/>
  <c r="V2497" i="2"/>
  <c r="U2497" i="2"/>
  <c r="W2497" i="2" s="1"/>
  <c r="V2496" i="2"/>
  <c r="U2496" i="2"/>
  <c r="W2496" i="2" s="1"/>
  <c r="V2495" i="2"/>
  <c r="U2495" i="2"/>
  <c r="W2495" i="2" s="1"/>
  <c r="V2494" i="2"/>
  <c r="U2494" i="2"/>
  <c r="W2494" i="2" s="1"/>
  <c r="V2493" i="2"/>
  <c r="U2493" i="2"/>
  <c r="W2493" i="2" s="1"/>
  <c r="V2492" i="2"/>
  <c r="U2492" i="2"/>
  <c r="W2492" i="2" s="1"/>
  <c r="V2491" i="2"/>
  <c r="U2491" i="2"/>
  <c r="W2491" i="2" s="1"/>
  <c r="V2490" i="2"/>
  <c r="U2490" i="2"/>
  <c r="W2490" i="2" s="1"/>
  <c r="V2489" i="2"/>
  <c r="U2489" i="2"/>
  <c r="W2489" i="2" s="1"/>
  <c r="V2488" i="2"/>
  <c r="U2488" i="2"/>
  <c r="W2488" i="2" s="1"/>
  <c r="V2487" i="2"/>
  <c r="U2487" i="2"/>
  <c r="W2487" i="2" s="1"/>
  <c r="V2486" i="2"/>
  <c r="U2486" i="2"/>
  <c r="W2486" i="2" s="1"/>
  <c r="V2485" i="2"/>
  <c r="U2485" i="2"/>
  <c r="W2485" i="2" s="1"/>
  <c r="V2484" i="2"/>
  <c r="U2484" i="2"/>
  <c r="W2484" i="2" s="1"/>
  <c r="V2483" i="2"/>
  <c r="U2483" i="2"/>
  <c r="W2483" i="2" s="1"/>
  <c r="V2482" i="2"/>
  <c r="U2482" i="2"/>
  <c r="W2482" i="2" s="1"/>
  <c r="V2481" i="2"/>
  <c r="U2481" i="2"/>
  <c r="W2481" i="2" s="1"/>
  <c r="V2480" i="2"/>
  <c r="U2480" i="2"/>
  <c r="W2480" i="2" s="1"/>
  <c r="V2479" i="2"/>
  <c r="U2479" i="2"/>
  <c r="W2479" i="2" s="1"/>
  <c r="V2478" i="2"/>
  <c r="U2478" i="2"/>
  <c r="W2478" i="2" s="1"/>
  <c r="V2477" i="2"/>
  <c r="U2477" i="2"/>
  <c r="W2477" i="2" s="1"/>
  <c r="V2476" i="2"/>
  <c r="U2476" i="2"/>
  <c r="W2476" i="2" s="1"/>
  <c r="V2475" i="2"/>
  <c r="U2475" i="2"/>
  <c r="W2475" i="2" s="1"/>
  <c r="Y2475" i="2" s="1"/>
  <c r="V2474" i="2"/>
  <c r="U2474" i="2"/>
  <c r="W2474" i="2" s="1"/>
  <c r="V2473" i="2"/>
  <c r="U2473" i="2"/>
  <c r="W2473" i="2" s="1"/>
  <c r="V2472" i="2"/>
  <c r="U2472" i="2"/>
  <c r="W2472" i="2" s="1"/>
  <c r="V2471" i="2"/>
  <c r="U2471" i="2"/>
  <c r="W2471" i="2" s="1"/>
  <c r="V2470" i="2"/>
  <c r="U2470" i="2"/>
  <c r="W2470" i="2" s="1"/>
  <c r="V2469" i="2"/>
  <c r="U2469" i="2"/>
  <c r="W2469" i="2" s="1"/>
  <c r="V2468" i="2"/>
  <c r="U2468" i="2"/>
  <c r="W2468" i="2" s="1"/>
  <c r="V2467" i="2"/>
  <c r="U2467" i="2"/>
  <c r="W2467" i="2" s="1"/>
  <c r="V2466" i="2"/>
  <c r="U2466" i="2"/>
  <c r="W2466" i="2" s="1"/>
  <c r="V2465" i="2"/>
  <c r="U2465" i="2"/>
  <c r="W2465" i="2" s="1"/>
  <c r="V2464" i="2"/>
  <c r="U2464" i="2"/>
  <c r="W2464" i="2" s="1"/>
  <c r="V2463" i="2"/>
  <c r="U2463" i="2"/>
  <c r="W2463" i="2" s="1"/>
  <c r="V2462" i="2"/>
  <c r="U2462" i="2"/>
  <c r="W2462" i="2" s="1"/>
  <c r="V2461" i="2"/>
  <c r="U2461" i="2"/>
  <c r="W2461" i="2" s="1"/>
  <c r="V2460" i="2"/>
  <c r="U2460" i="2"/>
  <c r="W2460" i="2" s="1"/>
  <c r="V2459" i="2"/>
  <c r="U2459" i="2"/>
  <c r="W2459" i="2" s="1"/>
  <c r="V2458" i="2"/>
  <c r="U2458" i="2"/>
  <c r="W2458" i="2" s="1"/>
  <c r="V2457" i="2"/>
  <c r="U2457" i="2"/>
  <c r="W2457" i="2" s="1"/>
  <c r="V2456" i="2"/>
  <c r="U2456" i="2"/>
  <c r="W2456" i="2" s="1"/>
  <c r="V2455" i="2"/>
  <c r="U2455" i="2"/>
  <c r="W2455" i="2" s="1"/>
  <c r="V2454" i="2"/>
  <c r="U2454" i="2"/>
  <c r="W2454" i="2" s="1"/>
  <c r="V2453" i="2"/>
  <c r="U2453" i="2"/>
  <c r="W2453" i="2" s="1"/>
  <c r="V2452" i="2"/>
  <c r="U2452" i="2"/>
  <c r="W2452" i="2" s="1"/>
  <c r="V2451" i="2"/>
  <c r="U2451" i="2"/>
  <c r="W2451" i="2" s="1"/>
  <c r="V2450" i="2"/>
  <c r="U2450" i="2"/>
  <c r="W2450" i="2" s="1"/>
  <c r="V2449" i="2"/>
  <c r="U2449" i="2"/>
  <c r="W2449" i="2" s="1"/>
  <c r="V2448" i="2"/>
  <c r="U2448" i="2"/>
  <c r="W2448" i="2" s="1"/>
  <c r="V2447" i="2"/>
  <c r="U2447" i="2"/>
  <c r="W2447" i="2" s="1"/>
  <c r="V2446" i="2"/>
  <c r="U2446" i="2"/>
  <c r="W2446" i="2" s="1"/>
  <c r="V2445" i="2"/>
  <c r="U2445" i="2"/>
  <c r="W2445" i="2" s="1"/>
  <c r="V2444" i="2"/>
  <c r="U2444" i="2"/>
  <c r="W2444" i="2" s="1"/>
  <c r="V2443" i="2"/>
  <c r="U2443" i="2"/>
  <c r="W2443" i="2" s="1"/>
  <c r="V2442" i="2"/>
  <c r="U2442" i="2"/>
  <c r="W2442" i="2" s="1"/>
  <c r="V2441" i="2"/>
  <c r="U2441" i="2"/>
  <c r="W2441" i="2" s="1"/>
  <c r="V2440" i="2"/>
  <c r="U2440" i="2"/>
  <c r="W2440" i="2" s="1"/>
  <c r="V2439" i="2"/>
  <c r="U2439" i="2"/>
  <c r="W2439" i="2" s="1"/>
  <c r="V2438" i="2"/>
  <c r="U2438" i="2"/>
  <c r="W2438" i="2" s="1"/>
  <c r="V2437" i="2"/>
  <c r="U2437" i="2"/>
  <c r="W2437" i="2" s="1"/>
  <c r="V2436" i="2"/>
  <c r="U2436" i="2"/>
  <c r="W2436" i="2" s="1"/>
  <c r="V2435" i="2"/>
  <c r="U2435" i="2"/>
  <c r="W2435" i="2" s="1"/>
  <c r="V2434" i="2"/>
  <c r="U2434" i="2"/>
  <c r="W2434" i="2" s="1"/>
  <c r="V2433" i="2"/>
  <c r="U2433" i="2"/>
  <c r="W2433" i="2" s="1"/>
  <c r="V2432" i="2"/>
  <c r="U2432" i="2"/>
  <c r="W2432" i="2" s="1"/>
  <c r="V2431" i="2"/>
  <c r="U2431" i="2"/>
  <c r="W2431" i="2" s="1"/>
  <c r="V2430" i="2"/>
  <c r="U2430" i="2"/>
  <c r="W2430" i="2" s="1"/>
  <c r="V2429" i="2"/>
  <c r="U2429" i="2"/>
  <c r="W2429" i="2" s="1"/>
  <c r="V2428" i="2"/>
  <c r="U2428" i="2"/>
  <c r="W2428" i="2" s="1"/>
  <c r="V2427" i="2"/>
  <c r="U2427" i="2"/>
  <c r="W2427" i="2" s="1"/>
  <c r="V2426" i="2"/>
  <c r="U2426" i="2"/>
  <c r="W2426" i="2" s="1"/>
  <c r="V2425" i="2"/>
  <c r="U2425" i="2"/>
  <c r="W2425" i="2" s="1"/>
  <c r="V2424" i="2"/>
  <c r="U2424" i="2"/>
  <c r="W2424" i="2" s="1"/>
  <c r="V2423" i="2"/>
  <c r="U2423" i="2"/>
  <c r="W2423" i="2" s="1"/>
  <c r="V2422" i="2"/>
  <c r="U2422" i="2"/>
  <c r="W2422" i="2" s="1"/>
  <c r="V2421" i="2"/>
  <c r="U2421" i="2"/>
  <c r="W2421" i="2" s="1"/>
  <c r="V2420" i="2"/>
  <c r="U2420" i="2"/>
  <c r="W2420" i="2" s="1"/>
  <c r="V2419" i="2"/>
  <c r="U2419" i="2"/>
  <c r="W2419" i="2" s="1"/>
  <c r="V2418" i="2"/>
  <c r="U2418" i="2"/>
  <c r="W2418" i="2" s="1"/>
  <c r="V2417" i="2"/>
  <c r="U2417" i="2"/>
  <c r="W2417" i="2" s="1"/>
  <c r="V2416" i="2"/>
  <c r="U2416" i="2"/>
  <c r="W2416" i="2" s="1"/>
  <c r="V2415" i="2"/>
  <c r="U2415" i="2"/>
  <c r="W2415" i="2" s="1"/>
  <c r="V2414" i="2"/>
  <c r="U2414" i="2"/>
  <c r="W2414" i="2" s="1"/>
  <c r="V2413" i="2"/>
  <c r="U2413" i="2"/>
  <c r="W2413" i="2" s="1"/>
  <c r="V2412" i="2"/>
  <c r="U2412" i="2"/>
  <c r="W2412" i="2" s="1"/>
  <c r="V2411" i="2"/>
  <c r="U2411" i="2"/>
  <c r="W2411" i="2" s="1"/>
  <c r="V2410" i="2"/>
  <c r="U2410" i="2"/>
  <c r="W2410" i="2" s="1"/>
  <c r="V2409" i="2"/>
  <c r="U2409" i="2"/>
  <c r="W2409" i="2" s="1"/>
  <c r="V2408" i="2"/>
  <c r="U2408" i="2"/>
  <c r="W2408" i="2" s="1"/>
  <c r="V2407" i="2"/>
  <c r="U2407" i="2"/>
  <c r="W2407" i="2" s="1"/>
  <c r="V2406" i="2"/>
  <c r="U2406" i="2"/>
  <c r="W2406" i="2" s="1"/>
  <c r="V2405" i="2"/>
  <c r="U2405" i="2"/>
  <c r="W2405" i="2" s="1"/>
  <c r="V2404" i="2"/>
  <c r="U2404" i="2"/>
  <c r="W2404" i="2" s="1"/>
  <c r="V2403" i="2"/>
  <c r="U2403" i="2"/>
  <c r="W2403" i="2" s="1"/>
  <c r="V2402" i="2"/>
  <c r="U2402" i="2"/>
  <c r="W2402" i="2" s="1"/>
  <c r="V2401" i="2"/>
  <c r="U2401" i="2"/>
  <c r="W2401" i="2" s="1"/>
  <c r="V2400" i="2"/>
  <c r="U2400" i="2"/>
  <c r="W2400" i="2" s="1"/>
  <c r="V2399" i="2"/>
  <c r="U2399" i="2"/>
  <c r="W2399" i="2" s="1"/>
  <c r="V2398" i="2"/>
  <c r="U2398" i="2"/>
  <c r="W2398" i="2" s="1"/>
  <c r="V2397" i="2"/>
  <c r="U2397" i="2"/>
  <c r="W2397" i="2" s="1"/>
  <c r="V2396" i="2"/>
  <c r="U2396" i="2"/>
  <c r="W2396" i="2" s="1"/>
  <c r="V2395" i="2"/>
  <c r="U2395" i="2"/>
  <c r="W2395" i="2" s="1"/>
  <c r="V2394" i="2"/>
  <c r="U2394" i="2"/>
  <c r="W2394" i="2" s="1"/>
  <c r="V2393" i="2"/>
  <c r="U2393" i="2"/>
  <c r="W2393" i="2" s="1"/>
  <c r="V2392" i="2"/>
  <c r="U2392" i="2"/>
  <c r="W2392" i="2" s="1"/>
  <c r="V2391" i="2"/>
  <c r="U2391" i="2"/>
  <c r="W2391" i="2" s="1"/>
  <c r="V2390" i="2"/>
  <c r="U2390" i="2"/>
  <c r="W2390" i="2" s="1"/>
  <c r="V2389" i="2"/>
  <c r="U2389" i="2"/>
  <c r="W2389" i="2" s="1"/>
  <c r="V2388" i="2"/>
  <c r="U2388" i="2"/>
  <c r="W2388" i="2" s="1"/>
  <c r="V2387" i="2"/>
  <c r="U2387" i="2"/>
  <c r="W2387" i="2" s="1"/>
  <c r="V2386" i="2"/>
  <c r="U2386" i="2"/>
  <c r="W2386" i="2" s="1"/>
  <c r="V2385" i="2"/>
  <c r="U2385" i="2"/>
  <c r="W2385" i="2" s="1"/>
  <c r="V2384" i="2"/>
  <c r="U2384" i="2"/>
  <c r="W2384" i="2" s="1"/>
  <c r="V2383" i="2"/>
  <c r="U2383" i="2"/>
  <c r="W2383" i="2" s="1"/>
  <c r="V2382" i="2"/>
  <c r="U2382" i="2"/>
  <c r="W2382" i="2" s="1"/>
  <c r="V2381" i="2"/>
  <c r="U2381" i="2"/>
  <c r="W2381" i="2" s="1"/>
  <c r="V2380" i="2"/>
  <c r="U2380" i="2"/>
  <c r="W2380" i="2" s="1"/>
  <c r="V2379" i="2"/>
  <c r="U2379" i="2"/>
  <c r="W2379" i="2" s="1"/>
  <c r="V2378" i="2"/>
  <c r="U2378" i="2"/>
  <c r="W2378" i="2" s="1"/>
  <c r="V2377" i="2"/>
  <c r="U2377" i="2"/>
  <c r="W2377" i="2" s="1"/>
  <c r="V2376" i="2"/>
  <c r="U2376" i="2"/>
  <c r="W2376" i="2" s="1"/>
  <c r="V2375" i="2"/>
  <c r="U2375" i="2"/>
  <c r="W2375" i="2" s="1"/>
  <c r="V2374" i="2"/>
  <c r="U2374" i="2"/>
  <c r="W2374" i="2" s="1"/>
  <c r="V2373" i="2"/>
  <c r="U2373" i="2"/>
  <c r="W2373" i="2" s="1"/>
  <c r="V2372" i="2"/>
  <c r="U2372" i="2"/>
  <c r="W2372" i="2" s="1"/>
  <c r="V2371" i="2"/>
  <c r="U2371" i="2"/>
  <c r="W2371" i="2" s="1"/>
  <c r="V2370" i="2"/>
  <c r="U2370" i="2"/>
  <c r="W2370" i="2" s="1"/>
  <c r="V2369" i="2"/>
  <c r="U2369" i="2"/>
  <c r="W2369" i="2" s="1"/>
  <c r="V2368" i="2"/>
  <c r="U2368" i="2"/>
  <c r="W2368" i="2" s="1"/>
  <c r="V2367" i="2"/>
  <c r="U2367" i="2"/>
  <c r="W2367" i="2" s="1"/>
  <c r="V2366" i="2"/>
  <c r="U2366" i="2"/>
  <c r="W2366" i="2" s="1"/>
  <c r="V2365" i="2"/>
  <c r="U2365" i="2"/>
  <c r="W2365" i="2" s="1"/>
  <c r="V2364" i="2"/>
  <c r="U2364" i="2"/>
  <c r="W2364" i="2" s="1"/>
  <c r="V2363" i="2"/>
  <c r="U2363" i="2"/>
  <c r="W2363" i="2" s="1"/>
  <c r="V2362" i="2"/>
  <c r="U2362" i="2"/>
  <c r="W2362" i="2" s="1"/>
  <c r="V2361" i="2"/>
  <c r="U2361" i="2"/>
  <c r="W2361" i="2" s="1"/>
  <c r="V2360" i="2"/>
  <c r="U2360" i="2"/>
  <c r="W2360" i="2" s="1"/>
  <c r="V2359" i="2"/>
  <c r="U2359" i="2"/>
  <c r="W2359" i="2" s="1"/>
  <c r="V2358" i="2"/>
  <c r="U2358" i="2"/>
  <c r="W2358" i="2" s="1"/>
  <c r="V2357" i="2"/>
  <c r="U2357" i="2"/>
  <c r="W2357" i="2" s="1"/>
  <c r="V2356" i="2"/>
  <c r="U2356" i="2"/>
  <c r="W2356" i="2" s="1"/>
  <c r="V2355" i="2"/>
  <c r="U2355" i="2"/>
  <c r="W2355" i="2" s="1"/>
  <c r="V2354" i="2"/>
  <c r="U2354" i="2"/>
  <c r="W2354" i="2" s="1"/>
  <c r="V2353" i="2"/>
  <c r="U2353" i="2"/>
  <c r="W2353" i="2" s="1"/>
  <c r="V2352" i="2"/>
  <c r="U2352" i="2"/>
  <c r="W2352" i="2" s="1"/>
  <c r="V2351" i="2"/>
  <c r="U2351" i="2"/>
  <c r="W2351" i="2" s="1"/>
  <c r="V2350" i="2"/>
  <c r="U2350" i="2"/>
  <c r="W2350" i="2" s="1"/>
  <c r="V2349" i="2"/>
  <c r="U2349" i="2"/>
  <c r="W2349" i="2" s="1"/>
  <c r="V2348" i="2"/>
  <c r="U2348" i="2"/>
  <c r="W2348" i="2" s="1"/>
  <c r="V2347" i="2"/>
  <c r="U2347" i="2"/>
  <c r="W2347" i="2" s="1"/>
  <c r="V2346" i="2"/>
  <c r="U2346" i="2"/>
  <c r="W2346" i="2" s="1"/>
  <c r="V2345" i="2"/>
  <c r="U2345" i="2"/>
  <c r="W2345" i="2" s="1"/>
  <c r="V2344" i="2"/>
  <c r="U2344" i="2"/>
  <c r="W2344" i="2" s="1"/>
  <c r="V2343" i="2"/>
  <c r="U2343" i="2"/>
  <c r="W2343" i="2" s="1"/>
  <c r="V2342" i="2"/>
  <c r="U2342" i="2"/>
  <c r="W2342" i="2" s="1"/>
  <c r="V2341" i="2"/>
  <c r="U2341" i="2"/>
  <c r="W2341" i="2" s="1"/>
  <c r="V2340" i="2"/>
  <c r="U2340" i="2"/>
  <c r="W2340" i="2" s="1"/>
  <c r="V2339" i="2"/>
  <c r="U2339" i="2"/>
  <c r="W2339" i="2" s="1"/>
  <c r="V2338" i="2"/>
  <c r="U2338" i="2"/>
  <c r="W2338" i="2" s="1"/>
  <c r="V2337" i="2"/>
  <c r="U2337" i="2"/>
  <c r="W2337" i="2" s="1"/>
  <c r="V2336" i="2"/>
  <c r="U2336" i="2"/>
  <c r="W2336" i="2" s="1"/>
  <c r="V2335" i="2"/>
  <c r="U2335" i="2"/>
  <c r="W2335" i="2" s="1"/>
  <c r="V2334" i="2"/>
  <c r="U2334" i="2"/>
  <c r="W2334" i="2" s="1"/>
  <c r="V2333" i="2"/>
  <c r="U2333" i="2"/>
  <c r="W2333" i="2" s="1"/>
  <c r="V2332" i="2"/>
  <c r="U2332" i="2"/>
  <c r="W2332" i="2" s="1"/>
  <c r="V2331" i="2"/>
  <c r="U2331" i="2"/>
  <c r="W2331" i="2" s="1"/>
  <c r="V2330" i="2"/>
  <c r="U2330" i="2"/>
  <c r="V2329" i="2"/>
  <c r="U2329" i="2"/>
  <c r="W2329" i="2" s="1"/>
  <c r="V2328" i="2"/>
  <c r="U2328" i="2"/>
  <c r="V2327" i="2"/>
  <c r="U2327" i="2"/>
  <c r="W2327" i="2" s="1"/>
  <c r="V2326" i="2"/>
  <c r="U2326" i="2"/>
  <c r="V2325" i="2"/>
  <c r="U2325" i="2"/>
  <c r="W2325" i="2" s="1"/>
  <c r="V2324" i="2"/>
  <c r="U2324" i="2"/>
  <c r="V2323" i="2"/>
  <c r="U2323" i="2"/>
  <c r="W2323" i="2" s="1"/>
  <c r="V2322" i="2"/>
  <c r="U2322" i="2"/>
  <c r="V2321" i="2"/>
  <c r="U2321" i="2"/>
  <c r="W2321" i="2" s="1"/>
  <c r="V2320" i="2"/>
  <c r="U2320" i="2"/>
  <c r="V2319" i="2"/>
  <c r="U2319" i="2"/>
  <c r="W2319" i="2" s="1"/>
  <c r="V2318" i="2"/>
  <c r="U2318" i="2"/>
  <c r="V2317" i="2"/>
  <c r="U2317" i="2"/>
  <c r="W2317" i="2" s="1"/>
  <c r="V2316" i="2"/>
  <c r="U2316" i="2"/>
  <c r="V2315" i="2"/>
  <c r="U2315" i="2"/>
  <c r="W2315" i="2" s="1"/>
  <c r="V2314" i="2"/>
  <c r="U2314" i="2"/>
  <c r="V2313" i="2"/>
  <c r="U2313" i="2"/>
  <c r="W2313" i="2" s="1"/>
  <c r="V2312" i="2"/>
  <c r="U2312" i="2"/>
  <c r="V2311" i="2"/>
  <c r="U2311" i="2"/>
  <c r="W2311" i="2" s="1"/>
  <c r="V2310" i="2"/>
  <c r="U2310" i="2"/>
  <c r="V2309" i="2"/>
  <c r="U2309" i="2"/>
  <c r="W2309" i="2" s="1"/>
  <c r="V2308" i="2"/>
  <c r="U2308" i="2"/>
  <c r="V2307" i="2"/>
  <c r="U2307" i="2"/>
  <c r="W2307" i="2" s="1"/>
  <c r="V2306" i="2"/>
  <c r="U2306" i="2"/>
  <c r="V2305" i="2"/>
  <c r="U2305" i="2"/>
  <c r="W2305" i="2" s="1"/>
  <c r="V2304" i="2"/>
  <c r="U2304" i="2"/>
  <c r="V2303" i="2"/>
  <c r="U2303" i="2"/>
  <c r="W2303" i="2" s="1"/>
  <c r="V2302" i="2"/>
  <c r="U2302" i="2"/>
  <c r="V2301" i="2"/>
  <c r="U2301" i="2"/>
  <c r="W2301" i="2" s="1"/>
  <c r="V2300" i="2"/>
  <c r="U2300" i="2"/>
  <c r="V2299" i="2"/>
  <c r="U2299" i="2"/>
  <c r="W2299" i="2" s="1"/>
  <c r="V2298" i="2"/>
  <c r="U2298" i="2"/>
  <c r="V2297" i="2"/>
  <c r="U2297" i="2"/>
  <c r="W2297" i="2" s="1"/>
  <c r="V2296" i="2"/>
  <c r="U2296" i="2"/>
  <c r="V2295" i="2"/>
  <c r="U2295" i="2"/>
  <c r="W2295" i="2" s="1"/>
  <c r="V2294" i="2"/>
  <c r="U2294" i="2"/>
  <c r="V2293" i="2"/>
  <c r="U2293" i="2"/>
  <c r="W2293" i="2" s="1"/>
  <c r="V2292" i="2"/>
  <c r="U2292" i="2"/>
  <c r="V2291" i="2"/>
  <c r="U2291" i="2"/>
  <c r="W2291" i="2" s="1"/>
  <c r="V2290" i="2"/>
  <c r="U2290" i="2"/>
  <c r="V2289" i="2"/>
  <c r="U2289" i="2"/>
  <c r="W2289" i="2" s="1"/>
  <c r="V2288" i="2"/>
  <c r="U2288" i="2"/>
  <c r="V2287" i="2"/>
  <c r="U2287" i="2"/>
  <c r="W2287" i="2" s="1"/>
  <c r="V2286" i="2"/>
  <c r="U2286" i="2"/>
  <c r="V2285" i="2"/>
  <c r="U2285" i="2"/>
  <c r="W2285" i="2" s="1"/>
  <c r="V2284" i="2"/>
  <c r="U2284" i="2"/>
  <c r="V2283" i="2"/>
  <c r="U2283" i="2"/>
  <c r="W2283" i="2" s="1"/>
  <c r="V2282" i="2"/>
  <c r="U2282" i="2"/>
  <c r="V2281" i="2"/>
  <c r="U2281" i="2"/>
  <c r="W2281" i="2" s="1"/>
  <c r="V2280" i="2"/>
  <c r="U2280" i="2"/>
  <c r="V2279" i="2"/>
  <c r="U2279" i="2"/>
  <c r="W2279" i="2" s="1"/>
  <c r="V2278" i="2"/>
  <c r="U2278" i="2"/>
  <c r="V2277" i="2"/>
  <c r="U2277" i="2"/>
  <c r="W2277" i="2" s="1"/>
  <c r="V2276" i="2"/>
  <c r="U2276" i="2"/>
  <c r="V2275" i="2"/>
  <c r="U2275" i="2"/>
  <c r="W2275" i="2" s="1"/>
  <c r="V2274" i="2"/>
  <c r="U2274" i="2"/>
  <c r="V2273" i="2"/>
  <c r="U2273" i="2"/>
  <c r="W2273" i="2" s="1"/>
  <c r="V2272" i="2"/>
  <c r="U2272" i="2"/>
  <c r="V2271" i="2"/>
  <c r="U2271" i="2"/>
  <c r="W2271" i="2" s="1"/>
  <c r="V2270" i="2"/>
  <c r="U2270" i="2"/>
  <c r="V2269" i="2"/>
  <c r="U2269" i="2"/>
  <c r="W2269" i="2" s="1"/>
  <c r="V2268" i="2"/>
  <c r="U2268" i="2"/>
  <c r="V2267" i="2"/>
  <c r="U2267" i="2"/>
  <c r="W2267" i="2" s="1"/>
  <c r="V2266" i="2"/>
  <c r="U2266" i="2"/>
  <c r="V2265" i="2"/>
  <c r="U2265" i="2"/>
  <c r="W2265" i="2" s="1"/>
  <c r="V2264" i="2"/>
  <c r="U2264" i="2"/>
  <c r="V2263" i="2"/>
  <c r="U2263" i="2"/>
  <c r="W2263" i="2" s="1"/>
  <c r="V2262" i="2"/>
  <c r="U2262" i="2"/>
  <c r="V2261" i="2"/>
  <c r="U2261" i="2"/>
  <c r="W2261" i="2" s="1"/>
  <c r="V2260" i="2"/>
  <c r="U2260" i="2"/>
  <c r="V2259" i="2"/>
  <c r="U2259" i="2"/>
  <c r="W2259" i="2" s="1"/>
  <c r="V2258" i="2"/>
  <c r="U2258" i="2"/>
  <c r="V2257" i="2"/>
  <c r="U2257" i="2"/>
  <c r="W2257" i="2" s="1"/>
  <c r="V2256" i="2"/>
  <c r="U2256" i="2"/>
  <c r="V2255" i="2"/>
  <c r="U2255" i="2"/>
  <c r="W2255" i="2" s="1"/>
  <c r="V2254" i="2"/>
  <c r="U2254" i="2"/>
  <c r="V2253" i="2"/>
  <c r="U2253" i="2"/>
  <c r="W2253" i="2" s="1"/>
  <c r="V2252" i="2"/>
  <c r="U2252" i="2"/>
  <c r="V2251" i="2"/>
  <c r="U2251" i="2"/>
  <c r="W2251" i="2" s="1"/>
  <c r="V2250" i="2"/>
  <c r="U2250" i="2"/>
  <c r="V2249" i="2"/>
  <c r="U2249" i="2"/>
  <c r="W2249" i="2" s="1"/>
  <c r="V2248" i="2"/>
  <c r="U2248" i="2"/>
  <c r="V2247" i="2"/>
  <c r="U2247" i="2"/>
  <c r="W2247" i="2" s="1"/>
  <c r="V2246" i="2"/>
  <c r="U2246" i="2"/>
  <c r="V2245" i="2"/>
  <c r="U2245" i="2"/>
  <c r="W2245" i="2" s="1"/>
  <c r="V2244" i="2"/>
  <c r="U2244" i="2"/>
  <c r="V2243" i="2"/>
  <c r="U2243" i="2"/>
  <c r="W2243" i="2" s="1"/>
  <c r="V2242" i="2"/>
  <c r="U2242" i="2"/>
  <c r="V2241" i="2"/>
  <c r="U2241" i="2"/>
  <c r="W2241" i="2" s="1"/>
  <c r="V2240" i="2"/>
  <c r="U2240" i="2"/>
  <c r="V2239" i="2"/>
  <c r="U2239" i="2"/>
  <c r="W2239" i="2" s="1"/>
  <c r="V2238" i="2"/>
  <c r="U2238" i="2"/>
  <c r="V2237" i="2"/>
  <c r="U2237" i="2"/>
  <c r="W2237" i="2" s="1"/>
  <c r="V2236" i="2"/>
  <c r="U2236" i="2"/>
  <c r="V2235" i="2"/>
  <c r="U2235" i="2"/>
  <c r="W2235" i="2" s="1"/>
  <c r="V2234" i="2"/>
  <c r="U2234" i="2"/>
  <c r="V2233" i="2"/>
  <c r="U2233" i="2"/>
  <c r="W2233" i="2" s="1"/>
  <c r="V2232" i="2"/>
  <c r="U2232" i="2"/>
  <c r="V2231" i="2"/>
  <c r="U2231" i="2"/>
  <c r="W2231" i="2" s="1"/>
  <c r="V2230" i="2"/>
  <c r="U2230" i="2"/>
  <c r="V2229" i="2"/>
  <c r="U2229" i="2"/>
  <c r="W2229" i="2" s="1"/>
  <c r="V2228" i="2"/>
  <c r="U2228" i="2"/>
  <c r="V2227" i="2"/>
  <c r="U2227" i="2"/>
  <c r="W2227" i="2" s="1"/>
  <c r="V2226" i="2"/>
  <c r="U2226" i="2"/>
  <c r="V2225" i="2"/>
  <c r="U2225" i="2"/>
  <c r="W2225" i="2" s="1"/>
  <c r="V2224" i="2"/>
  <c r="U2224" i="2"/>
  <c r="V2223" i="2"/>
  <c r="U2223" i="2"/>
  <c r="W2223" i="2" s="1"/>
  <c r="V2222" i="2"/>
  <c r="U2222" i="2"/>
  <c r="V2221" i="2"/>
  <c r="U2221" i="2"/>
  <c r="W2221" i="2" s="1"/>
  <c r="V2220" i="2"/>
  <c r="U2220" i="2"/>
  <c r="V2219" i="2"/>
  <c r="U2219" i="2"/>
  <c r="W2219" i="2" s="1"/>
  <c r="V2218" i="2"/>
  <c r="U2218" i="2"/>
  <c r="V2217" i="2"/>
  <c r="U2217" i="2"/>
  <c r="W2217" i="2" s="1"/>
  <c r="V2216" i="2"/>
  <c r="U2216" i="2"/>
  <c r="V2215" i="2"/>
  <c r="U2215" i="2"/>
  <c r="W2215" i="2" s="1"/>
  <c r="V2214" i="2"/>
  <c r="U2214" i="2"/>
  <c r="V2213" i="2"/>
  <c r="U2213" i="2"/>
  <c r="W2213" i="2" s="1"/>
  <c r="V2212" i="2"/>
  <c r="U2212" i="2"/>
  <c r="V2211" i="2"/>
  <c r="U2211" i="2"/>
  <c r="W2211" i="2" s="1"/>
  <c r="V2210" i="2"/>
  <c r="U2210" i="2"/>
  <c r="V2209" i="2"/>
  <c r="U2209" i="2"/>
  <c r="W2209" i="2" s="1"/>
  <c r="V2208" i="2"/>
  <c r="U2208" i="2"/>
  <c r="V2207" i="2"/>
  <c r="U2207" i="2"/>
  <c r="W2207" i="2" s="1"/>
  <c r="V2206" i="2"/>
  <c r="U2206" i="2"/>
  <c r="V2205" i="2"/>
  <c r="U2205" i="2"/>
  <c r="W2205" i="2" s="1"/>
  <c r="V2204" i="2"/>
  <c r="U2204" i="2"/>
  <c r="V2203" i="2"/>
  <c r="U2203" i="2"/>
  <c r="W2203" i="2" s="1"/>
  <c r="V2202" i="2"/>
  <c r="U2202" i="2"/>
  <c r="V2201" i="2"/>
  <c r="U2201" i="2"/>
  <c r="W2201" i="2" s="1"/>
  <c r="V2200" i="2"/>
  <c r="U2200" i="2"/>
  <c r="V2199" i="2"/>
  <c r="U2199" i="2"/>
  <c r="W2199" i="2" s="1"/>
  <c r="V2198" i="2"/>
  <c r="U2198" i="2"/>
  <c r="V2197" i="2"/>
  <c r="U2197" i="2"/>
  <c r="W2197" i="2" s="1"/>
  <c r="V2196" i="2"/>
  <c r="U2196" i="2"/>
  <c r="V2195" i="2"/>
  <c r="U2195" i="2"/>
  <c r="W2195" i="2" s="1"/>
  <c r="V2194" i="2"/>
  <c r="U2194" i="2"/>
  <c r="V2193" i="2"/>
  <c r="U2193" i="2"/>
  <c r="W2193" i="2" s="1"/>
  <c r="V2192" i="2"/>
  <c r="U2192" i="2"/>
  <c r="V2191" i="2"/>
  <c r="U2191" i="2"/>
  <c r="W2191" i="2" s="1"/>
  <c r="V2190" i="2"/>
  <c r="U2190" i="2"/>
  <c r="V2189" i="2"/>
  <c r="U2189" i="2"/>
  <c r="W2189" i="2" s="1"/>
  <c r="V2188" i="2"/>
  <c r="U2188" i="2"/>
  <c r="V2187" i="2"/>
  <c r="U2187" i="2"/>
  <c r="W2187" i="2" s="1"/>
  <c r="V2186" i="2"/>
  <c r="U2186" i="2"/>
  <c r="V2185" i="2"/>
  <c r="U2185" i="2"/>
  <c r="W2185" i="2" s="1"/>
  <c r="V2184" i="2"/>
  <c r="U2184" i="2"/>
  <c r="V2183" i="2"/>
  <c r="U2183" i="2"/>
  <c r="W2183" i="2" s="1"/>
  <c r="V2182" i="2"/>
  <c r="U2182" i="2"/>
  <c r="V2181" i="2"/>
  <c r="U2181" i="2"/>
  <c r="W2181" i="2" s="1"/>
  <c r="V2180" i="2"/>
  <c r="U2180" i="2"/>
  <c r="V2179" i="2"/>
  <c r="U2179" i="2"/>
  <c r="W2179" i="2" s="1"/>
  <c r="V2178" i="2"/>
  <c r="U2178" i="2"/>
  <c r="V2177" i="2"/>
  <c r="U2177" i="2"/>
  <c r="W2177" i="2" s="1"/>
  <c r="V2176" i="2"/>
  <c r="U2176" i="2"/>
  <c r="V2175" i="2"/>
  <c r="U2175" i="2"/>
  <c r="W2175" i="2" s="1"/>
  <c r="V2174" i="2"/>
  <c r="U2174" i="2"/>
  <c r="V2173" i="2"/>
  <c r="U2173" i="2"/>
  <c r="W2173" i="2" s="1"/>
  <c r="V2172" i="2"/>
  <c r="U2172" i="2"/>
  <c r="V2171" i="2"/>
  <c r="U2171" i="2"/>
  <c r="W2171" i="2" s="1"/>
  <c r="V2170" i="2"/>
  <c r="U2170" i="2"/>
  <c r="V2169" i="2"/>
  <c r="U2169" i="2"/>
  <c r="W2169" i="2" s="1"/>
  <c r="V2168" i="2"/>
  <c r="U2168" i="2"/>
  <c r="V2167" i="2"/>
  <c r="U2167" i="2"/>
  <c r="W2167" i="2" s="1"/>
  <c r="V2166" i="2"/>
  <c r="U2166" i="2"/>
  <c r="V2165" i="2"/>
  <c r="U2165" i="2"/>
  <c r="W2165" i="2" s="1"/>
  <c r="V2164" i="2"/>
  <c r="U2164" i="2"/>
  <c r="V2163" i="2"/>
  <c r="U2163" i="2"/>
  <c r="W2163" i="2" s="1"/>
  <c r="V2162" i="2"/>
  <c r="U2162" i="2"/>
  <c r="V2161" i="2"/>
  <c r="U2161" i="2"/>
  <c r="W2161" i="2" s="1"/>
  <c r="V2160" i="2"/>
  <c r="U2160" i="2"/>
  <c r="V2159" i="2"/>
  <c r="U2159" i="2"/>
  <c r="W2159" i="2" s="1"/>
  <c r="V2158" i="2"/>
  <c r="U2158" i="2"/>
  <c r="V2157" i="2"/>
  <c r="U2157" i="2"/>
  <c r="W2157" i="2" s="1"/>
  <c r="V2156" i="2"/>
  <c r="U2156" i="2"/>
  <c r="V2155" i="2"/>
  <c r="U2155" i="2"/>
  <c r="W2155" i="2" s="1"/>
  <c r="V2154" i="2"/>
  <c r="U2154" i="2"/>
  <c r="V2153" i="2"/>
  <c r="U2153" i="2"/>
  <c r="W2153" i="2" s="1"/>
  <c r="V2152" i="2"/>
  <c r="U2152" i="2"/>
  <c r="V2151" i="2"/>
  <c r="U2151" i="2"/>
  <c r="W2151" i="2" s="1"/>
  <c r="V2150" i="2"/>
  <c r="U2150" i="2"/>
  <c r="V2149" i="2"/>
  <c r="U2149" i="2"/>
  <c r="W2149" i="2" s="1"/>
  <c r="V2148" i="2"/>
  <c r="U2148" i="2"/>
  <c r="V2147" i="2"/>
  <c r="U2147" i="2"/>
  <c r="W2147" i="2" s="1"/>
  <c r="V2146" i="2"/>
  <c r="U2146" i="2"/>
  <c r="V2145" i="2"/>
  <c r="U2145" i="2"/>
  <c r="W2145" i="2" s="1"/>
  <c r="V2144" i="2"/>
  <c r="U2144" i="2"/>
  <c r="V2143" i="2"/>
  <c r="U2143" i="2"/>
  <c r="W2143" i="2" s="1"/>
  <c r="V2142" i="2"/>
  <c r="U2142" i="2"/>
  <c r="V2141" i="2"/>
  <c r="U2141" i="2"/>
  <c r="W2141" i="2" s="1"/>
  <c r="V2140" i="2"/>
  <c r="U2140" i="2"/>
  <c r="V2139" i="2"/>
  <c r="U2139" i="2"/>
  <c r="W2139" i="2" s="1"/>
  <c r="V2138" i="2"/>
  <c r="U2138" i="2"/>
  <c r="V2137" i="2"/>
  <c r="U2137" i="2"/>
  <c r="W2137" i="2" s="1"/>
  <c r="V2136" i="2"/>
  <c r="U2136" i="2"/>
  <c r="V2135" i="2"/>
  <c r="U2135" i="2"/>
  <c r="W2135" i="2" s="1"/>
  <c r="V2134" i="2"/>
  <c r="U2134" i="2"/>
  <c r="V2133" i="2"/>
  <c r="U2133" i="2"/>
  <c r="W2133" i="2" s="1"/>
  <c r="V2132" i="2"/>
  <c r="U2132" i="2"/>
  <c r="V2131" i="2"/>
  <c r="U2131" i="2"/>
  <c r="W2131" i="2" s="1"/>
  <c r="V2130" i="2"/>
  <c r="U2130" i="2"/>
  <c r="V2129" i="2"/>
  <c r="U2129" i="2"/>
  <c r="W2129" i="2" s="1"/>
  <c r="V2128" i="2"/>
  <c r="U2128" i="2"/>
  <c r="V2127" i="2"/>
  <c r="U2127" i="2"/>
  <c r="W2127" i="2" s="1"/>
  <c r="V2126" i="2"/>
  <c r="U2126" i="2"/>
  <c r="V2125" i="2"/>
  <c r="U2125" i="2"/>
  <c r="W2125" i="2" s="1"/>
  <c r="V2124" i="2"/>
  <c r="U2124" i="2"/>
  <c r="V2123" i="2"/>
  <c r="U2123" i="2"/>
  <c r="W2123" i="2" s="1"/>
  <c r="V2122" i="2"/>
  <c r="U2122" i="2"/>
  <c r="V2121" i="2"/>
  <c r="U2121" i="2"/>
  <c r="W2121" i="2" s="1"/>
  <c r="V2120" i="2"/>
  <c r="U2120" i="2"/>
  <c r="V2119" i="2"/>
  <c r="U2119" i="2"/>
  <c r="W2119" i="2" s="1"/>
  <c r="V2118" i="2"/>
  <c r="U2118" i="2"/>
  <c r="V2117" i="2"/>
  <c r="U2117" i="2"/>
  <c r="W2117" i="2" s="1"/>
  <c r="V2116" i="2"/>
  <c r="U2116" i="2"/>
  <c r="V2115" i="2"/>
  <c r="U2115" i="2"/>
  <c r="W2115" i="2" s="1"/>
  <c r="V2114" i="2"/>
  <c r="U2114" i="2"/>
  <c r="V2113" i="2"/>
  <c r="U2113" i="2"/>
  <c r="W2113" i="2" s="1"/>
  <c r="V2112" i="2"/>
  <c r="U2112" i="2"/>
  <c r="V2111" i="2"/>
  <c r="U2111" i="2"/>
  <c r="W2111" i="2" s="1"/>
  <c r="V2110" i="2"/>
  <c r="U2110" i="2"/>
  <c r="V2109" i="2"/>
  <c r="U2109" i="2"/>
  <c r="W2109" i="2" s="1"/>
  <c r="V2108" i="2"/>
  <c r="U2108" i="2"/>
  <c r="V2107" i="2"/>
  <c r="U2107" i="2"/>
  <c r="W2107" i="2" s="1"/>
  <c r="V2106" i="2"/>
  <c r="U2106" i="2"/>
  <c r="V2105" i="2"/>
  <c r="U2105" i="2"/>
  <c r="W2105" i="2" s="1"/>
  <c r="V2104" i="2"/>
  <c r="U2104" i="2"/>
  <c r="V2103" i="2"/>
  <c r="U2103" i="2"/>
  <c r="W2103" i="2" s="1"/>
  <c r="V2102" i="2"/>
  <c r="U2102" i="2"/>
  <c r="V2101" i="2"/>
  <c r="U2101" i="2"/>
  <c r="W2101" i="2" s="1"/>
  <c r="V2100" i="2"/>
  <c r="U2100" i="2"/>
  <c r="V2099" i="2"/>
  <c r="U2099" i="2"/>
  <c r="W2099" i="2" s="1"/>
  <c r="V2098" i="2"/>
  <c r="U2098" i="2"/>
  <c r="V2097" i="2"/>
  <c r="U2097" i="2"/>
  <c r="W2097" i="2" s="1"/>
  <c r="V2096" i="2"/>
  <c r="U2096" i="2"/>
  <c r="V2095" i="2"/>
  <c r="U2095" i="2"/>
  <c r="W2095" i="2" s="1"/>
  <c r="V2094" i="2"/>
  <c r="U2094" i="2"/>
  <c r="V2093" i="2"/>
  <c r="U2093" i="2"/>
  <c r="W2093" i="2" s="1"/>
  <c r="V2092" i="2"/>
  <c r="U2092" i="2"/>
  <c r="V2091" i="2"/>
  <c r="U2091" i="2"/>
  <c r="W2091" i="2" s="1"/>
  <c r="V2090" i="2"/>
  <c r="U2090" i="2"/>
  <c r="V2089" i="2"/>
  <c r="U2089" i="2"/>
  <c r="W2089" i="2" s="1"/>
  <c r="V2088" i="2"/>
  <c r="U2088" i="2"/>
  <c r="V2087" i="2"/>
  <c r="U2087" i="2"/>
  <c r="W2087" i="2" s="1"/>
  <c r="V2086" i="2"/>
  <c r="U2086" i="2"/>
  <c r="V2085" i="2"/>
  <c r="U2085" i="2"/>
  <c r="W2085" i="2" s="1"/>
  <c r="V2084" i="2"/>
  <c r="U2084" i="2"/>
  <c r="V2083" i="2"/>
  <c r="U2083" i="2"/>
  <c r="W2083" i="2" s="1"/>
  <c r="V2082" i="2"/>
  <c r="U2082" i="2"/>
  <c r="V2081" i="2"/>
  <c r="U2081" i="2"/>
  <c r="W2081" i="2" s="1"/>
  <c r="V2080" i="2"/>
  <c r="U2080" i="2"/>
  <c r="V2079" i="2"/>
  <c r="U2079" i="2"/>
  <c r="W2079" i="2" s="1"/>
  <c r="V2078" i="2"/>
  <c r="U2078" i="2"/>
  <c r="V2077" i="2"/>
  <c r="U2077" i="2"/>
  <c r="W2077" i="2" s="1"/>
  <c r="V2076" i="2"/>
  <c r="U2076" i="2"/>
  <c r="V2075" i="2"/>
  <c r="U2075" i="2"/>
  <c r="W2075" i="2" s="1"/>
  <c r="V2074" i="2"/>
  <c r="U2074" i="2"/>
  <c r="V2073" i="2"/>
  <c r="U2073" i="2"/>
  <c r="W2073" i="2" s="1"/>
  <c r="V2072" i="2"/>
  <c r="U2072" i="2"/>
  <c r="V2071" i="2"/>
  <c r="U2071" i="2"/>
  <c r="W2071" i="2" s="1"/>
  <c r="V2070" i="2"/>
  <c r="U2070" i="2"/>
  <c r="V2069" i="2"/>
  <c r="U2069" i="2"/>
  <c r="W2069" i="2" s="1"/>
  <c r="V2068" i="2"/>
  <c r="U2068" i="2"/>
  <c r="V2067" i="2"/>
  <c r="U2067" i="2"/>
  <c r="W2067" i="2" s="1"/>
  <c r="V2066" i="2"/>
  <c r="U2066" i="2"/>
  <c r="V2065" i="2"/>
  <c r="U2065" i="2"/>
  <c r="W2065" i="2" s="1"/>
  <c r="V2064" i="2"/>
  <c r="U2064" i="2"/>
  <c r="V2063" i="2"/>
  <c r="U2063" i="2"/>
  <c r="W2063" i="2" s="1"/>
  <c r="V2062" i="2"/>
  <c r="U2062" i="2"/>
  <c r="V2061" i="2"/>
  <c r="U2061" i="2"/>
  <c r="W2061" i="2" s="1"/>
  <c r="V2060" i="2"/>
  <c r="U2060" i="2"/>
  <c r="V2059" i="2"/>
  <c r="U2059" i="2"/>
  <c r="W2059" i="2" s="1"/>
  <c r="V2058" i="2"/>
  <c r="U2058" i="2"/>
  <c r="V2057" i="2"/>
  <c r="U2057" i="2"/>
  <c r="W2057" i="2" s="1"/>
  <c r="V2056" i="2"/>
  <c r="U2056" i="2"/>
  <c r="V2055" i="2"/>
  <c r="U2055" i="2"/>
  <c r="W2055" i="2" s="1"/>
  <c r="V2054" i="2"/>
  <c r="U2054" i="2"/>
  <c r="V2053" i="2"/>
  <c r="U2053" i="2"/>
  <c r="W2053" i="2" s="1"/>
  <c r="V2052" i="2"/>
  <c r="U2052" i="2"/>
  <c r="V2051" i="2"/>
  <c r="U2051" i="2"/>
  <c r="W2051" i="2" s="1"/>
  <c r="V2050" i="2"/>
  <c r="U2050" i="2"/>
  <c r="V2049" i="2"/>
  <c r="U2049" i="2"/>
  <c r="W2049" i="2" s="1"/>
  <c r="V2048" i="2"/>
  <c r="U2048" i="2"/>
  <c r="V2047" i="2"/>
  <c r="U2047" i="2"/>
  <c r="W2047" i="2" s="1"/>
  <c r="V2046" i="2"/>
  <c r="U2046" i="2"/>
  <c r="V2045" i="2"/>
  <c r="U2045" i="2"/>
  <c r="W2045" i="2" s="1"/>
  <c r="V2044" i="2"/>
  <c r="U2044" i="2"/>
  <c r="V2043" i="2"/>
  <c r="U2043" i="2"/>
  <c r="W2043" i="2" s="1"/>
  <c r="V2042" i="2"/>
  <c r="U2042" i="2"/>
  <c r="V2041" i="2"/>
  <c r="U2041" i="2"/>
  <c r="W2041" i="2" s="1"/>
  <c r="V2040" i="2"/>
  <c r="U2040" i="2"/>
  <c r="V2039" i="2"/>
  <c r="U2039" i="2"/>
  <c r="W2039" i="2" s="1"/>
  <c r="V2038" i="2"/>
  <c r="U2038" i="2"/>
  <c r="V2037" i="2"/>
  <c r="U2037" i="2"/>
  <c r="W2037" i="2" s="1"/>
  <c r="V2036" i="2"/>
  <c r="U2036" i="2"/>
  <c r="V2035" i="2"/>
  <c r="U2035" i="2"/>
  <c r="W2035" i="2" s="1"/>
  <c r="V2034" i="2"/>
  <c r="U2034" i="2"/>
  <c r="V2033" i="2"/>
  <c r="U2033" i="2"/>
  <c r="W2033" i="2" s="1"/>
  <c r="V2032" i="2"/>
  <c r="U2032" i="2"/>
  <c r="V2031" i="2"/>
  <c r="U2031" i="2"/>
  <c r="W2031" i="2" s="1"/>
  <c r="V2030" i="2"/>
  <c r="U2030" i="2"/>
  <c r="V2029" i="2"/>
  <c r="U2029" i="2"/>
  <c r="W2029" i="2" s="1"/>
  <c r="V2028" i="2"/>
  <c r="U2028" i="2"/>
  <c r="V2027" i="2"/>
  <c r="U2027" i="2"/>
  <c r="W2027" i="2" s="1"/>
  <c r="V2026" i="2"/>
  <c r="U2026" i="2"/>
  <c r="V2025" i="2"/>
  <c r="U2025" i="2"/>
  <c r="W2025" i="2" s="1"/>
  <c r="V2024" i="2"/>
  <c r="U2024" i="2"/>
  <c r="V2023" i="2"/>
  <c r="U2023" i="2"/>
  <c r="W2023" i="2" s="1"/>
  <c r="V2022" i="2"/>
  <c r="U2022" i="2"/>
  <c r="V2021" i="2"/>
  <c r="U2021" i="2"/>
  <c r="W2021" i="2" s="1"/>
  <c r="V2020" i="2"/>
  <c r="U2020" i="2"/>
  <c r="V2019" i="2"/>
  <c r="U2019" i="2"/>
  <c r="W2019" i="2" s="1"/>
  <c r="V2018" i="2"/>
  <c r="U2018" i="2"/>
  <c r="V2017" i="2"/>
  <c r="U2017" i="2"/>
  <c r="W2017" i="2" s="1"/>
  <c r="V2016" i="2"/>
  <c r="U2016" i="2"/>
  <c r="V2015" i="2"/>
  <c r="U2015" i="2"/>
  <c r="W2015" i="2" s="1"/>
  <c r="V2014" i="2"/>
  <c r="U2014" i="2"/>
  <c r="V2013" i="2"/>
  <c r="U2013" i="2"/>
  <c r="W2013" i="2" s="1"/>
  <c r="V2012" i="2"/>
  <c r="U2012" i="2"/>
  <c r="V2011" i="2"/>
  <c r="U2011" i="2"/>
  <c r="W2011" i="2" s="1"/>
  <c r="V2010" i="2"/>
  <c r="U2010" i="2"/>
  <c r="V2009" i="2"/>
  <c r="U2009" i="2"/>
  <c r="W2009" i="2" s="1"/>
  <c r="V2008" i="2"/>
  <c r="U2008" i="2"/>
  <c r="V2007" i="2"/>
  <c r="U2007" i="2"/>
  <c r="W2007" i="2" s="1"/>
  <c r="V2006" i="2"/>
  <c r="U2006" i="2"/>
  <c r="V2005" i="2"/>
  <c r="U2005" i="2"/>
  <c r="W2005" i="2" s="1"/>
  <c r="V2004" i="2"/>
  <c r="U2004" i="2"/>
  <c r="V2003" i="2"/>
  <c r="U2003" i="2"/>
  <c r="W2003" i="2" s="1"/>
  <c r="V2002" i="2"/>
  <c r="U2002" i="2"/>
  <c r="V2001" i="2"/>
  <c r="U2001" i="2"/>
  <c r="W2001" i="2" s="1"/>
  <c r="V2000" i="2"/>
  <c r="U2000" i="2"/>
  <c r="V1999" i="2"/>
  <c r="U1999" i="2"/>
  <c r="W1999" i="2" s="1"/>
  <c r="V1998" i="2"/>
  <c r="U1998" i="2"/>
  <c r="V1997" i="2"/>
  <c r="U1997" i="2"/>
  <c r="W1997" i="2" s="1"/>
  <c r="V1996" i="2"/>
  <c r="U1996" i="2"/>
  <c r="V1995" i="2"/>
  <c r="U1995" i="2"/>
  <c r="W1995" i="2" s="1"/>
  <c r="V1994" i="2"/>
  <c r="U1994" i="2"/>
  <c r="V1993" i="2"/>
  <c r="U1993" i="2"/>
  <c r="W1993" i="2" s="1"/>
  <c r="V1992" i="2"/>
  <c r="U1992" i="2"/>
  <c r="V1991" i="2"/>
  <c r="U1991" i="2"/>
  <c r="W1991" i="2" s="1"/>
  <c r="V1990" i="2"/>
  <c r="U1990" i="2"/>
  <c r="V1989" i="2"/>
  <c r="U1989" i="2"/>
  <c r="W1989" i="2" s="1"/>
  <c r="V1988" i="2"/>
  <c r="U1988" i="2"/>
  <c r="V1987" i="2"/>
  <c r="U1987" i="2"/>
  <c r="W1987" i="2" s="1"/>
  <c r="V1986" i="2"/>
  <c r="U1986" i="2"/>
  <c r="V1985" i="2"/>
  <c r="U1985" i="2"/>
  <c r="W1985" i="2" s="1"/>
  <c r="V1984" i="2"/>
  <c r="U1984" i="2"/>
  <c r="V1983" i="2"/>
  <c r="U1983" i="2"/>
  <c r="W1983" i="2" s="1"/>
  <c r="V1982" i="2"/>
  <c r="U1982" i="2"/>
  <c r="V1981" i="2"/>
  <c r="U1981" i="2"/>
  <c r="W1981" i="2" s="1"/>
  <c r="V1980" i="2"/>
  <c r="U1980" i="2"/>
  <c r="V1979" i="2"/>
  <c r="U1979" i="2"/>
  <c r="W1979" i="2" s="1"/>
  <c r="V1978" i="2"/>
  <c r="U1978" i="2"/>
  <c r="V1977" i="2"/>
  <c r="U1977" i="2"/>
  <c r="W1977" i="2" s="1"/>
  <c r="V1976" i="2"/>
  <c r="U1976" i="2"/>
  <c r="V1975" i="2"/>
  <c r="U1975" i="2"/>
  <c r="W1975" i="2" s="1"/>
  <c r="V1974" i="2"/>
  <c r="U1974" i="2"/>
  <c r="V1973" i="2"/>
  <c r="U1973" i="2"/>
  <c r="W1973" i="2" s="1"/>
  <c r="V1972" i="2"/>
  <c r="U1972" i="2"/>
  <c r="V1971" i="2"/>
  <c r="U1971" i="2"/>
  <c r="W1971" i="2" s="1"/>
  <c r="V1970" i="2"/>
  <c r="U1970" i="2"/>
  <c r="V1969" i="2"/>
  <c r="U1969" i="2"/>
  <c r="W1969" i="2" s="1"/>
  <c r="V1968" i="2"/>
  <c r="U1968" i="2"/>
  <c r="V1967" i="2"/>
  <c r="U1967" i="2"/>
  <c r="W1967" i="2" s="1"/>
  <c r="V1966" i="2"/>
  <c r="U1966" i="2"/>
  <c r="V1965" i="2"/>
  <c r="U1965" i="2"/>
  <c r="W1965" i="2" s="1"/>
  <c r="V1964" i="2"/>
  <c r="U1964" i="2"/>
  <c r="V1963" i="2"/>
  <c r="U1963" i="2"/>
  <c r="W1963" i="2" s="1"/>
  <c r="V1962" i="2"/>
  <c r="U1962" i="2"/>
  <c r="V1961" i="2"/>
  <c r="U1961" i="2"/>
  <c r="W1961" i="2" s="1"/>
  <c r="V1960" i="2"/>
  <c r="U1960" i="2"/>
  <c r="V1959" i="2"/>
  <c r="U1959" i="2"/>
  <c r="W1959" i="2" s="1"/>
  <c r="V1958" i="2"/>
  <c r="U1958" i="2"/>
  <c r="V1957" i="2"/>
  <c r="U1957" i="2"/>
  <c r="W1957" i="2" s="1"/>
  <c r="V1956" i="2"/>
  <c r="U1956" i="2"/>
  <c r="V1955" i="2"/>
  <c r="U1955" i="2"/>
  <c r="W1955" i="2" s="1"/>
  <c r="V1954" i="2"/>
  <c r="U1954" i="2"/>
  <c r="V1953" i="2"/>
  <c r="U1953" i="2"/>
  <c r="W1953" i="2" s="1"/>
  <c r="V1952" i="2"/>
  <c r="U1952" i="2"/>
  <c r="V1951" i="2"/>
  <c r="U1951" i="2"/>
  <c r="W1951" i="2" s="1"/>
  <c r="V1950" i="2"/>
  <c r="U1950" i="2"/>
  <c r="V1949" i="2"/>
  <c r="U1949" i="2"/>
  <c r="W1949" i="2" s="1"/>
  <c r="V1948" i="2"/>
  <c r="U1948" i="2"/>
  <c r="V1947" i="2"/>
  <c r="U1947" i="2"/>
  <c r="W1947" i="2" s="1"/>
  <c r="V1946" i="2"/>
  <c r="U1946" i="2"/>
  <c r="V1945" i="2"/>
  <c r="U1945" i="2"/>
  <c r="W1945" i="2" s="1"/>
  <c r="V1944" i="2"/>
  <c r="U1944" i="2"/>
  <c r="V1943" i="2"/>
  <c r="U1943" i="2"/>
  <c r="W1943" i="2" s="1"/>
  <c r="V1942" i="2"/>
  <c r="U1942" i="2"/>
  <c r="V1941" i="2"/>
  <c r="U1941" i="2"/>
  <c r="W1941" i="2" s="1"/>
  <c r="V1940" i="2"/>
  <c r="U1940" i="2"/>
  <c r="V1939" i="2"/>
  <c r="U1939" i="2"/>
  <c r="W1939" i="2" s="1"/>
  <c r="V1938" i="2"/>
  <c r="U1938" i="2"/>
  <c r="V1937" i="2"/>
  <c r="U1937" i="2"/>
  <c r="W1937" i="2" s="1"/>
  <c r="V1936" i="2"/>
  <c r="U1936" i="2"/>
  <c r="V1935" i="2"/>
  <c r="U1935" i="2"/>
  <c r="W1935" i="2" s="1"/>
  <c r="V1934" i="2"/>
  <c r="U1934" i="2"/>
  <c r="V1933" i="2"/>
  <c r="U1933" i="2"/>
  <c r="W1933" i="2" s="1"/>
  <c r="V1932" i="2"/>
  <c r="U1932" i="2"/>
  <c r="V1931" i="2"/>
  <c r="U1931" i="2"/>
  <c r="W1931" i="2" s="1"/>
  <c r="V1930" i="2"/>
  <c r="U1930" i="2"/>
  <c r="V1929" i="2"/>
  <c r="U1929" i="2"/>
  <c r="W1929" i="2" s="1"/>
  <c r="V1928" i="2"/>
  <c r="U1928" i="2"/>
  <c r="V1927" i="2"/>
  <c r="U1927" i="2"/>
  <c r="W1927" i="2" s="1"/>
  <c r="V1926" i="2"/>
  <c r="U1926" i="2"/>
  <c r="V1925" i="2"/>
  <c r="U1925" i="2"/>
  <c r="W1925" i="2" s="1"/>
  <c r="V1924" i="2"/>
  <c r="U1924" i="2"/>
  <c r="V1923" i="2"/>
  <c r="U1923" i="2"/>
  <c r="W1923" i="2" s="1"/>
  <c r="V1922" i="2"/>
  <c r="U1922" i="2"/>
  <c r="V1921" i="2"/>
  <c r="U1921" i="2"/>
  <c r="W1921" i="2" s="1"/>
  <c r="V1920" i="2"/>
  <c r="U1920" i="2"/>
  <c r="V1919" i="2"/>
  <c r="U1919" i="2"/>
  <c r="W1919" i="2" s="1"/>
  <c r="V1918" i="2"/>
  <c r="U1918" i="2"/>
  <c r="V1917" i="2"/>
  <c r="U1917" i="2"/>
  <c r="W1917" i="2" s="1"/>
  <c r="V1916" i="2"/>
  <c r="U1916" i="2"/>
  <c r="V1915" i="2"/>
  <c r="U1915" i="2"/>
  <c r="W1915" i="2" s="1"/>
  <c r="V1914" i="2"/>
  <c r="U1914" i="2"/>
  <c r="V1913" i="2"/>
  <c r="U1913" i="2"/>
  <c r="W1913" i="2" s="1"/>
  <c r="V1912" i="2"/>
  <c r="U1912" i="2"/>
  <c r="V1911" i="2"/>
  <c r="U1911" i="2"/>
  <c r="W1911" i="2" s="1"/>
  <c r="V1910" i="2"/>
  <c r="U1910" i="2"/>
  <c r="V1909" i="2"/>
  <c r="U1909" i="2"/>
  <c r="W1909" i="2" s="1"/>
  <c r="V1908" i="2"/>
  <c r="U1908" i="2"/>
  <c r="V1907" i="2"/>
  <c r="U1907" i="2"/>
  <c r="W1907" i="2" s="1"/>
  <c r="V1906" i="2"/>
  <c r="U1906" i="2"/>
  <c r="V1905" i="2"/>
  <c r="U1905" i="2"/>
  <c r="W1905" i="2" s="1"/>
  <c r="V1904" i="2"/>
  <c r="U1904" i="2"/>
  <c r="V1903" i="2"/>
  <c r="U1903" i="2"/>
  <c r="W1903" i="2" s="1"/>
  <c r="V1902" i="2"/>
  <c r="U1902" i="2"/>
  <c r="V1901" i="2"/>
  <c r="U1901" i="2"/>
  <c r="W1901" i="2" s="1"/>
  <c r="V1900" i="2"/>
  <c r="U1900" i="2"/>
  <c r="V1899" i="2"/>
  <c r="U1899" i="2"/>
  <c r="W1899" i="2" s="1"/>
  <c r="V1898" i="2"/>
  <c r="U1898" i="2"/>
  <c r="V1897" i="2"/>
  <c r="U1897" i="2"/>
  <c r="W1897" i="2" s="1"/>
  <c r="V1896" i="2"/>
  <c r="U1896" i="2"/>
  <c r="V1895" i="2"/>
  <c r="U1895" i="2"/>
  <c r="W1895" i="2" s="1"/>
  <c r="V1894" i="2"/>
  <c r="U1894" i="2"/>
  <c r="V1893" i="2"/>
  <c r="U1893" i="2"/>
  <c r="W1893" i="2" s="1"/>
  <c r="V1892" i="2"/>
  <c r="U1892" i="2"/>
  <c r="V1891" i="2"/>
  <c r="U1891" i="2"/>
  <c r="W1891" i="2" s="1"/>
  <c r="V1890" i="2"/>
  <c r="U1890" i="2"/>
  <c r="V1889" i="2"/>
  <c r="U1889" i="2"/>
  <c r="W1889" i="2" s="1"/>
  <c r="V1888" i="2"/>
  <c r="U1888" i="2"/>
  <c r="V1887" i="2"/>
  <c r="U1887" i="2"/>
  <c r="W1887" i="2" s="1"/>
  <c r="V1886" i="2"/>
  <c r="U1886" i="2"/>
  <c r="V1885" i="2"/>
  <c r="U1885" i="2"/>
  <c r="W1885" i="2" s="1"/>
  <c r="V1884" i="2"/>
  <c r="U1884" i="2"/>
  <c r="V1883" i="2"/>
  <c r="U1883" i="2"/>
  <c r="W1883" i="2" s="1"/>
  <c r="V1882" i="2"/>
  <c r="U1882" i="2"/>
  <c r="V1881" i="2"/>
  <c r="U1881" i="2"/>
  <c r="W1881" i="2" s="1"/>
  <c r="V1880" i="2"/>
  <c r="U1880" i="2"/>
  <c r="V1879" i="2"/>
  <c r="U1879" i="2"/>
  <c r="W1879" i="2" s="1"/>
  <c r="V1878" i="2"/>
  <c r="U1878" i="2"/>
  <c r="V1877" i="2"/>
  <c r="U1877" i="2"/>
  <c r="W1877" i="2" s="1"/>
  <c r="V1876" i="2"/>
  <c r="U1876" i="2"/>
  <c r="V1875" i="2"/>
  <c r="U1875" i="2"/>
  <c r="W1875" i="2" s="1"/>
  <c r="V1874" i="2"/>
  <c r="U1874" i="2"/>
  <c r="V1873" i="2"/>
  <c r="U1873" i="2"/>
  <c r="W1873" i="2" s="1"/>
  <c r="V1872" i="2"/>
  <c r="U1872" i="2"/>
  <c r="V1871" i="2"/>
  <c r="U1871" i="2"/>
  <c r="W1871" i="2" s="1"/>
  <c r="V1870" i="2"/>
  <c r="U1870" i="2"/>
  <c r="V1869" i="2"/>
  <c r="U1869" i="2"/>
  <c r="W1869" i="2" s="1"/>
  <c r="V1868" i="2"/>
  <c r="U1868" i="2"/>
  <c r="V1867" i="2"/>
  <c r="U1867" i="2"/>
  <c r="W1867" i="2" s="1"/>
  <c r="V1866" i="2"/>
  <c r="U1866" i="2"/>
  <c r="V1865" i="2"/>
  <c r="U1865" i="2"/>
  <c r="W1865" i="2" s="1"/>
  <c r="V1864" i="2"/>
  <c r="U1864" i="2"/>
  <c r="V1863" i="2"/>
  <c r="U1863" i="2"/>
  <c r="W1863" i="2" s="1"/>
  <c r="V1862" i="2"/>
  <c r="U1862" i="2"/>
  <c r="V1861" i="2"/>
  <c r="U1861" i="2"/>
  <c r="W1861" i="2" s="1"/>
  <c r="V1860" i="2"/>
  <c r="U1860" i="2"/>
  <c r="V1859" i="2"/>
  <c r="U1859" i="2"/>
  <c r="W1859" i="2" s="1"/>
  <c r="V1858" i="2"/>
  <c r="U1858" i="2"/>
  <c r="V1857" i="2"/>
  <c r="U1857" i="2"/>
  <c r="W1857" i="2" s="1"/>
  <c r="V1856" i="2"/>
  <c r="U1856" i="2"/>
  <c r="V1855" i="2"/>
  <c r="U1855" i="2"/>
  <c r="W1855" i="2" s="1"/>
  <c r="V1854" i="2"/>
  <c r="U1854" i="2"/>
  <c r="V1853" i="2"/>
  <c r="U1853" i="2"/>
  <c r="W1853" i="2" s="1"/>
  <c r="V1852" i="2"/>
  <c r="U1852" i="2"/>
  <c r="V1851" i="2"/>
  <c r="U1851" i="2"/>
  <c r="W1851" i="2" s="1"/>
  <c r="V1850" i="2"/>
  <c r="U1850" i="2"/>
  <c r="V1849" i="2"/>
  <c r="U1849" i="2"/>
  <c r="W1849" i="2" s="1"/>
  <c r="V1848" i="2"/>
  <c r="U1848" i="2"/>
  <c r="V1847" i="2"/>
  <c r="U1847" i="2"/>
  <c r="W1847" i="2" s="1"/>
  <c r="V1846" i="2"/>
  <c r="U1846" i="2"/>
  <c r="V1845" i="2"/>
  <c r="U1845" i="2"/>
  <c r="W1845" i="2" s="1"/>
  <c r="V1844" i="2"/>
  <c r="U1844" i="2"/>
  <c r="V1843" i="2"/>
  <c r="U1843" i="2"/>
  <c r="W1843" i="2" s="1"/>
  <c r="V1842" i="2"/>
  <c r="U1842" i="2"/>
  <c r="V1841" i="2"/>
  <c r="U1841" i="2"/>
  <c r="W1841" i="2" s="1"/>
  <c r="V1840" i="2"/>
  <c r="U1840" i="2"/>
  <c r="V1839" i="2"/>
  <c r="U1839" i="2"/>
  <c r="W1839" i="2" s="1"/>
  <c r="V1838" i="2"/>
  <c r="U1838" i="2"/>
  <c r="V1837" i="2"/>
  <c r="U1837" i="2"/>
  <c r="W1837" i="2" s="1"/>
  <c r="V1836" i="2"/>
  <c r="U1836" i="2"/>
  <c r="V1835" i="2"/>
  <c r="U1835" i="2"/>
  <c r="W1835" i="2" s="1"/>
  <c r="V1834" i="2"/>
  <c r="U1834" i="2"/>
  <c r="V1833" i="2"/>
  <c r="U1833" i="2"/>
  <c r="W1833" i="2" s="1"/>
  <c r="V1832" i="2"/>
  <c r="U1832" i="2"/>
  <c r="V1831" i="2"/>
  <c r="U1831" i="2"/>
  <c r="W1831" i="2" s="1"/>
  <c r="V1830" i="2"/>
  <c r="U1830" i="2"/>
  <c r="V1829" i="2"/>
  <c r="U1829" i="2"/>
  <c r="W1829" i="2" s="1"/>
  <c r="V1828" i="2"/>
  <c r="U1828" i="2"/>
  <c r="V1827" i="2"/>
  <c r="U1827" i="2"/>
  <c r="W1827" i="2" s="1"/>
  <c r="V1826" i="2"/>
  <c r="U1826" i="2"/>
  <c r="V1825" i="2"/>
  <c r="U1825" i="2"/>
  <c r="W1825" i="2" s="1"/>
  <c r="V1824" i="2"/>
  <c r="U1824" i="2"/>
  <c r="V1823" i="2"/>
  <c r="U1823" i="2"/>
  <c r="W1823" i="2" s="1"/>
  <c r="V1822" i="2"/>
  <c r="U1822" i="2"/>
  <c r="V1821" i="2"/>
  <c r="U1821" i="2"/>
  <c r="W1821" i="2" s="1"/>
  <c r="V1820" i="2"/>
  <c r="U1820" i="2"/>
  <c r="V1819" i="2"/>
  <c r="U1819" i="2"/>
  <c r="W1819" i="2" s="1"/>
  <c r="V1818" i="2"/>
  <c r="U1818" i="2"/>
  <c r="V1817" i="2"/>
  <c r="U1817" i="2"/>
  <c r="W1817" i="2" s="1"/>
  <c r="V1816" i="2"/>
  <c r="U1816" i="2"/>
  <c r="V1815" i="2"/>
  <c r="U1815" i="2"/>
  <c r="W1815" i="2" s="1"/>
  <c r="V1814" i="2"/>
  <c r="U1814" i="2"/>
  <c r="V1813" i="2"/>
  <c r="U1813" i="2"/>
  <c r="W1813" i="2" s="1"/>
  <c r="V1812" i="2"/>
  <c r="U1812" i="2"/>
  <c r="V1811" i="2"/>
  <c r="U1811" i="2"/>
  <c r="W1811" i="2" s="1"/>
  <c r="V1810" i="2"/>
  <c r="U1810" i="2"/>
  <c r="V1809" i="2"/>
  <c r="U1809" i="2"/>
  <c r="W1809" i="2" s="1"/>
  <c r="V1808" i="2"/>
  <c r="U1808" i="2"/>
  <c r="V1807" i="2"/>
  <c r="U1807" i="2"/>
  <c r="W1807" i="2" s="1"/>
  <c r="V1806" i="2"/>
  <c r="U1806" i="2"/>
  <c r="V1805" i="2"/>
  <c r="U1805" i="2"/>
  <c r="W1805" i="2" s="1"/>
  <c r="V1804" i="2"/>
  <c r="U1804" i="2"/>
  <c r="V1803" i="2"/>
  <c r="U1803" i="2"/>
  <c r="W1803" i="2" s="1"/>
  <c r="V1802" i="2"/>
  <c r="U1802" i="2"/>
  <c r="V1801" i="2"/>
  <c r="U1801" i="2"/>
  <c r="W1801" i="2" s="1"/>
  <c r="V1800" i="2"/>
  <c r="U1800" i="2"/>
  <c r="V1799" i="2"/>
  <c r="U1799" i="2"/>
  <c r="W1799" i="2" s="1"/>
  <c r="V1798" i="2"/>
  <c r="U1798" i="2"/>
  <c r="V1797" i="2"/>
  <c r="U1797" i="2"/>
  <c r="W1797" i="2" s="1"/>
  <c r="V1796" i="2"/>
  <c r="U1796" i="2"/>
  <c r="V1795" i="2"/>
  <c r="U1795" i="2"/>
  <c r="W1795" i="2" s="1"/>
  <c r="V1794" i="2"/>
  <c r="U1794" i="2"/>
  <c r="V1793" i="2"/>
  <c r="U1793" i="2"/>
  <c r="W1793" i="2" s="1"/>
  <c r="V1792" i="2"/>
  <c r="U1792" i="2"/>
  <c r="V1791" i="2"/>
  <c r="U1791" i="2"/>
  <c r="W1791" i="2" s="1"/>
  <c r="V1790" i="2"/>
  <c r="U1790" i="2"/>
  <c r="V1789" i="2"/>
  <c r="U1789" i="2"/>
  <c r="W1789" i="2" s="1"/>
  <c r="V1788" i="2"/>
  <c r="U1788" i="2"/>
  <c r="V1787" i="2"/>
  <c r="U1787" i="2"/>
  <c r="W1787" i="2" s="1"/>
  <c r="V1786" i="2"/>
  <c r="U1786" i="2"/>
  <c r="V1785" i="2"/>
  <c r="U1785" i="2"/>
  <c r="W1785" i="2" s="1"/>
  <c r="V1784" i="2"/>
  <c r="U1784" i="2"/>
  <c r="V1783" i="2"/>
  <c r="U1783" i="2"/>
  <c r="W1783" i="2" s="1"/>
  <c r="V1782" i="2"/>
  <c r="U1782" i="2"/>
  <c r="V1781" i="2"/>
  <c r="U1781" i="2"/>
  <c r="W1781" i="2" s="1"/>
  <c r="V1780" i="2"/>
  <c r="U1780" i="2"/>
  <c r="V1779" i="2"/>
  <c r="U1779" i="2"/>
  <c r="W1779" i="2" s="1"/>
  <c r="V1778" i="2"/>
  <c r="U1778" i="2"/>
  <c r="V1777" i="2"/>
  <c r="U1777" i="2"/>
  <c r="W1777" i="2" s="1"/>
  <c r="V1776" i="2"/>
  <c r="U1776" i="2"/>
  <c r="V1775" i="2"/>
  <c r="U1775" i="2"/>
  <c r="W1775" i="2" s="1"/>
  <c r="V1774" i="2"/>
  <c r="U1774" i="2"/>
  <c r="V1773" i="2"/>
  <c r="U1773" i="2"/>
  <c r="W1773" i="2" s="1"/>
  <c r="V1772" i="2"/>
  <c r="U1772" i="2"/>
  <c r="V1771" i="2"/>
  <c r="U1771" i="2"/>
  <c r="W1771" i="2" s="1"/>
  <c r="V1770" i="2"/>
  <c r="U1770" i="2"/>
  <c r="V1769" i="2"/>
  <c r="U1769" i="2"/>
  <c r="W1769" i="2" s="1"/>
  <c r="V1768" i="2"/>
  <c r="U1768" i="2"/>
  <c r="V1767" i="2"/>
  <c r="U1767" i="2"/>
  <c r="W1767" i="2" s="1"/>
  <c r="V1766" i="2"/>
  <c r="U1766" i="2"/>
  <c r="V1765" i="2"/>
  <c r="U1765" i="2"/>
  <c r="W1765" i="2" s="1"/>
  <c r="V1764" i="2"/>
  <c r="U1764" i="2"/>
  <c r="V1763" i="2"/>
  <c r="U1763" i="2"/>
  <c r="W1763" i="2" s="1"/>
  <c r="V1762" i="2"/>
  <c r="U1762" i="2"/>
  <c r="V1761" i="2"/>
  <c r="U1761" i="2"/>
  <c r="W1761" i="2" s="1"/>
  <c r="V1760" i="2"/>
  <c r="U1760" i="2"/>
  <c r="V1759" i="2"/>
  <c r="U1759" i="2"/>
  <c r="W1759" i="2" s="1"/>
  <c r="V1758" i="2"/>
  <c r="U1758" i="2"/>
  <c r="V1757" i="2"/>
  <c r="U1757" i="2"/>
  <c r="W1757" i="2" s="1"/>
  <c r="V1756" i="2"/>
  <c r="U1756" i="2"/>
  <c r="V1755" i="2"/>
  <c r="U1755" i="2"/>
  <c r="W1755" i="2" s="1"/>
  <c r="V1754" i="2"/>
  <c r="U1754" i="2"/>
  <c r="V1753" i="2"/>
  <c r="U1753" i="2"/>
  <c r="W1753" i="2" s="1"/>
  <c r="V1752" i="2"/>
  <c r="U1752" i="2"/>
  <c r="V1751" i="2"/>
  <c r="U1751" i="2"/>
  <c r="W1751" i="2" s="1"/>
  <c r="V1750" i="2"/>
  <c r="U1750" i="2"/>
  <c r="V1749" i="2"/>
  <c r="U1749" i="2"/>
  <c r="W1749" i="2" s="1"/>
  <c r="V1748" i="2"/>
  <c r="U1748" i="2"/>
  <c r="V1747" i="2"/>
  <c r="U1747" i="2"/>
  <c r="W1747" i="2" s="1"/>
  <c r="V1746" i="2"/>
  <c r="U1746" i="2"/>
  <c r="V1745" i="2"/>
  <c r="U1745" i="2"/>
  <c r="W1745" i="2" s="1"/>
  <c r="V1744" i="2"/>
  <c r="U1744" i="2"/>
  <c r="V1743" i="2"/>
  <c r="U1743" i="2"/>
  <c r="W1743" i="2" s="1"/>
  <c r="V1742" i="2"/>
  <c r="U1742" i="2"/>
  <c r="V1741" i="2"/>
  <c r="U1741" i="2"/>
  <c r="W1741" i="2" s="1"/>
  <c r="V1740" i="2"/>
  <c r="U1740" i="2"/>
  <c r="V1739" i="2"/>
  <c r="U1739" i="2"/>
  <c r="W1739" i="2" s="1"/>
  <c r="V1738" i="2"/>
  <c r="U1738" i="2"/>
  <c r="V1737" i="2"/>
  <c r="U1737" i="2"/>
  <c r="W1737" i="2" s="1"/>
  <c r="V1736" i="2"/>
  <c r="U1736" i="2"/>
  <c r="V1735" i="2"/>
  <c r="U1735" i="2"/>
  <c r="W1735" i="2" s="1"/>
  <c r="V1734" i="2"/>
  <c r="U1734" i="2"/>
  <c r="V1733" i="2"/>
  <c r="U1733" i="2"/>
  <c r="W1733" i="2" s="1"/>
  <c r="V1732" i="2"/>
  <c r="U1732" i="2"/>
  <c r="V1731" i="2"/>
  <c r="U1731" i="2"/>
  <c r="W1731" i="2" s="1"/>
  <c r="V1730" i="2"/>
  <c r="U1730" i="2"/>
  <c r="V1729" i="2"/>
  <c r="U1729" i="2"/>
  <c r="W1729" i="2" s="1"/>
  <c r="V1728" i="2"/>
  <c r="U1728" i="2"/>
  <c r="V1727" i="2"/>
  <c r="U1727" i="2"/>
  <c r="W1727" i="2" s="1"/>
  <c r="V1726" i="2"/>
  <c r="U1726" i="2"/>
  <c r="V1725" i="2"/>
  <c r="U1725" i="2"/>
  <c r="W1725" i="2" s="1"/>
  <c r="V1724" i="2"/>
  <c r="U1724" i="2"/>
  <c r="V1723" i="2"/>
  <c r="U1723" i="2"/>
  <c r="W1723" i="2" s="1"/>
  <c r="V1722" i="2"/>
  <c r="U1722" i="2"/>
  <c r="V1721" i="2"/>
  <c r="U1721" i="2"/>
  <c r="W1721" i="2" s="1"/>
  <c r="V1720" i="2"/>
  <c r="U1720" i="2"/>
  <c r="V1719" i="2"/>
  <c r="U1719" i="2"/>
  <c r="W1719" i="2" s="1"/>
  <c r="V1718" i="2"/>
  <c r="U1718" i="2"/>
  <c r="V1717" i="2"/>
  <c r="U1717" i="2"/>
  <c r="W1717" i="2" s="1"/>
  <c r="V1716" i="2"/>
  <c r="U1716" i="2"/>
  <c r="V1715" i="2"/>
  <c r="U1715" i="2"/>
  <c r="W1715" i="2" s="1"/>
  <c r="V1714" i="2"/>
  <c r="U1714" i="2"/>
  <c r="V1713" i="2"/>
  <c r="U1713" i="2"/>
  <c r="W1713" i="2" s="1"/>
  <c r="V1712" i="2"/>
  <c r="U1712" i="2"/>
  <c r="V1711" i="2"/>
  <c r="U1711" i="2"/>
  <c r="W1711" i="2" s="1"/>
  <c r="V1710" i="2"/>
  <c r="U1710" i="2"/>
  <c r="V1709" i="2"/>
  <c r="U1709" i="2"/>
  <c r="W1709" i="2" s="1"/>
  <c r="V1708" i="2"/>
  <c r="U1708" i="2"/>
  <c r="V1707" i="2"/>
  <c r="U1707" i="2"/>
  <c r="W1707" i="2" s="1"/>
  <c r="V1706" i="2"/>
  <c r="U1706" i="2"/>
  <c r="V1705" i="2"/>
  <c r="U1705" i="2"/>
  <c r="W1705" i="2" s="1"/>
  <c r="V1704" i="2"/>
  <c r="U1704" i="2"/>
  <c r="V1703" i="2"/>
  <c r="U1703" i="2"/>
  <c r="W1703" i="2" s="1"/>
  <c r="V1702" i="2"/>
  <c r="U1702" i="2"/>
  <c r="V1701" i="2"/>
  <c r="U1701" i="2"/>
  <c r="W1701" i="2" s="1"/>
  <c r="V1700" i="2"/>
  <c r="U1700" i="2"/>
  <c r="V1699" i="2"/>
  <c r="U1699" i="2"/>
  <c r="W1699" i="2" s="1"/>
  <c r="V1698" i="2"/>
  <c r="U1698" i="2"/>
  <c r="V1697" i="2"/>
  <c r="U1697" i="2"/>
  <c r="W1697" i="2" s="1"/>
  <c r="V1696" i="2"/>
  <c r="U1696" i="2"/>
  <c r="V1695" i="2"/>
  <c r="U1695" i="2"/>
  <c r="W1695" i="2" s="1"/>
  <c r="V1694" i="2"/>
  <c r="U1694" i="2"/>
  <c r="V1693" i="2"/>
  <c r="U1693" i="2"/>
  <c r="W1693" i="2" s="1"/>
  <c r="V1692" i="2"/>
  <c r="U1692" i="2"/>
  <c r="V1691" i="2"/>
  <c r="U1691" i="2"/>
  <c r="W1691" i="2" s="1"/>
  <c r="V1690" i="2"/>
  <c r="U1690" i="2"/>
  <c r="V1689" i="2"/>
  <c r="U1689" i="2"/>
  <c r="W1689" i="2" s="1"/>
  <c r="V1688" i="2"/>
  <c r="U1688" i="2"/>
  <c r="V1687" i="2"/>
  <c r="U1687" i="2"/>
  <c r="W1687" i="2" s="1"/>
  <c r="V1686" i="2"/>
  <c r="U1686" i="2"/>
  <c r="V1685" i="2"/>
  <c r="U1685" i="2"/>
  <c r="W1685" i="2" s="1"/>
  <c r="V1684" i="2"/>
  <c r="U1684" i="2"/>
  <c r="V1683" i="2"/>
  <c r="U1683" i="2"/>
  <c r="W1683" i="2" s="1"/>
  <c r="V1682" i="2"/>
  <c r="U1682" i="2"/>
  <c r="V1681" i="2"/>
  <c r="U1681" i="2"/>
  <c r="W1681" i="2" s="1"/>
  <c r="V1680" i="2"/>
  <c r="U1680" i="2"/>
  <c r="V1679" i="2"/>
  <c r="U1679" i="2"/>
  <c r="W1679" i="2" s="1"/>
  <c r="V1678" i="2"/>
  <c r="U1678" i="2"/>
  <c r="V1677" i="2"/>
  <c r="U1677" i="2"/>
  <c r="W1677" i="2" s="1"/>
  <c r="V1676" i="2"/>
  <c r="U1676" i="2"/>
  <c r="V1675" i="2"/>
  <c r="U1675" i="2"/>
  <c r="W1675" i="2" s="1"/>
  <c r="V1674" i="2"/>
  <c r="U1674" i="2"/>
  <c r="V1673" i="2"/>
  <c r="U1673" i="2"/>
  <c r="W1673" i="2" s="1"/>
  <c r="V1672" i="2"/>
  <c r="U1672" i="2"/>
  <c r="V1671" i="2"/>
  <c r="U1671" i="2"/>
  <c r="W1671" i="2" s="1"/>
  <c r="V1670" i="2"/>
  <c r="U1670" i="2"/>
  <c r="V1669" i="2"/>
  <c r="U1669" i="2"/>
  <c r="W1669" i="2" s="1"/>
  <c r="V1668" i="2"/>
  <c r="U1668" i="2"/>
  <c r="V1667" i="2"/>
  <c r="U1667" i="2"/>
  <c r="W1667" i="2" s="1"/>
  <c r="V1666" i="2"/>
  <c r="U1666" i="2"/>
  <c r="V1665" i="2"/>
  <c r="U1665" i="2"/>
  <c r="W1665" i="2" s="1"/>
  <c r="V1664" i="2"/>
  <c r="U1664" i="2"/>
  <c r="V1663" i="2"/>
  <c r="U1663" i="2"/>
  <c r="W1663" i="2" s="1"/>
  <c r="V1662" i="2"/>
  <c r="U1662" i="2"/>
  <c r="V1661" i="2"/>
  <c r="U1661" i="2"/>
  <c r="W1661" i="2" s="1"/>
  <c r="V1660" i="2"/>
  <c r="U1660" i="2"/>
  <c r="V1659" i="2"/>
  <c r="U1659" i="2"/>
  <c r="W1659" i="2" s="1"/>
  <c r="V1658" i="2"/>
  <c r="U1658" i="2"/>
  <c r="V1657" i="2"/>
  <c r="U1657" i="2"/>
  <c r="W1657" i="2" s="1"/>
  <c r="V1656" i="2"/>
  <c r="U1656" i="2"/>
  <c r="V1655" i="2"/>
  <c r="U1655" i="2"/>
  <c r="W1655" i="2" s="1"/>
  <c r="V1654" i="2"/>
  <c r="U1654" i="2"/>
  <c r="V1653" i="2"/>
  <c r="U1653" i="2"/>
  <c r="W1653" i="2" s="1"/>
  <c r="V1652" i="2"/>
  <c r="U1652" i="2"/>
  <c r="V1651" i="2"/>
  <c r="U1651" i="2"/>
  <c r="W1651" i="2" s="1"/>
  <c r="V1650" i="2"/>
  <c r="U1650" i="2"/>
  <c r="V1649" i="2"/>
  <c r="U1649" i="2"/>
  <c r="W1649" i="2" s="1"/>
  <c r="V1648" i="2"/>
  <c r="U1648" i="2"/>
  <c r="V1647" i="2"/>
  <c r="U1647" i="2"/>
  <c r="W1647" i="2" s="1"/>
  <c r="V1646" i="2"/>
  <c r="U1646" i="2"/>
  <c r="V1645" i="2"/>
  <c r="U1645" i="2"/>
  <c r="W1645" i="2" s="1"/>
  <c r="V1644" i="2"/>
  <c r="U1644" i="2"/>
  <c r="V1643" i="2"/>
  <c r="U1643" i="2"/>
  <c r="W1643" i="2" s="1"/>
  <c r="V1642" i="2"/>
  <c r="U1642" i="2"/>
  <c r="V1641" i="2"/>
  <c r="U1641" i="2"/>
  <c r="W1641" i="2" s="1"/>
  <c r="V1640" i="2"/>
  <c r="U1640" i="2"/>
  <c r="V1639" i="2"/>
  <c r="U1639" i="2"/>
  <c r="W1639" i="2" s="1"/>
  <c r="V1638" i="2"/>
  <c r="U1638" i="2"/>
  <c r="V1637" i="2"/>
  <c r="U1637" i="2"/>
  <c r="W1637" i="2" s="1"/>
  <c r="V1636" i="2"/>
  <c r="U1636" i="2"/>
  <c r="V1635" i="2"/>
  <c r="U1635" i="2"/>
  <c r="W1635" i="2" s="1"/>
  <c r="V1634" i="2"/>
  <c r="U1634" i="2"/>
  <c r="V1633" i="2"/>
  <c r="U1633" i="2"/>
  <c r="W1633" i="2" s="1"/>
  <c r="Z1633" i="2" s="1"/>
  <c r="V1632" i="2"/>
  <c r="U1632" i="2"/>
  <c r="V1631" i="2"/>
  <c r="U1631" i="2"/>
  <c r="W1631" i="2" s="1"/>
  <c r="V1630" i="2"/>
  <c r="U1630" i="2"/>
  <c r="V1629" i="2"/>
  <c r="U1629" i="2"/>
  <c r="W1629" i="2" s="1"/>
  <c r="V1628" i="2"/>
  <c r="U1628" i="2"/>
  <c r="V1627" i="2"/>
  <c r="U1627" i="2"/>
  <c r="W1627" i="2" s="1"/>
  <c r="V1626" i="2"/>
  <c r="U1626" i="2"/>
  <c r="V1625" i="2"/>
  <c r="U1625" i="2"/>
  <c r="W1625" i="2" s="1"/>
  <c r="V1624" i="2"/>
  <c r="U1624" i="2"/>
  <c r="V1623" i="2"/>
  <c r="U1623" i="2"/>
  <c r="W1623" i="2" s="1"/>
  <c r="V1622" i="2"/>
  <c r="U1622" i="2"/>
  <c r="V1621" i="2"/>
  <c r="U1621" i="2"/>
  <c r="W1621" i="2" s="1"/>
  <c r="V1620" i="2"/>
  <c r="U1620" i="2"/>
  <c r="V1619" i="2"/>
  <c r="U1619" i="2"/>
  <c r="W1619" i="2" s="1"/>
  <c r="V1618" i="2"/>
  <c r="U1618" i="2"/>
  <c r="V1617" i="2"/>
  <c r="U1617" i="2"/>
  <c r="W1617" i="2" s="1"/>
  <c r="V1616" i="2"/>
  <c r="U1616" i="2"/>
  <c r="V1615" i="2"/>
  <c r="U1615" i="2"/>
  <c r="W1615" i="2" s="1"/>
  <c r="V1614" i="2"/>
  <c r="U1614" i="2"/>
  <c r="V1613" i="2"/>
  <c r="U1613" i="2"/>
  <c r="W1613" i="2" s="1"/>
  <c r="V1612" i="2"/>
  <c r="U1612" i="2"/>
  <c r="V1611" i="2"/>
  <c r="U1611" i="2"/>
  <c r="W1611" i="2" s="1"/>
  <c r="V1610" i="2"/>
  <c r="U1610" i="2"/>
  <c r="V1609" i="2"/>
  <c r="U1609" i="2"/>
  <c r="W1609" i="2" s="1"/>
  <c r="V1608" i="2"/>
  <c r="U1608" i="2"/>
  <c r="V1607" i="2"/>
  <c r="U1607" i="2"/>
  <c r="W1607" i="2" s="1"/>
  <c r="V1606" i="2"/>
  <c r="U1606" i="2"/>
  <c r="V1605" i="2"/>
  <c r="U1605" i="2"/>
  <c r="W1605" i="2" s="1"/>
  <c r="V1604" i="2"/>
  <c r="U1604" i="2"/>
  <c r="V1603" i="2"/>
  <c r="U1603" i="2"/>
  <c r="W1603" i="2" s="1"/>
  <c r="V1602" i="2"/>
  <c r="U1602" i="2"/>
  <c r="V1601" i="2"/>
  <c r="U1601" i="2"/>
  <c r="W1601" i="2" s="1"/>
  <c r="V1600" i="2"/>
  <c r="U1600" i="2"/>
  <c r="V1599" i="2"/>
  <c r="U1599" i="2"/>
  <c r="W1599" i="2" s="1"/>
  <c r="V1598" i="2"/>
  <c r="U1598" i="2"/>
  <c r="V1597" i="2"/>
  <c r="U1597" i="2"/>
  <c r="W1597" i="2" s="1"/>
  <c r="V1596" i="2"/>
  <c r="U1596" i="2"/>
  <c r="V1595" i="2"/>
  <c r="U1595" i="2"/>
  <c r="W1595" i="2" s="1"/>
  <c r="V1594" i="2"/>
  <c r="U1594" i="2"/>
  <c r="V1593" i="2"/>
  <c r="U1593" i="2"/>
  <c r="W1593" i="2" s="1"/>
  <c r="V1592" i="2"/>
  <c r="U1592" i="2"/>
  <c r="V1591" i="2"/>
  <c r="U1591" i="2"/>
  <c r="W1591" i="2" s="1"/>
  <c r="V1590" i="2"/>
  <c r="U1590" i="2"/>
  <c r="V1589" i="2"/>
  <c r="U1589" i="2"/>
  <c r="W1589" i="2" s="1"/>
  <c r="V1588" i="2"/>
  <c r="U1588" i="2"/>
  <c r="V1587" i="2"/>
  <c r="U1587" i="2"/>
  <c r="W1587" i="2" s="1"/>
  <c r="V1586" i="2"/>
  <c r="U1586" i="2"/>
  <c r="V1585" i="2"/>
  <c r="U1585" i="2"/>
  <c r="W1585" i="2" s="1"/>
  <c r="V1584" i="2"/>
  <c r="U1584" i="2"/>
  <c r="V1583" i="2"/>
  <c r="U1583" i="2"/>
  <c r="W1583" i="2" s="1"/>
  <c r="V1582" i="2"/>
  <c r="U1582" i="2"/>
  <c r="V1581" i="2"/>
  <c r="U1581" i="2"/>
  <c r="W1581" i="2" s="1"/>
  <c r="V1580" i="2"/>
  <c r="U1580" i="2"/>
  <c r="V1579" i="2"/>
  <c r="U1579" i="2"/>
  <c r="W1579" i="2" s="1"/>
  <c r="V1578" i="2"/>
  <c r="U1578" i="2"/>
  <c r="V1577" i="2"/>
  <c r="U1577" i="2"/>
  <c r="W1577" i="2" s="1"/>
  <c r="V1576" i="2"/>
  <c r="U1576" i="2"/>
  <c r="V1575" i="2"/>
  <c r="U1575" i="2"/>
  <c r="W1575" i="2" s="1"/>
  <c r="V1574" i="2"/>
  <c r="U1574" i="2"/>
  <c r="V1573" i="2"/>
  <c r="U1573" i="2"/>
  <c r="W1573" i="2" s="1"/>
  <c r="V1572" i="2"/>
  <c r="U1572" i="2"/>
  <c r="V1571" i="2"/>
  <c r="U1571" i="2"/>
  <c r="W1571" i="2" s="1"/>
  <c r="V1570" i="2"/>
  <c r="U1570" i="2"/>
  <c r="V1569" i="2"/>
  <c r="U1569" i="2"/>
  <c r="W1569" i="2" s="1"/>
  <c r="V1568" i="2"/>
  <c r="U1568" i="2"/>
  <c r="V1567" i="2"/>
  <c r="U1567" i="2"/>
  <c r="W1567" i="2" s="1"/>
  <c r="V1566" i="2"/>
  <c r="U1566" i="2"/>
  <c r="V1565" i="2"/>
  <c r="U1565" i="2"/>
  <c r="W1565" i="2" s="1"/>
  <c r="V1564" i="2"/>
  <c r="U1564" i="2"/>
  <c r="V1563" i="2"/>
  <c r="U1563" i="2"/>
  <c r="W1563" i="2" s="1"/>
  <c r="V1562" i="2"/>
  <c r="U1562" i="2"/>
  <c r="V1561" i="2"/>
  <c r="U1561" i="2"/>
  <c r="W1561" i="2" s="1"/>
  <c r="V1560" i="2"/>
  <c r="U1560" i="2"/>
  <c r="V1559" i="2"/>
  <c r="U1559" i="2"/>
  <c r="W1559" i="2" s="1"/>
  <c r="V1558" i="2"/>
  <c r="U1558" i="2"/>
  <c r="V1557" i="2"/>
  <c r="U1557" i="2"/>
  <c r="W1557" i="2" s="1"/>
  <c r="V1556" i="2"/>
  <c r="U1556" i="2"/>
  <c r="V1555" i="2"/>
  <c r="U1555" i="2"/>
  <c r="W1555" i="2" s="1"/>
  <c r="V1554" i="2"/>
  <c r="U1554" i="2"/>
  <c r="V1553" i="2"/>
  <c r="U1553" i="2"/>
  <c r="W1553" i="2" s="1"/>
  <c r="V1552" i="2"/>
  <c r="U1552" i="2"/>
  <c r="V1551" i="2"/>
  <c r="U1551" i="2"/>
  <c r="W1551" i="2" s="1"/>
  <c r="V1550" i="2"/>
  <c r="U1550" i="2"/>
  <c r="V1549" i="2"/>
  <c r="U1549" i="2"/>
  <c r="W1549" i="2" s="1"/>
  <c r="V1548" i="2"/>
  <c r="U1548" i="2"/>
  <c r="V1547" i="2"/>
  <c r="U1547" i="2"/>
  <c r="W1547" i="2" s="1"/>
  <c r="V1546" i="2"/>
  <c r="U1546" i="2"/>
  <c r="V1545" i="2"/>
  <c r="U1545" i="2"/>
  <c r="W1545" i="2" s="1"/>
  <c r="V1544" i="2"/>
  <c r="U1544" i="2"/>
  <c r="V1543" i="2"/>
  <c r="U1543" i="2"/>
  <c r="W1543" i="2" s="1"/>
  <c r="V1542" i="2"/>
  <c r="U1542" i="2"/>
  <c r="V1541" i="2"/>
  <c r="U1541" i="2"/>
  <c r="W1541" i="2" s="1"/>
  <c r="V1540" i="2"/>
  <c r="U1540" i="2"/>
  <c r="V1539" i="2"/>
  <c r="U1539" i="2"/>
  <c r="W1539" i="2" s="1"/>
  <c r="V1538" i="2"/>
  <c r="U1538" i="2"/>
  <c r="V1537" i="2"/>
  <c r="U1537" i="2"/>
  <c r="W1537" i="2" s="1"/>
  <c r="V1536" i="2"/>
  <c r="U1536" i="2"/>
  <c r="V1535" i="2"/>
  <c r="U1535" i="2"/>
  <c r="W1535" i="2" s="1"/>
  <c r="V1534" i="2"/>
  <c r="U1534" i="2"/>
  <c r="V1533" i="2"/>
  <c r="U1533" i="2"/>
  <c r="W1533" i="2" s="1"/>
  <c r="V1532" i="2"/>
  <c r="U1532" i="2"/>
  <c r="V1531" i="2"/>
  <c r="U1531" i="2"/>
  <c r="W1531" i="2" s="1"/>
  <c r="V1530" i="2"/>
  <c r="U1530" i="2"/>
  <c r="V1529" i="2"/>
  <c r="U1529" i="2"/>
  <c r="W1529" i="2" s="1"/>
  <c r="V1528" i="2"/>
  <c r="U1528" i="2"/>
  <c r="V1527" i="2"/>
  <c r="U1527" i="2"/>
  <c r="W1527" i="2" s="1"/>
  <c r="V1526" i="2"/>
  <c r="U1526" i="2"/>
  <c r="V1525" i="2"/>
  <c r="U1525" i="2"/>
  <c r="W1525" i="2" s="1"/>
  <c r="V1524" i="2"/>
  <c r="U1524" i="2"/>
  <c r="V1523" i="2"/>
  <c r="U1523" i="2"/>
  <c r="W1523" i="2" s="1"/>
  <c r="V1522" i="2"/>
  <c r="U1522" i="2"/>
  <c r="V1521" i="2"/>
  <c r="U1521" i="2"/>
  <c r="W1521" i="2" s="1"/>
  <c r="V1520" i="2"/>
  <c r="U1520" i="2"/>
  <c r="V1519" i="2"/>
  <c r="U1519" i="2"/>
  <c r="W1519" i="2" s="1"/>
  <c r="V1518" i="2"/>
  <c r="U1518" i="2"/>
  <c r="V1517" i="2"/>
  <c r="U1517" i="2"/>
  <c r="W1517" i="2" s="1"/>
  <c r="V1516" i="2"/>
  <c r="U1516" i="2"/>
  <c r="V1515" i="2"/>
  <c r="U1515" i="2"/>
  <c r="W1515" i="2" s="1"/>
  <c r="V1514" i="2"/>
  <c r="U1514" i="2"/>
  <c r="V1513" i="2"/>
  <c r="U1513" i="2"/>
  <c r="W1513" i="2" s="1"/>
  <c r="V1512" i="2"/>
  <c r="U1512" i="2"/>
  <c r="V1511" i="2"/>
  <c r="U1511" i="2"/>
  <c r="W1511" i="2" s="1"/>
  <c r="V1510" i="2"/>
  <c r="U1510" i="2"/>
  <c r="V1509" i="2"/>
  <c r="U1509" i="2"/>
  <c r="W1509" i="2" s="1"/>
  <c r="V1508" i="2"/>
  <c r="U1508" i="2"/>
  <c r="V1507" i="2"/>
  <c r="U1507" i="2"/>
  <c r="W1507" i="2" s="1"/>
  <c r="V1506" i="2"/>
  <c r="U1506" i="2"/>
  <c r="V1505" i="2"/>
  <c r="U1505" i="2"/>
  <c r="W1505" i="2" s="1"/>
  <c r="V1504" i="2"/>
  <c r="U1504" i="2"/>
  <c r="V1503" i="2"/>
  <c r="U1503" i="2"/>
  <c r="W1503" i="2" s="1"/>
  <c r="V1502" i="2"/>
  <c r="U1502" i="2"/>
  <c r="V1501" i="2"/>
  <c r="U1501" i="2"/>
  <c r="W1501" i="2" s="1"/>
  <c r="V1500" i="2"/>
  <c r="U1500" i="2"/>
  <c r="V1499" i="2"/>
  <c r="U1499" i="2"/>
  <c r="W1499" i="2" s="1"/>
  <c r="V1498" i="2"/>
  <c r="U1498" i="2"/>
  <c r="V1497" i="2"/>
  <c r="U1497" i="2"/>
  <c r="W1497" i="2" s="1"/>
  <c r="V1496" i="2"/>
  <c r="U1496" i="2"/>
  <c r="V1495" i="2"/>
  <c r="U1495" i="2"/>
  <c r="W1495" i="2" s="1"/>
  <c r="V1494" i="2"/>
  <c r="U1494" i="2"/>
  <c r="V1493" i="2"/>
  <c r="U1493" i="2"/>
  <c r="W1493" i="2" s="1"/>
  <c r="V1492" i="2"/>
  <c r="U1492" i="2"/>
  <c r="V1491" i="2"/>
  <c r="U1491" i="2"/>
  <c r="W1491" i="2" s="1"/>
  <c r="V1490" i="2"/>
  <c r="U1490" i="2"/>
  <c r="V1489" i="2"/>
  <c r="U1489" i="2"/>
  <c r="W1489" i="2" s="1"/>
  <c r="V1488" i="2"/>
  <c r="U1488" i="2"/>
  <c r="V1487" i="2"/>
  <c r="U1487" i="2"/>
  <c r="W1487" i="2" s="1"/>
  <c r="V1486" i="2"/>
  <c r="U1486" i="2"/>
  <c r="V1485" i="2"/>
  <c r="U1485" i="2"/>
  <c r="W1485" i="2" s="1"/>
  <c r="V1484" i="2"/>
  <c r="U1484" i="2"/>
  <c r="V1483" i="2"/>
  <c r="U1483" i="2"/>
  <c r="W1483" i="2" s="1"/>
  <c r="V1482" i="2"/>
  <c r="U1482" i="2"/>
  <c r="V1481" i="2"/>
  <c r="U1481" i="2"/>
  <c r="W1481" i="2" s="1"/>
  <c r="V1480" i="2"/>
  <c r="U1480" i="2"/>
  <c r="V1479" i="2"/>
  <c r="U1479" i="2"/>
  <c r="W1479" i="2" s="1"/>
  <c r="V1478" i="2"/>
  <c r="U1478" i="2"/>
  <c r="V1477" i="2"/>
  <c r="U1477" i="2"/>
  <c r="W1477" i="2" s="1"/>
  <c r="V1476" i="2"/>
  <c r="U1476" i="2"/>
  <c r="V1475" i="2"/>
  <c r="U1475" i="2"/>
  <c r="W1475" i="2" s="1"/>
  <c r="V1474" i="2"/>
  <c r="U1474" i="2"/>
  <c r="V1473" i="2"/>
  <c r="U1473" i="2"/>
  <c r="W1473" i="2" s="1"/>
  <c r="V1472" i="2"/>
  <c r="U1472" i="2"/>
  <c r="V1471" i="2"/>
  <c r="U1471" i="2"/>
  <c r="W1471" i="2" s="1"/>
  <c r="V1470" i="2"/>
  <c r="U1470" i="2"/>
  <c r="V1469" i="2"/>
  <c r="U1469" i="2"/>
  <c r="W1469" i="2" s="1"/>
  <c r="V1468" i="2"/>
  <c r="U1468" i="2"/>
  <c r="V1467" i="2"/>
  <c r="U1467" i="2"/>
  <c r="W1467" i="2" s="1"/>
  <c r="V1466" i="2"/>
  <c r="U1466" i="2"/>
  <c r="V1465" i="2"/>
  <c r="U1465" i="2"/>
  <c r="W1465" i="2" s="1"/>
  <c r="V1464" i="2"/>
  <c r="U1464" i="2"/>
  <c r="V1463" i="2"/>
  <c r="U1463" i="2"/>
  <c r="W1463" i="2" s="1"/>
  <c r="V1462" i="2"/>
  <c r="U1462" i="2"/>
  <c r="V1461" i="2"/>
  <c r="U1461" i="2"/>
  <c r="W1461" i="2" s="1"/>
  <c r="V1460" i="2"/>
  <c r="U1460" i="2"/>
  <c r="V1459" i="2"/>
  <c r="U1459" i="2"/>
  <c r="W1459" i="2" s="1"/>
  <c r="V1458" i="2"/>
  <c r="U1458" i="2"/>
  <c r="W1458" i="2" s="1"/>
  <c r="V1457" i="2"/>
  <c r="U1457" i="2"/>
  <c r="W1457" i="2" s="1"/>
  <c r="V1456" i="2"/>
  <c r="U1456" i="2"/>
  <c r="W1456" i="2" s="1"/>
  <c r="V1455" i="2"/>
  <c r="U1455" i="2"/>
  <c r="W1455" i="2" s="1"/>
  <c r="V1454" i="2"/>
  <c r="U1454" i="2"/>
  <c r="W1454" i="2" s="1"/>
  <c r="V1453" i="2"/>
  <c r="U1453" i="2"/>
  <c r="W1453" i="2" s="1"/>
  <c r="V1452" i="2"/>
  <c r="U1452" i="2"/>
  <c r="W1452" i="2" s="1"/>
  <c r="V1451" i="2"/>
  <c r="U1451" i="2"/>
  <c r="W1451" i="2" s="1"/>
  <c r="V1450" i="2"/>
  <c r="U1450" i="2"/>
  <c r="W1450" i="2" s="1"/>
  <c r="V1449" i="2"/>
  <c r="U1449" i="2"/>
  <c r="W1449" i="2" s="1"/>
  <c r="V1448" i="2"/>
  <c r="U1448" i="2"/>
  <c r="W1448" i="2" s="1"/>
  <c r="V1447" i="2"/>
  <c r="U1447" i="2"/>
  <c r="W1447" i="2" s="1"/>
  <c r="V1446" i="2"/>
  <c r="U1446" i="2"/>
  <c r="W1446" i="2" s="1"/>
  <c r="V1445" i="2"/>
  <c r="U1445" i="2"/>
  <c r="W1445" i="2" s="1"/>
  <c r="V1444" i="2"/>
  <c r="U1444" i="2"/>
  <c r="W1444" i="2" s="1"/>
  <c r="V1443" i="2"/>
  <c r="U1443" i="2"/>
  <c r="W1443" i="2" s="1"/>
  <c r="V1442" i="2"/>
  <c r="U1442" i="2"/>
  <c r="W1442" i="2" s="1"/>
  <c r="V1441" i="2"/>
  <c r="U1441" i="2"/>
  <c r="W1441" i="2" s="1"/>
  <c r="V1440" i="2"/>
  <c r="U1440" i="2"/>
  <c r="W1440" i="2" s="1"/>
  <c r="V1439" i="2"/>
  <c r="U1439" i="2"/>
  <c r="W1439" i="2" s="1"/>
  <c r="V1438" i="2"/>
  <c r="U1438" i="2"/>
  <c r="W1438" i="2" s="1"/>
  <c r="V1437" i="2"/>
  <c r="U1437" i="2"/>
  <c r="W1437" i="2" s="1"/>
  <c r="V1436" i="2"/>
  <c r="U1436" i="2"/>
  <c r="W1436" i="2" s="1"/>
  <c r="V1435" i="2"/>
  <c r="U1435" i="2"/>
  <c r="W1435" i="2" s="1"/>
  <c r="V1434" i="2"/>
  <c r="U1434" i="2"/>
  <c r="W1434" i="2" s="1"/>
  <c r="V1433" i="2"/>
  <c r="U1433" i="2"/>
  <c r="W1433" i="2" s="1"/>
  <c r="V1432" i="2"/>
  <c r="U1432" i="2"/>
  <c r="W1432" i="2" s="1"/>
  <c r="V1431" i="2"/>
  <c r="U1431" i="2"/>
  <c r="W1431" i="2" s="1"/>
  <c r="V1430" i="2"/>
  <c r="U1430" i="2"/>
  <c r="W1430" i="2" s="1"/>
  <c r="V1429" i="2"/>
  <c r="U1429" i="2"/>
  <c r="W1429" i="2" s="1"/>
  <c r="V1428" i="2"/>
  <c r="U1428" i="2"/>
  <c r="W1428" i="2" s="1"/>
  <c r="V1427" i="2"/>
  <c r="U1427" i="2"/>
  <c r="W1427" i="2" s="1"/>
  <c r="V1426" i="2"/>
  <c r="U1426" i="2"/>
  <c r="W1426" i="2" s="1"/>
  <c r="V1425" i="2"/>
  <c r="U1425" i="2"/>
  <c r="W1425" i="2" s="1"/>
  <c r="V1424" i="2"/>
  <c r="U1424" i="2"/>
  <c r="W1424" i="2" s="1"/>
  <c r="V1423" i="2"/>
  <c r="U1423" i="2"/>
  <c r="W1423" i="2" s="1"/>
  <c r="V1422" i="2"/>
  <c r="U1422" i="2"/>
  <c r="W1422" i="2" s="1"/>
  <c r="V1421" i="2"/>
  <c r="U1421" i="2"/>
  <c r="W1421" i="2" s="1"/>
  <c r="V1420" i="2"/>
  <c r="U1420" i="2"/>
  <c r="W1420" i="2" s="1"/>
  <c r="V1419" i="2"/>
  <c r="U1419" i="2"/>
  <c r="W1419" i="2" s="1"/>
  <c r="V1418" i="2"/>
  <c r="U1418" i="2"/>
  <c r="W1418" i="2" s="1"/>
  <c r="Y1418" i="2" s="1"/>
  <c r="V1417" i="2"/>
  <c r="U1417" i="2"/>
  <c r="W1417" i="2" s="1"/>
  <c r="V1416" i="2"/>
  <c r="U1416" i="2"/>
  <c r="W1416" i="2" s="1"/>
  <c r="V1415" i="2"/>
  <c r="U1415" i="2"/>
  <c r="W1415" i="2" s="1"/>
  <c r="V1414" i="2"/>
  <c r="U1414" i="2"/>
  <c r="W1414" i="2" s="1"/>
  <c r="V1413" i="2"/>
  <c r="U1413" i="2"/>
  <c r="W1413" i="2" s="1"/>
  <c r="V1412" i="2"/>
  <c r="U1412" i="2"/>
  <c r="W1412" i="2" s="1"/>
  <c r="V1411" i="2"/>
  <c r="U1411" i="2"/>
  <c r="W1411" i="2" s="1"/>
  <c r="V1410" i="2"/>
  <c r="U1410" i="2"/>
  <c r="W1410" i="2" s="1"/>
  <c r="V1409" i="2"/>
  <c r="U1409" i="2"/>
  <c r="W1409" i="2" s="1"/>
  <c r="V1408" i="2"/>
  <c r="U1408" i="2"/>
  <c r="W1408" i="2" s="1"/>
  <c r="V1407" i="2"/>
  <c r="U1407" i="2"/>
  <c r="W1407" i="2" s="1"/>
  <c r="V1406" i="2"/>
  <c r="U1406" i="2"/>
  <c r="W1406" i="2" s="1"/>
  <c r="V1405" i="2"/>
  <c r="U1405" i="2"/>
  <c r="W1405" i="2" s="1"/>
  <c r="V1404" i="2"/>
  <c r="U1404" i="2"/>
  <c r="W1404" i="2" s="1"/>
  <c r="V1403" i="2"/>
  <c r="U1403" i="2"/>
  <c r="W1403" i="2" s="1"/>
  <c r="V1402" i="2"/>
  <c r="U1402" i="2"/>
  <c r="W1402" i="2" s="1"/>
  <c r="V1401" i="2"/>
  <c r="U1401" i="2"/>
  <c r="W1401" i="2" s="1"/>
  <c r="V1400" i="2"/>
  <c r="U1400" i="2"/>
  <c r="W1400" i="2" s="1"/>
  <c r="V1399" i="2"/>
  <c r="U1399" i="2"/>
  <c r="W1399" i="2" s="1"/>
  <c r="V1398" i="2"/>
  <c r="U1398" i="2"/>
  <c r="W1398" i="2" s="1"/>
  <c r="V1397" i="2"/>
  <c r="U1397" i="2"/>
  <c r="W1397" i="2" s="1"/>
  <c r="V1396" i="2"/>
  <c r="U1396" i="2"/>
  <c r="W1396" i="2" s="1"/>
  <c r="V1395" i="2"/>
  <c r="U1395" i="2"/>
  <c r="W1395" i="2" s="1"/>
  <c r="V1394" i="2"/>
  <c r="U1394" i="2"/>
  <c r="W1394" i="2" s="1"/>
  <c r="V1393" i="2"/>
  <c r="U1393" i="2"/>
  <c r="W1393" i="2" s="1"/>
  <c r="V1392" i="2"/>
  <c r="U1392" i="2"/>
  <c r="W1392" i="2" s="1"/>
  <c r="V1391" i="2"/>
  <c r="U1391" i="2"/>
  <c r="W1391" i="2" s="1"/>
  <c r="V1390" i="2"/>
  <c r="U1390" i="2"/>
  <c r="W1390" i="2" s="1"/>
  <c r="V1389" i="2"/>
  <c r="U1389" i="2"/>
  <c r="W1389" i="2" s="1"/>
  <c r="V1388" i="2"/>
  <c r="U1388" i="2"/>
  <c r="W1388" i="2" s="1"/>
  <c r="V1387" i="2"/>
  <c r="U1387" i="2"/>
  <c r="W1387" i="2" s="1"/>
  <c r="V1386" i="2"/>
  <c r="U1386" i="2"/>
  <c r="W1386" i="2" s="1"/>
  <c r="V1385" i="2"/>
  <c r="U1385" i="2"/>
  <c r="W1385" i="2" s="1"/>
  <c r="V1384" i="2"/>
  <c r="U1384" i="2"/>
  <c r="W1384" i="2" s="1"/>
  <c r="V1383" i="2"/>
  <c r="U1383" i="2"/>
  <c r="W1383" i="2" s="1"/>
  <c r="V1382" i="2"/>
  <c r="U1382" i="2"/>
  <c r="W1382" i="2" s="1"/>
  <c r="V1381" i="2"/>
  <c r="U1381" i="2"/>
  <c r="W1381" i="2" s="1"/>
  <c r="V1380" i="2"/>
  <c r="U1380" i="2"/>
  <c r="W1380" i="2" s="1"/>
  <c r="V1379" i="2"/>
  <c r="U1379" i="2"/>
  <c r="W1379" i="2" s="1"/>
  <c r="V1378" i="2"/>
  <c r="U1378" i="2"/>
  <c r="W1378" i="2" s="1"/>
  <c r="V1377" i="2"/>
  <c r="U1377" i="2"/>
  <c r="W1377" i="2" s="1"/>
  <c r="V1376" i="2"/>
  <c r="U1376" i="2"/>
  <c r="W1376" i="2" s="1"/>
  <c r="V1375" i="2"/>
  <c r="U1375" i="2"/>
  <c r="W1375" i="2" s="1"/>
  <c r="V1374" i="2"/>
  <c r="U1374" i="2"/>
  <c r="W1374" i="2" s="1"/>
  <c r="V1373" i="2"/>
  <c r="U1373" i="2"/>
  <c r="W1373" i="2" s="1"/>
  <c r="V1372" i="2"/>
  <c r="U1372" i="2"/>
  <c r="W1372" i="2" s="1"/>
  <c r="V1371" i="2"/>
  <c r="U1371" i="2"/>
  <c r="W1371" i="2" s="1"/>
  <c r="V1370" i="2"/>
  <c r="U1370" i="2"/>
  <c r="W1370" i="2" s="1"/>
  <c r="V1369" i="2"/>
  <c r="U1369" i="2"/>
  <c r="W1369" i="2" s="1"/>
  <c r="V1368" i="2"/>
  <c r="U1368" i="2"/>
  <c r="W1368" i="2" s="1"/>
  <c r="V1367" i="2"/>
  <c r="U1367" i="2"/>
  <c r="W1367" i="2" s="1"/>
  <c r="V1366" i="2"/>
  <c r="U1366" i="2"/>
  <c r="W1366" i="2" s="1"/>
  <c r="V1365" i="2"/>
  <c r="U1365" i="2"/>
  <c r="W1365" i="2" s="1"/>
  <c r="V1364" i="2"/>
  <c r="U1364" i="2"/>
  <c r="W1364" i="2" s="1"/>
  <c r="V1363" i="2"/>
  <c r="U1363" i="2"/>
  <c r="W1363" i="2" s="1"/>
  <c r="V1362" i="2"/>
  <c r="U1362" i="2"/>
  <c r="W1362" i="2" s="1"/>
  <c r="V1361" i="2"/>
  <c r="U1361" i="2"/>
  <c r="W1361" i="2" s="1"/>
  <c r="V1360" i="2"/>
  <c r="U1360" i="2"/>
  <c r="W1360" i="2" s="1"/>
  <c r="V1359" i="2"/>
  <c r="U1359" i="2"/>
  <c r="W1359" i="2" s="1"/>
  <c r="V1358" i="2"/>
  <c r="U1358" i="2"/>
  <c r="W1358" i="2" s="1"/>
  <c r="V1357" i="2"/>
  <c r="U1357" i="2"/>
  <c r="W1357" i="2" s="1"/>
  <c r="V1356" i="2"/>
  <c r="U1356" i="2"/>
  <c r="W1356" i="2" s="1"/>
  <c r="V1355" i="2"/>
  <c r="U1355" i="2"/>
  <c r="W1355" i="2" s="1"/>
  <c r="V1354" i="2"/>
  <c r="U1354" i="2"/>
  <c r="W1354" i="2" s="1"/>
  <c r="V1353" i="2"/>
  <c r="U1353" i="2"/>
  <c r="W1353" i="2" s="1"/>
  <c r="V1352" i="2"/>
  <c r="U1352" i="2"/>
  <c r="W1352" i="2" s="1"/>
  <c r="V1351" i="2"/>
  <c r="U1351" i="2"/>
  <c r="W1351" i="2" s="1"/>
  <c r="V1350" i="2"/>
  <c r="U1350" i="2"/>
  <c r="W1350" i="2" s="1"/>
  <c r="V1349" i="2"/>
  <c r="U1349" i="2"/>
  <c r="W1349" i="2" s="1"/>
  <c r="V1348" i="2"/>
  <c r="U1348" i="2"/>
  <c r="W1348" i="2" s="1"/>
  <c r="V1347" i="2"/>
  <c r="U1347" i="2"/>
  <c r="W1347" i="2" s="1"/>
  <c r="V1346" i="2"/>
  <c r="U1346" i="2"/>
  <c r="W1346" i="2" s="1"/>
  <c r="V1345" i="2"/>
  <c r="U1345" i="2"/>
  <c r="W1345" i="2" s="1"/>
  <c r="V1344" i="2"/>
  <c r="U1344" i="2"/>
  <c r="W1344" i="2" s="1"/>
  <c r="V1343" i="2"/>
  <c r="U1343" i="2"/>
  <c r="W1343" i="2" s="1"/>
  <c r="V1342" i="2"/>
  <c r="U1342" i="2"/>
  <c r="W1342" i="2" s="1"/>
  <c r="V1341" i="2"/>
  <c r="U1341" i="2"/>
  <c r="W1341" i="2" s="1"/>
  <c r="V1340" i="2"/>
  <c r="U1340" i="2"/>
  <c r="W1340" i="2" s="1"/>
  <c r="V1339" i="2"/>
  <c r="U1339" i="2"/>
  <c r="W1339" i="2" s="1"/>
  <c r="V1338" i="2"/>
  <c r="U1338" i="2"/>
  <c r="W1338" i="2" s="1"/>
  <c r="V1337" i="2"/>
  <c r="U1337" i="2"/>
  <c r="W1337" i="2" s="1"/>
  <c r="V1336" i="2"/>
  <c r="U1336" i="2"/>
  <c r="W1336" i="2" s="1"/>
  <c r="V1335" i="2"/>
  <c r="U1335" i="2"/>
  <c r="W1335" i="2" s="1"/>
  <c r="V1334" i="2"/>
  <c r="U1334" i="2"/>
  <c r="W1334" i="2" s="1"/>
  <c r="V1333" i="2"/>
  <c r="U1333" i="2"/>
  <c r="W1333" i="2" s="1"/>
  <c r="V1332" i="2"/>
  <c r="U1332" i="2"/>
  <c r="W1332" i="2" s="1"/>
  <c r="V1331" i="2"/>
  <c r="U1331" i="2"/>
  <c r="W1331" i="2" s="1"/>
  <c r="V1330" i="2"/>
  <c r="U1330" i="2"/>
  <c r="W1330" i="2" s="1"/>
  <c r="V1329" i="2"/>
  <c r="U1329" i="2"/>
  <c r="W1329" i="2" s="1"/>
  <c r="V1328" i="2"/>
  <c r="U1328" i="2"/>
  <c r="W1328" i="2" s="1"/>
  <c r="V1327" i="2"/>
  <c r="U1327" i="2"/>
  <c r="W1327" i="2" s="1"/>
  <c r="V1326" i="2"/>
  <c r="U1326" i="2"/>
  <c r="W1326" i="2" s="1"/>
  <c r="V1325" i="2"/>
  <c r="U1325" i="2"/>
  <c r="W1325" i="2" s="1"/>
  <c r="V1324" i="2"/>
  <c r="U1324" i="2"/>
  <c r="W1324" i="2" s="1"/>
  <c r="V1323" i="2"/>
  <c r="U1323" i="2"/>
  <c r="W1323" i="2" s="1"/>
  <c r="V1322" i="2"/>
  <c r="U1322" i="2"/>
  <c r="W1322" i="2" s="1"/>
  <c r="V1321" i="2"/>
  <c r="U1321" i="2"/>
  <c r="W1321" i="2" s="1"/>
  <c r="V1320" i="2"/>
  <c r="U1320" i="2"/>
  <c r="W1320" i="2" s="1"/>
  <c r="V1319" i="2"/>
  <c r="U1319" i="2"/>
  <c r="W1319" i="2" s="1"/>
  <c r="V1318" i="2"/>
  <c r="U1318" i="2"/>
  <c r="W1318" i="2" s="1"/>
  <c r="V1317" i="2"/>
  <c r="U1317" i="2"/>
  <c r="W1317" i="2" s="1"/>
  <c r="V1316" i="2"/>
  <c r="U1316" i="2"/>
  <c r="W1316" i="2" s="1"/>
  <c r="V1315" i="2"/>
  <c r="U1315" i="2"/>
  <c r="W1315" i="2" s="1"/>
  <c r="V1314" i="2"/>
  <c r="U1314" i="2"/>
  <c r="W1314" i="2" s="1"/>
  <c r="V1313" i="2"/>
  <c r="U1313" i="2"/>
  <c r="W1313" i="2" s="1"/>
  <c r="V1312" i="2"/>
  <c r="U1312" i="2"/>
  <c r="W1312" i="2" s="1"/>
  <c r="V1311" i="2"/>
  <c r="U1311" i="2"/>
  <c r="W1311" i="2" s="1"/>
  <c r="V1310" i="2"/>
  <c r="U1310" i="2"/>
  <c r="W1310" i="2" s="1"/>
  <c r="V1309" i="2"/>
  <c r="U1309" i="2"/>
  <c r="W1309" i="2" s="1"/>
  <c r="V1308" i="2"/>
  <c r="U1308" i="2"/>
  <c r="W1308" i="2" s="1"/>
  <c r="V1307" i="2"/>
  <c r="U1307" i="2"/>
  <c r="W1307" i="2" s="1"/>
  <c r="V1306" i="2"/>
  <c r="U1306" i="2"/>
  <c r="W1306" i="2" s="1"/>
  <c r="V1305" i="2"/>
  <c r="U1305" i="2"/>
  <c r="W1305" i="2" s="1"/>
  <c r="V1304" i="2"/>
  <c r="U1304" i="2"/>
  <c r="W1304" i="2" s="1"/>
  <c r="V1303" i="2"/>
  <c r="U1303" i="2"/>
  <c r="W1303" i="2" s="1"/>
  <c r="V1302" i="2"/>
  <c r="U1302" i="2"/>
  <c r="W1302" i="2" s="1"/>
  <c r="V1301" i="2"/>
  <c r="U1301" i="2"/>
  <c r="W1301" i="2" s="1"/>
  <c r="V1300" i="2"/>
  <c r="U1300" i="2"/>
  <c r="W1300" i="2" s="1"/>
  <c r="V1299" i="2"/>
  <c r="U1299" i="2"/>
  <c r="W1299" i="2" s="1"/>
  <c r="V1298" i="2"/>
  <c r="U1298" i="2"/>
  <c r="W1298" i="2" s="1"/>
  <c r="V1297" i="2"/>
  <c r="U1297" i="2"/>
  <c r="W1297" i="2" s="1"/>
  <c r="V1296" i="2"/>
  <c r="U1296" i="2"/>
  <c r="W1296" i="2" s="1"/>
  <c r="V1295" i="2"/>
  <c r="U1295" i="2"/>
  <c r="W1295" i="2" s="1"/>
  <c r="V1294" i="2"/>
  <c r="U1294" i="2"/>
  <c r="W1294" i="2" s="1"/>
  <c r="V1293" i="2"/>
  <c r="U1293" i="2"/>
  <c r="W1293" i="2" s="1"/>
  <c r="V1292" i="2"/>
  <c r="U1292" i="2"/>
  <c r="W1292" i="2" s="1"/>
  <c r="V1291" i="2"/>
  <c r="U1291" i="2"/>
  <c r="W1291" i="2" s="1"/>
  <c r="V1290" i="2"/>
  <c r="U1290" i="2"/>
  <c r="W1290" i="2" s="1"/>
  <c r="V1289" i="2"/>
  <c r="U1289" i="2"/>
  <c r="W1289" i="2" s="1"/>
  <c r="V1288" i="2"/>
  <c r="U1288" i="2"/>
  <c r="W1288" i="2" s="1"/>
  <c r="V1287" i="2"/>
  <c r="U1287" i="2"/>
  <c r="W1287" i="2" s="1"/>
  <c r="V1286" i="2"/>
  <c r="U1286" i="2"/>
  <c r="W1286" i="2" s="1"/>
  <c r="V1285" i="2"/>
  <c r="U1285" i="2"/>
  <c r="W1285" i="2" s="1"/>
  <c r="V1284" i="2"/>
  <c r="U1284" i="2"/>
  <c r="W1284" i="2" s="1"/>
  <c r="V1283" i="2"/>
  <c r="U1283" i="2"/>
  <c r="W1283" i="2" s="1"/>
  <c r="V1282" i="2"/>
  <c r="U1282" i="2"/>
  <c r="W1282" i="2" s="1"/>
  <c r="V1281" i="2"/>
  <c r="U1281" i="2"/>
  <c r="W1281" i="2" s="1"/>
  <c r="V1280" i="2"/>
  <c r="U1280" i="2"/>
  <c r="W1280" i="2" s="1"/>
  <c r="V1279" i="2"/>
  <c r="U1279" i="2"/>
  <c r="W1279" i="2" s="1"/>
  <c r="V1278" i="2"/>
  <c r="U1278" i="2"/>
  <c r="W1278" i="2" s="1"/>
  <c r="V1277" i="2"/>
  <c r="U1277" i="2"/>
  <c r="W1277" i="2" s="1"/>
  <c r="V1276" i="2"/>
  <c r="U1276" i="2"/>
  <c r="W1276" i="2" s="1"/>
  <c r="V1275" i="2"/>
  <c r="U1275" i="2"/>
  <c r="W1275" i="2" s="1"/>
  <c r="V1274" i="2"/>
  <c r="U1274" i="2"/>
  <c r="W1274" i="2" s="1"/>
  <c r="V1273" i="2"/>
  <c r="U1273" i="2"/>
  <c r="W1273" i="2" s="1"/>
  <c r="V1272" i="2"/>
  <c r="U1272" i="2"/>
  <c r="W1272" i="2" s="1"/>
  <c r="V1271" i="2"/>
  <c r="U1271" i="2"/>
  <c r="W1271" i="2" s="1"/>
  <c r="V1270" i="2"/>
  <c r="U1270" i="2"/>
  <c r="W1270" i="2" s="1"/>
  <c r="V1269" i="2"/>
  <c r="U1269" i="2"/>
  <c r="W1269" i="2" s="1"/>
  <c r="V1268" i="2"/>
  <c r="U1268" i="2"/>
  <c r="W1268" i="2" s="1"/>
  <c r="V1267" i="2"/>
  <c r="U1267" i="2"/>
  <c r="W1267" i="2" s="1"/>
  <c r="V1266" i="2"/>
  <c r="U1266" i="2"/>
  <c r="W1266" i="2" s="1"/>
  <c r="V1265" i="2"/>
  <c r="U1265" i="2"/>
  <c r="W1265" i="2" s="1"/>
  <c r="V1264" i="2"/>
  <c r="U1264" i="2"/>
  <c r="W1264" i="2" s="1"/>
  <c r="V1263" i="2"/>
  <c r="U1263" i="2"/>
  <c r="W1263" i="2" s="1"/>
  <c r="V1262" i="2"/>
  <c r="U1262" i="2"/>
  <c r="W1262" i="2" s="1"/>
  <c r="V1261" i="2"/>
  <c r="U1261" i="2"/>
  <c r="W1261" i="2" s="1"/>
  <c r="V1260" i="2"/>
  <c r="U1260" i="2"/>
  <c r="W1260" i="2" s="1"/>
  <c r="V1259" i="2"/>
  <c r="U1259" i="2"/>
  <c r="W1259" i="2" s="1"/>
  <c r="V1258" i="2"/>
  <c r="U1258" i="2"/>
  <c r="W1258" i="2" s="1"/>
  <c r="V1257" i="2"/>
  <c r="U1257" i="2"/>
  <c r="W1257" i="2" s="1"/>
  <c r="V1256" i="2"/>
  <c r="U1256" i="2"/>
  <c r="W1256" i="2" s="1"/>
  <c r="V1255" i="2"/>
  <c r="U1255" i="2"/>
  <c r="W1255" i="2" s="1"/>
  <c r="V1254" i="2"/>
  <c r="U1254" i="2"/>
  <c r="W1254" i="2" s="1"/>
  <c r="V1253" i="2"/>
  <c r="U1253" i="2"/>
  <c r="W1253" i="2" s="1"/>
  <c r="V1252" i="2"/>
  <c r="U1252" i="2"/>
  <c r="W1252" i="2" s="1"/>
  <c r="V1251" i="2"/>
  <c r="U1251" i="2"/>
  <c r="W1251" i="2" s="1"/>
  <c r="V1250" i="2"/>
  <c r="U1250" i="2"/>
  <c r="W1250" i="2" s="1"/>
  <c r="V1249" i="2"/>
  <c r="U1249" i="2"/>
  <c r="W1249" i="2" s="1"/>
  <c r="V1248" i="2"/>
  <c r="U1248" i="2"/>
  <c r="W1248" i="2" s="1"/>
  <c r="V1247" i="2"/>
  <c r="U1247" i="2"/>
  <c r="W1247" i="2" s="1"/>
  <c r="V1246" i="2"/>
  <c r="U1246" i="2"/>
  <c r="W1246" i="2" s="1"/>
  <c r="V1245" i="2"/>
  <c r="U1245" i="2"/>
  <c r="W1245" i="2" s="1"/>
  <c r="V1244" i="2"/>
  <c r="U1244" i="2"/>
  <c r="W1244" i="2" s="1"/>
  <c r="V1243" i="2"/>
  <c r="U1243" i="2"/>
  <c r="W1243" i="2" s="1"/>
  <c r="V1242" i="2"/>
  <c r="U1242" i="2"/>
  <c r="W1242" i="2" s="1"/>
  <c r="V1241" i="2"/>
  <c r="U1241" i="2"/>
  <c r="W1241" i="2" s="1"/>
  <c r="V1240" i="2"/>
  <c r="U1240" i="2"/>
  <c r="W1240" i="2" s="1"/>
  <c r="V1239" i="2"/>
  <c r="U1239" i="2"/>
  <c r="W1239" i="2" s="1"/>
  <c r="V1238" i="2"/>
  <c r="U1238" i="2"/>
  <c r="W1238" i="2" s="1"/>
  <c r="V1237" i="2"/>
  <c r="U1237" i="2"/>
  <c r="W1237" i="2" s="1"/>
  <c r="V1236" i="2"/>
  <c r="U1236" i="2"/>
  <c r="W1236" i="2" s="1"/>
  <c r="V1235" i="2"/>
  <c r="U1235" i="2"/>
  <c r="W1235" i="2" s="1"/>
  <c r="V1234" i="2"/>
  <c r="U1234" i="2"/>
  <c r="W1234" i="2" s="1"/>
  <c r="V1233" i="2"/>
  <c r="U1233" i="2"/>
  <c r="W1233" i="2" s="1"/>
  <c r="V1232" i="2"/>
  <c r="U1232" i="2"/>
  <c r="W1232" i="2" s="1"/>
  <c r="V1231" i="2"/>
  <c r="U1231" i="2"/>
  <c r="W1231" i="2" s="1"/>
  <c r="V1230" i="2"/>
  <c r="U1230" i="2"/>
  <c r="W1230" i="2" s="1"/>
  <c r="V1229" i="2"/>
  <c r="U1229" i="2"/>
  <c r="W1229" i="2" s="1"/>
  <c r="V1228" i="2"/>
  <c r="U1228" i="2"/>
  <c r="W1228" i="2" s="1"/>
  <c r="V1227" i="2"/>
  <c r="U1227" i="2"/>
  <c r="W1227" i="2" s="1"/>
  <c r="V1226" i="2"/>
  <c r="U1226" i="2"/>
  <c r="W1226" i="2" s="1"/>
  <c r="V1225" i="2"/>
  <c r="U1225" i="2"/>
  <c r="W1225" i="2" s="1"/>
  <c r="V1224" i="2"/>
  <c r="U1224" i="2"/>
  <c r="W1224" i="2" s="1"/>
  <c r="V1223" i="2"/>
  <c r="U1223" i="2"/>
  <c r="W1223" i="2" s="1"/>
  <c r="V1222" i="2"/>
  <c r="U1222" i="2"/>
  <c r="W1222" i="2" s="1"/>
  <c r="V1221" i="2"/>
  <c r="U1221" i="2"/>
  <c r="W1221" i="2" s="1"/>
  <c r="V1220" i="2"/>
  <c r="U1220" i="2"/>
  <c r="W1220" i="2" s="1"/>
  <c r="V1219" i="2"/>
  <c r="U1219" i="2"/>
  <c r="W1219" i="2" s="1"/>
  <c r="V1218" i="2"/>
  <c r="U1218" i="2"/>
  <c r="W1218" i="2" s="1"/>
  <c r="V1217" i="2"/>
  <c r="U1217" i="2"/>
  <c r="W1217" i="2" s="1"/>
  <c r="V1216" i="2"/>
  <c r="U1216" i="2"/>
  <c r="W1216" i="2" s="1"/>
  <c r="V1215" i="2"/>
  <c r="U1215" i="2"/>
  <c r="W1215" i="2" s="1"/>
  <c r="V1214" i="2"/>
  <c r="U1214" i="2"/>
  <c r="W1214" i="2" s="1"/>
  <c r="V1213" i="2"/>
  <c r="U1213" i="2"/>
  <c r="W1213" i="2" s="1"/>
  <c r="V1212" i="2"/>
  <c r="U1212" i="2"/>
  <c r="W1212" i="2" s="1"/>
  <c r="V1211" i="2"/>
  <c r="U1211" i="2"/>
  <c r="W1211" i="2" s="1"/>
  <c r="V1210" i="2"/>
  <c r="U1210" i="2"/>
  <c r="W1210" i="2" s="1"/>
  <c r="V1209" i="2"/>
  <c r="U1209" i="2"/>
  <c r="W1209" i="2" s="1"/>
  <c r="V1208" i="2"/>
  <c r="U1208" i="2"/>
  <c r="W1208" i="2" s="1"/>
  <c r="V1207" i="2"/>
  <c r="U1207" i="2"/>
  <c r="W1207" i="2" s="1"/>
  <c r="V1206" i="2"/>
  <c r="U1206" i="2"/>
  <c r="W1206" i="2" s="1"/>
  <c r="V1205" i="2"/>
  <c r="U1205" i="2"/>
  <c r="W1205" i="2" s="1"/>
  <c r="V1204" i="2"/>
  <c r="U1204" i="2"/>
  <c r="W1204" i="2" s="1"/>
  <c r="V1203" i="2"/>
  <c r="U1203" i="2"/>
  <c r="W1203" i="2" s="1"/>
  <c r="V1202" i="2"/>
  <c r="U1202" i="2"/>
  <c r="W1202" i="2" s="1"/>
  <c r="V1201" i="2"/>
  <c r="U1201" i="2"/>
  <c r="W1201" i="2" s="1"/>
  <c r="V1200" i="2"/>
  <c r="U1200" i="2"/>
  <c r="W1200" i="2" s="1"/>
  <c r="V1199" i="2"/>
  <c r="U1199" i="2"/>
  <c r="W1199" i="2" s="1"/>
  <c r="V1198" i="2"/>
  <c r="U1198" i="2"/>
  <c r="W1198" i="2" s="1"/>
  <c r="V1197" i="2"/>
  <c r="U1197" i="2"/>
  <c r="W1197" i="2" s="1"/>
  <c r="V1196" i="2"/>
  <c r="U1196" i="2"/>
  <c r="W1196" i="2" s="1"/>
  <c r="V1195" i="2"/>
  <c r="U1195" i="2"/>
  <c r="W1195" i="2" s="1"/>
  <c r="V1194" i="2"/>
  <c r="U1194" i="2"/>
  <c r="W1194" i="2" s="1"/>
  <c r="V1193" i="2"/>
  <c r="U1193" i="2"/>
  <c r="W1193" i="2" s="1"/>
  <c r="V1192" i="2"/>
  <c r="U1192" i="2"/>
  <c r="W1192" i="2" s="1"/>
  <c r="V1191" i="2"/>
  <c r="U1191" i="2"/>
  <c r="W1191" i="2" s="1"/>
  <c r="V1190" i="2"/>
  <c r="U1190" i="2"/>
  <c r="W1190" i="2" s="1"/>
  <c r="V1189" i="2"/>
  <c r="U1189" i="2"/>
  <c r="W1189" i="2" s="1"/>
  <c r="V1188" i="2"/>
  <c r="U1188" i="2"/>
  <c r="W1188" i="2" s="1"/>
  <c r="V1187" i="2"/>
  <c r="U1187" i="2"/>
  <c r="W1187" i="2" s="1"/>
  <c r="V1186" i="2"/>
  <c r="U1186" i="2"/>
  <c r="W1186" i="2" s="1"/>
  <c r="V1185" i="2"/>
  <c r="U1185" i="2"/>
  <c r="W1185" i="2" s="1"/>
  <c r="V1184" i="2"/>
  <c r="U1184" i="2"/>
  <c r="W1184" i="2" s="1"/>
  <c r="V1183" i="2"/>
  <c r="U1183" i="2"/>
  <c r="W1183" i="2" s="1"/>
  <c r="V1182" i="2"/>
  <c r="U1182" i="2"/>
  <c r="W1182" i="2" s="1"/>
  <c r="V1181" i="2"/>
  <c r="U1181" i="2"/>
  <c r="W1181" i="2" s="1"/>
  <c r="V1180" i="2"/>
  <c r="U1180" i="2"/>
  <c r="W1180" i="2" s="1"/>
  <c r="V1179" i="2"/>
  <c r="U1179" i="2"/>
  <c r="W1179" i="2" s="1"/>
  <c r="V1178" i="2"/>
  <c r="U1178" i="2"/>
  <c r="W1178" i="2" s="1"/>
  <c r="V1177" i="2"/>
  <c r="U1177" i="2"/>
  <c r="W1177" i="2" s="1"/>
  <c r="V1176" i="2"/>
  <c r="U1176" i="2"/>
  <c r="W1176" i="2" s="1"/>
  <c r="V1175" i="2"/>
  <c r="U1175" i="2"/>
  <c r="W1175" i="2" s="1"/>
  <c r="V1174" i="2"/>
  <c r="U1174" i="2"/>
  <c r="W1174" i="2" s="1"/>
  <c r="V1173" i="2"/>
  <c r="U1173" i="2"/>
  <c r="W1173" i="2" s="1"/>
  <c r="V1172" i="2"/>
  <c r="U1172" i="2"/>
  <c r="W1172" i="2" s="1"/>
  <c r="V1171" i="2"/>
  <c r="U1171" i="2"/>
  <c r="W1171" i="2" s="1"/>
  <c r="V1170" i="2"/>
  <c r="U1170" i="2"/>
  <c r="W1170" i="2" s="1"/>
  <c r="V1169" i="2"/>
  <c r="U1169" i="2"/>
  <c r="W1169" i="2" s="1"/>
  <c r="V1168" i="2"/>
  <c r="U1168" i="2"/>
  <c r="W1168" i="2" s="1"/>
  <c r="V1167" i="2"/>
  <c r="U1167" i="2"/>
  <c r="W1167" i="2" s="1"/>
  <c r="V1166" i="2"/>
  <c r="U1166" i="2"/>
  <c r="W1166" i="2" s="1"/>
  <c r="V1165" i="2"/>
  <c r="U1165" i="2"/>
  <c r="W1165" i="2" s="1"/>
  <c r="V1164" i="2"/>
  <c r="U1164" i="2"/>
  <c r="W1164" i="2" s="1"/>
  <c r="V1163" i="2"/>
  <c r="U1163" i="2"/>
  <c r="W1163" i="2" s="1"/>
  <c r="V1162" i="2"/>
  <c r="U1162" i="2"/>
  <c r="W1162" i="2" s="1"/>
  <c r="V1161" i="2"/>
  <c r="U1161" i="2"/>
  <c r="W1161" i="2" s="1"/>
  <c r="V1160" i="2"/>
  <c r="U1160" i="2"/>
  <c r="W1160" i="2" s="1"/>
  <c r="V1159" i="2"/>
  <c r="U1159" i="2"/>
  <c r="W1159" i="2" s="1"/>
  <c r="V1158" i="2"/>
  <c r="U1158" i="2"/>
  <c r="W1158" i="2" s="1"/>
  <c r="V1157" i="2"/>
  <c r="U1157" i="2"/>
  <c r="W1157" i="2" s="1"/>
  <c r="V1156" i="2"/>
  <c r="U1156" i="2"/>
  <c r="W1156" i="2" s="1"/>
  <c r="V1155" i="2"/>
  <c r="U1155" i="2"/>
  <c r="W1155" i="2" s="1"/>
  <c r="V1154" i="2"/>
  <c r="U1154" i="2"/>
  <c r="W1154" i="2" s="1"/>
  <c r="V1153" i="2"/>
  <c r="U1153" i="2"/>
  <c r="W1153" i="2" s="1"/>
  <c r="V1152" i="2"/>
  <c r="U1152" i="2"/>
  <c r="W1152" i="2" s="1"/>
  <c r="V1151" i="2"/>
  <c r="U1151" i="2"/>
  <c r="W1151" i="2" s="1"/>
  <c r="V1150" i="2"/>
  <c r="U1150" i="2"/>
  <c r="W1150" i="2" s="1"/>
  <c r="V1149" i="2"/>
  <c r="U1149" i="2"/>
  <c r="W1149" i="2" s="1"/>
  <c r="V1148" i="2"/>
  <c r="U1148" i="2"/>
  <c r="W1148" i="2" s="1"/>
  <c r="V1147" i="2"/>
  <c r="U1147" i="2"/>
  <c r="W1147" i="2" s="1"/>
  <c r="V1146" i="2"/>
  <c r="U1146" i="2"/>
  <c r="W1146" i="2" s="1"/>
  <c r="V1145" i="2"/>
  <c r="U1145" i="2"/>
  <c r="W1145" i="2" s="1"/>
  <c r="V1144" i="2"/>
  <c r="U1144" i="2"/>
  <c r="W1144" i="2" s="1"/>
  <c r="V1143" i="2"/>
  <c r="U1143" i="2"/>
  <c r="W1143" i="2" s="1"/>
  <c r="V1142" i="2"/>
  <c r="U1142" i="2"/>
  <c r="W1142" i="2" s="1"/>
  <c r="V1141" i="2"/>
  <c r="U1141" i="2"/>
  <c r="W1141" i="2" s="1"/>
  <c r="V1140" i="2"/>
  <c r="U1140" i="2"/>
  <c r="W1140" i="2" s="1"/>
  <c r="V1139" i="2"/>
  <c r="U1139" i="2"/>
  <c r="W1139" i="2" s="1"/>
  <c r="V1138" i="2"/>
  <c r="U1138" i="2"/>
  <c r="W1138" i="2" s="1"/>
  <c r="V1137" i="2"/>
  <c r="U1137" i="2"/>
  <c r="W1137" i="2" s="1"/>
  <c r="V1136" i="2"/>
  <c r="U1136" i="2"/>
  <c r="W1136" i="2" s="1"/>
  <c r="V1135" i="2"/>
  <c r="U1135" i="2"/>
  <c r="W1135" i="2" s="1"/>
  <c r="V1134" i="2"/>
  <c r="U1134" i="2"/>
  <c r="W1134" i="2" s="1"/>
  <c r="V1133" i="2"/>
  <c r="U1133" i="2"/>
  <c r="W1133" i="2" s="1"/>
  <c r="V1132" i="2"/>
  <c r="U1132" i="2"/>
  <c r="W1132" i="2" s="1"/>
  <c r="V1131" i="2"/>
  <c r="U1131" i="2"/>
  <c r="W1131" i="2" s="1"/>
  <c r="V1130" i="2"/>
  <c r="U1130" i="2"/>
  <c r="W1130" i="2" s="1"/>
  <c r="V1129" i="2"/>
  <c r="U1129" i="2"/>
  <c r="W1129" i="2" s="1"/>
  <c r="V1128" i="2"/>
  <c r="U1128" i="2"/>
  <c r="W1128" i="2" s="1"/>
  <c r="V1127" i="2"/>
  <c r="U1127" i="2"/>
  <c r="W1127" i="2" s="1"/>
  <c r="V1126" i="2"/>
  <c r="U1126" i="2"/>
  <c r="W1126" i="2" s="1"/>
  <c r="V1125" i="2"/>
  <c r="U1125" i="2"/>
  <c r="W1125" i="2" s="1"/>
  <c r="V1124" i="2"/>
  <c r="U1124" i="2"/>
  <c r="W1124" i="2" s="1"/>
  <c r="V1123" i="2"/>
  <c r="U1123" i="2"/>
  <c r="W1123" i="2" s="1"/>
  <c r="V1122" i="2"/>
  <c r="U1122" i="2"/>
  <c r="W1122" i="2" s="1"/>
  <c r="V1121" i="2"/>
  <c r="U1121" i="2"/>
  <c r="W1121" i="2" s="1"/>
  <c r="V1120" i="2"/>
  <c r="U1120" i="2"/>
  <c r="W1120" i="2" s="1"/>
  <c r="V1119" i="2"/>
  <c r="U1119" i="2"/>
  <c r="W1119" i="2" s="1"/>
  <c r="V1118" i="2"/>
  <c r="U1118" i="2"/>
  <c r="W1118" i="2" s="1"/>
  <c r="V1117" i="2"/>
  <c r="U1117" i="2"/>
  <c r="W1117" i="2" s="1"/>
  <c r="V1116" i="2"/>
  <c r="U1116" i="2"/>
  <c r="W1116" i="2" s="1"/>
  <c r="V1115" i="2"/>
  <c r="U1115" i="2"/>
  <c r="W1115" i="2" s="1"/>
  <c r="V1114" i="2"/>
  <c r="U1114" i="2"/>
  <c r="W1114" i="2" s="1"/>
  <c r="V1113" i="2"/>
  <c r="U1113" i="2"/>
  <c r="W1113" i="2" s="1"/>
  <c r="V1112" i="2"/>
  <c r="U1112" i="2"/>
  <c r="W1112" i="2" s="1"/>
  <c r="V1111" i="2"/>
  <c r="U1111" i="2"/>
  <c r="W1111" i="2" s="1"/>
  <c r="V1110" i="2"/>
  <c r="U1110" i="2"/>
  <c r="W1110" i="2" s="1"/>
  <c r="V1109" i="2"/>
  <c r="U1109" i="2"/>
  <c r="W1109" i="2" s="1"/>
  <c r="V1108" i="2"/>
  <c r="U1108" i="2"/>
  <c r="W1108" i="2" s="1"/>
  <c r="V1107" i="2"/>
  <c r="U1107" i="2"/>
  <c r="W1107" i="2" s="1"/>
  <c r="V1106" i="2"/>
  <c r="U1106" i="2"/>
  <c r="W1106" i="2" s="1"/>
  <c r="V1105" i="2"/>
  <c r="U1105" i="2"/>
  <c r="W1105" i="2" s="1"/>
  <c r="V1104" i="2"/>
  <c r="U1104" i="2"/>
  <c r="W1104" i="2" s="1"/>
  <c r="V1103" i="2"/>
  <c r="U1103" i="2"/>
  <c r="W1103" i="2" s="1"/>
  <c r="V1102" i="2"/>
  <c r="U1102" i="2"/>
  <c r="W1102" i="2" s="1"/>
  <c r="V1101" i="2"/>
  <c r="U1101" i="2"/>
  <c r="W1101" i="2" s="1"/>
  <c r="V1100" i="2"/>
  <c r="U1100" i="2"/>
  <c r="W1100" i="2" s="1"/>
  <c r="V1099" i="2"/>
  <c r="U1099" i="2"/>
  <c r="W1099" i="2" s="1"/>
  <c r="V1098" i="2"/>
  <c r="U1098" i="2"/>
  <c r="W1098" i="2" s="1"/>
  <c r="V1097" i="2"/>
  <c r="U1097" i="2"/>
  <c r="W1097" i="2" s="1"/>
  <c r="V1096" i="2"/>
  <c r="U1096" i="2"/>
  <c r="W1096" i="2" s="1"/>
  <c r="V1095" i="2"/>
  <c r="U1095" i="2"/>
  <c r="W1095" i="2" s="1"/>
  <c r="V1094" i="2"/>
  <c r="U1094" i="2"/>
  <c r="W1094" i="2" s="1"/>
  <c r="V1093" i="2"/>
  <c r="U1093" i="2"/>
  <c r="W1093" i="2" s="1"/>
  <c r="V1092" i="2"/>
  <c r="U1092" i="2"/>
  <c r="W1092" i="2" s="1"/>
  <c r="V1091" i="2"/>
  <c r="U1091" i="2"/>
  <c r="W1091" i="2" s="1"/>
  <c r="V1090" i="2"/>
  <c r="U1090" i="2"/>
  <c r="W1090" i="2" s="1"/>
  <c r="V1089" i="2"/>
  <c r="U1089" i="2"/>
  <c r="W1089" i="2" s="1"/>
  <c r="V1088" i="2"/>
  <c r="U1088" i="2"/>
  <c r="W1088" i="2" s="1"/>
  <c r="V1087" i="2"/>
  <c r="U1087" i="2"/>
  <c r="W1087" i="2" s="1"/>
  <c r="V1086" i="2"/>
  <c r="U1086" i="2"/>
  <c r="W1086" i="2" s="1"/>
  <c r="V1085" i="2"/>
  <c r="U1085" i="2"/>
  <c r="W1085" i="2" s="1"/>
  <c r="V1084" i="2"/>
  <c r="U1084" i="2"/>
  <c r="W1084" i="2" s="1"/>
  <c r="V1083" i="2"/>
  <c r="U1083" i="2"/>
  <c r="W1083" i="2" s="1"/>
  <c r="V1082" i="2"/>
  <c r="U1082" i="2"/>
  <c r="W1082" i="2" s="1"/>
  <c r="V1081" i="2"/>
  <c r="U1081" i="2"/>
  <c r="W1081" i="2" s="1"/>
  <c r="V1080" i="2"/>
  <c r="U1080" i="2"/>
  <c r="W1080" i="2" s="1"/>
  <c r="V1079" i="2"/>
  <c r="U1079" i="2"/>
  <c r="W1079" i="2" s="1"/>
  <c r="V1078" i="2"/>
  <c r="U1078" i="2"/>
  <c r="W1078" i="2" s="1"/>
  <c r="V1077" i="2"/>
  <c r="U1077" i="2"/>
  <c r="W1077" i="2" s="1"/>
  <c r="V1076" i="2"/>
  <c r="U1076" i="2"/>
  <c r="W1076" i="2" s="1"/>
  <c r="V1075" i="2"/>
  <c r="U1075" i="2"/>
  <c r="W1075" i="2" s="1"/>
  <c r="V1074" i="2"/>
  <c r="U1074" i="2"/>
  <c r="W1074" i="2" s="1"/>
  <c r="V1073" i="2"/>
  <c r="U1073" i="2"/>
  <c r="W1073" i="2" s="1"/>
  <c r="V1072" i="2"/>
  <c r="U1072" i="2"/>
  <c r="W1072" i="2" s="1"/>
  <c r="V1071" i="2"/>
  <c r="U1071" i="2"/>
  <c r="W1071" i="2" s="1"/>
  <c r="V1070" i="2"/>
  <c r="U1070" i="2"/>
  <c r="W1070" i="2" s="1"/>
  <c r="V1069" i="2"/>
  <c r="U1069" i="2"/>
  <c r="W1069" i="2" s="1"/>
  <c r="V1068" i="2"/>
  <c r="U1068" i="2"/>
  <c r="W1068" i="2" s="1"/>
  <c r="V1067" i="2"/>
  <c r="U1067" i="2"/>
  <c r="W1067" i="2" s="1"/>
  <c r="V1066" i="2"/>
  <c r="U1066" i="2"/>
  <c r="W1066" i="2" s="1"/>
  <c r="V1065" i="2"/>
  <c r="U1065" i="2"/>
  <c r="W1065" i="2" s="1"/>
  <c r="V1064" i="2"/>
  <c r="U1064" i="2"/>
  <c r="W1064" i="2" s="1"/>
  <c r="V1063" i="2"/>
  <c r="U1063" i="2"/>
  <c r="W1063" i="2" s="1"/>
  <c r="V1062" i="2"/>
  <c r="U1062" i="2"/>
  <c r="W1062" i="2" s="1"/>
  <c r="V1061" i="2"/>
  <c r="U1061" i="2"/>
  <c r="W1061" i="2" s="1"/>
  <c r="V1060" i="2"/>
  <c r="U1060" i="2"/>
  <c r="W1060" i="2" s="1"/>
  <c r="V1059" i="2"/>
  <c r="U1059" i="2"/>
  <c r="W1059" i="2" s="1"/>
  <c r="V1058" i="2"/>
  <c r="U1058" i="2"/>
  <c r="W1058" i="2" s="1"/>
  <c r="V1057" i="2"/>
  <c r="U1057" i="2"/>
  <c r="W1057" i="2" s="1"/>
  <c r="V1056" i="2"/>
  <c r="U1056" i="2"/>
  <c r="W1056" i="2" s="1"/>
  <c r="V1055" i="2"/>
  <c r="U1055" i="2"/>
  <c r="W1055" i="2" s="1"/>
  <c r="V1054" i="2"/>
  <c r="U1054" i="2"/>
  <c r="W1054" i="2" s="1"/>
  <c r="V1053" i="2"/>
  <c r="U1053" i="2"/>
  <c r="W1053" i="2" s="1"/>
  <c r="V1052" i="2"/>
  <c r="U1052" i="2"/>
  <c r="W1052" i="2" s="1"/>
  <c r="V1051" i="2"/>
  <c r="U1051" i="2"/>
  <c r="W1051" i="2" s="1"/>
  <c r="V1050" i="2"/>
  <c r="U1050" i="2"/>
  <c r="W1050" i="2" s="1"/>
  <c r="V1049" i="2"/>
  <c r="U1049" i="2"/>
  <c r="W1049" i="2" s="1"/>
  <c r="V1048" i="2"/>
  <c r="U1048" i="2"/>
  <c r="W1048" i="2" s="1"/>
  <c r="V1047" i="2"/>
  <c r="U1047" i="2"/>
  <c r="W1047" i="2" s="1"/>
  <c r="V1046" i="2"/>
  <c r="U1046" i="2"/>
  <c r="W1046" i="2" s="1"/>
  <c r="V1045" i="2"/>
  <c r="U1045" i="2"/>
  <c r="W1045" i="2" s="1"/>
  <c r="V1044" i="2"/>
  <c r="U1044" i="2"/>
  <c r="W1044" i="2" s="1"/>
  <c r="V1043" i="2"/>
  <c r="U1043" i="2"/>
  <c r="W1043" i="2" s="1"/>
  <c r="V1042" i="2"/>
  <c r="U1042" i="2"/>
  <c r="W1042" i="2" s="1"/>
  <c r="V1041" i="2"/>
  <c r="U1041" i="2"/>
  <c r="W1041" i="2" s="1"/>
  <c r="V1040" i="2"/>
  <c r="U1040" i="2"/>
  <c r="W1040" i="2" s="1"/>
  <c r="V1039" i="2"/>
  <c r="U1039" i="2"/>
  <c r="W1039" i="2" s="1"/>
  <c r="V1038" i="2"/>
  <c r="U1038" i="2"/>
  <c r="W1038" i="2" s="1"/>
  <c r="V1037" i="2"/>
  <c r="U1037" i="2"/>
  <c r="W1037" i="2" s="1"/>
  <c r="V1036" i="2"/>
  <c r="U1036" i="2"/>
  <c r="W1036" i="2" s="1"/>
  <c r="V1035" i="2"/>
  <c r="U1035" i="2"/>
  <c r="W1035" i="2" s="1"/>
  <c r="Y1035" i="2" s="1"/>
  <c r="V1034" i="2"/>
  <c r="U1034" i="2"/>
  <c r="W1034" i="2" s="1"/>
  <c r="V1033" i="2"/>
  <c r="U1033" i="2"/>
  <c r="W1033" i="2" s="1"/>
  <c r="V1032" i="2"/>
  <c r="U1032" i="2"/>
  <c r="W1032" i="2" s="1"/>
  <c r="V1031" i="2"/>
  <c r="U1031" i="2"/>
  <c r="W1031" i="2" s="1"/>
  <c r="V1030" i="2"/>
  <c r="U1030" i="2"/>
  <c r="W1030" i="2" s="1"/>
  <c r="V1029" i="2"/>
  <c r="U1029" i="2"/>
  <c r="W1029" i="2" s="1"/>
  <c r="V1028" i="2"/>
  <c r="U1028" i="2"/>
  <c r="W1028" i="2" s="1"/>
  <c r="V1027" i="2"/>
  <c r="U1027" i="2"/>
  <c r="W1027" i="2" s="1"/>
  <c r="V1026" i="2"/>
  <c r="U1026" i="2"/>
  <c r="W1026" i="2" s="1"/>
  <c r="V1025" i="2"/>
  <c r="U1025" i="2"/>
  <c r="W1025" i="2" s="1"/>
  <c r="V1024" i="2"/>
  <c r="U1024" i="2"/>
  <c r="W1024" i="2" s="1"/>
  <c r="V1023" i="2"/>
  <c r="U1023" i="2"/>
  <c r="W1023" i="2" s="1"/>
  <c r="V1022" i="2"/>
  <c r="U1022" i="2"/>
  <c r="W1022" i="2" s="1"/>
  <c r="V1021" i="2"/>
  <c r="U1021" i="2"/>
  <c r="W1021" i="2" s="1"/>
  <c r="V1020" i="2"/>
  <c r="U1020" i="2"/>
  <c r="W1020" i="2" s="1"/>
  <c r="V1019" i="2"/>
  <c r="U1019" i="2"/>
  <c r="W1019" i="2" s="1"/>
  <c r="V1018" i="2"/>
  <c r="U1018" i="2"/>
  <c r="W1018" i="2" s="1"/>
  <c r="V1017" i="2"/>
  <c r="U1017" i="2"/>
  <c r="W1017" i="2" s="1"/>
  <c r="V1016" i="2"/>
  <c r="U1016" i="2"/>
  <c r="W1016" i="2" s="1"/>
  <c r="V1015" i="2"/>
  <c r="U1015" i="2"/>
  <c r="W1015" i="2" s="1"/>
  <c r="V1014" i="2"/>
  <c r="U1014" i="2"/>
  <c r="W1014" i="2" s="1"/>
  <c r="V1013" i="2"/>
  <c r="U1013" i="2"/>
  <c r="W1013" i="2" s="1"/>
  <c r="V1012" i="2"/>
  <c r="U1012" i="2"/>
  <c r="W1012" i="2" s="1"/>
  <c r="V1011" i="2"/>
  <c r="U1011" i="2"/>
  <c r="W1011" i="2" s="1"/>
  <c r="V1010" i="2"/>
  <c r="U1010" i="2"/>
  <c r="W1010" i="2" s="1"/>
  <c r="V1009" i="2"/>
  <c r="U1009" i="2"/>
  <c r="W1009" i="2" s="1"/>
  <c r="V1008" i="2"/>
  <c r="U1008" i="2"/>
  <c r="W1008" i="2" s="1"/>
  <c r="V1007" i="2"/>
  <c r="U1007" i="2"/>
  <c r="W1007" i="2" s="1"/>
  <c r="V1006" i="2"/>
  <c r="U1006" i="2"/>
  <c r="W1006" i="2" s="1"/>
  <c r="V1005" i="2"/>
  <c r="U1005" i="2"/>
  <c r="W1005" i="2" s="1"/>
  <c r="V1004" i="2"/>
  <c r="U1004" i="2"/>
  <c r="W1004" i="2" s="1"/>
  <c r="V1003" i="2"/>
  <c r="U1003" i="2"/>
  <c r="W1003" i="2" s="1"/>
  <c r="V1002" i="2"/>
  <c r="U1002" i="2"/>
  <c r="W1002" i="2" s="1"/>
  <c r="V1001" i="2"/>
  <c r="U1001" i="2"/>
  <c r="W1001" i="2" s="1"/>
  <c r="V1000" i="2"/>
  <c r="U1000" i="2"/>
  <c r="W1000" i="2" s="1"/>
  <c r="V999" i="2"/>
  <c r="U999" i="2"/>
  <c r="W999" i="2" s="1"/>
  <c r="V998" i="2"/>
  <c r="U998" i="2"/>
  <c r="W998" i="2" s="1"/>
  <c r="V997" i="2"/>
  <c r="U997" i="2"/>
  <c r="W997" i="2" s="1"/>
  <c r="V996" i="2"/>
  <c r="U996" i="2"/>
  <c r="W996" i="2" s="1"/>
  <c r="V995" i="2"/>
  <c r="U995" i="2"/>
  <c r="W995" i="2" s="1"/>
  <c r="V994" i="2"/>
  <c r="U994" i="2"/>
  <c r="W994" i="2" s="1"/>
  <c r="V993" i="2"/>
  <c r="U993" i="2"/>
  <c r="W993" i="2" s="1"/>
  <c r="V992" i="2"/>
  <c r="U992" i="2"/>
  <c r="W992" i="2" s="1"/>
  <c r="V991" i="2"/>
  <c r="U991" i="2"/>
  <c r="W991" i="2" s="1"/>
  <c r="V990" i="2"/>
  <c r="U990" i="2"/>
  <c r="W990" i="2" s="1"/>
  <c r="V989" i="2"/>
  <c r="U989" i="2"/>
  <c r="W989" i="2" s="1"/>
  <c r="V988" i="2"/>
  <c r="U988" i="2"/>
  <c r="W988" i="2" s="1"/>
  <c r="V987" i="2"/>
  <c r="U987" i="2"/>
  <c r="W987" i="2" s="1"/>
  <c r="V986" i="2"/>
  <c r="U986" i="2"/>
  <c r="W986" i="2" s="1"/>
  <c r="V985" i="2"/>
  <c r="U985" i="2"/>
  <c r="W985" i="2" s="1"/>
  <c r="V984" i="2"/>
  <c r="U984" i="2"/>
  <c r="W984" i="2" s="1"/>
  <c r="V983" i="2"/>
  <c r="U983" i="2"/>
  <c r="W983" i="2" s="1"/>
  <c r="V982" i="2"/>
  <c r="U982" i="2"/>
  <c r="W982" i="2" s="1"/>
  <c r="V981" i="2"/>
  <c r="U981" i="2"/>
  <c r="W981" i="2" s="1"/>
  <c r="V980" i="2"/>
  <c r="U980" i="2"/>
  <c r="W980" i="2" s="1"/>
  <c r="V979" i="2"/>
  <c r="U979" i="2"/>
  <c r="W979" i="2" s="1"/>
  <c r="V978" i="2"/>
  <c r="U978" i="2"/>
  <c r="W978" i="2" s="1"/>
  <c r="V977" i="2"/>
  <c r="U977" i="2"/>
  <c r="W977" i="2" s="1"/>
  <c r="V976" i="2"/>
  <c r="U976" i="2"/>
  <c r="W976" i="2" s="1"/>
  <c r="V975" i="2"/>
  <c r="U975" i="2"/>
  <c r="W975" i="2" s="1"/>
  <c r="V974" i="2"/>
  <c r="U974" i="2"/>
  <c r="W974" i="2" s="1"/>
  <c r="V973" i="2"/>
  <c r="U973" i="2"/>
  <c r="W973" i="2" s="1"/>
  <c r="V972" i="2"/>
  <c r="U972" i="2"/>
  <c r="W972" i="2" s="1"/>
  <c r="V971" i="2"/>
  <c r="U971" i="2"/>
  <c r="W971" i="2" s="1"/>
  <c r="V970" i="2"/>
  <c r="U970" i="2"/>
  <c r="W970" i="2" s="1"/>
  <c r="V969" i="2"/>
  <c r="U969" i="2"/>
  <c r="W969" i="2" s="1"/>
  <c r="V968" i="2"/>
  <c r="U968" i="2"/>
  <c r="W968" i="2" s="1"/>
  <c r="V967" i="2"/>
  <c r="U967" i="2"/>
  <c r="W967" i="2" s="1"/>
  <c r="V966" i="2"/>
  <c r="U966" i="2"/>
  <c r="W966" i="2" s="1"/>
  <c r="V965" i="2"/>
  <c r="U965" i="2"/>
  <c r="W965" i="2" s="1"/>
  <c r="V964" i="2"/>
  <c r="U964" i="2"/>
  <c r="W964" i="2" s="1"/>
  <c r="V963" i="2"/>
  <c r="U963" i="2"/>
  <c r="W963" i="2" s="1"/>
  <c r="V962" i="2"/>
  <c r="U962" i="2"/>
  <c r="W962" i="2" s="1"/>
  <c r="V961" i="2"/>
  <c r="U961" i="2"/>
  <c r="W961" i="2" s="1"/>
  <c r="V960" i="2"/>
  <c r="U960" i="2"/>
  <c r="W960" i="2" s="1"/>
  <c r="V959" i="2"/>
  <c r="U959" i="2"/>
  <c r="W959" i="2" s="1"/>
  <c r="V958" i="2"/>
  <c r="U958" i="2"/>
  <c r="W958" i="2" s="1"/>
  <c r="V957" i="2"/>
  <c r="U957" i="2"/>
  <c r="W957" i="2" s="1"/>
  <c r="V956" i="2"/>
  <c r="U956" i="2"/>
  <c r="W956" i="2" s="1"/>
  <c r="V955" i="2"/>
  <c r="U955" i="2"/>
  <c r="W955" i="2" s="1"/>
  <c r="V954" i="2"/>
  <c r="U954" i="2"/>
  <c r="W954" i="2" s="1"/>
  <c r="V953" i="2"/>
  <c r="U953" i="2"/>
  <c r="W953" i="2" s="1"/>
  <c r="V952" i="2"/>
  <c r="U952" i="2"/>
  <c r="W952" i="2" s="1"/>
  <c r="V951" i="2"/>
  <c r="U951" i="2"/>
  <c r="W951" i="2" s="1"/>
  <c r="V950" i="2"/>
  <c r="U950" i="2"/>
  <c r="W950" i="2" s="1"/>
  <c r="V949" i="2"/>
  <c r="U949" i="2"/>
  <c r="W949" i="2" s="1"/>
  <c r="V948" i="2"/>
  <c r="U948" i="2"/>
  <c r="W948" i="2" s="1"/>
  <c r="V947" i="2"/>
  <c r="U947" i="2"/>
  <c r="W947" i="2" s="1"/>
  <c r="V946" i="2"/>
  <c r="U946" i="2"/>
  <c r="W946" i="2" s="1"/>
  <c r="V945" i="2"/>
  <c r="U945" i="2"/>
  <c r="W945" i="2" s="1"/>
  <c r="V944" i="2"/>
  <c r="U944" i="2"/>
  <c r="W944" i="2" s="1"/>
  <c r="V943" i="2"/>
  <c r="U943" i="2"/>
  <c r="W943" i="2" s="1"/>
  <c r="V942" i="2"/>
  <c r="U942" i="2"/>
  <c r="W942" i="2" s="1"/>
  <c r="V941" i="2"/>
  <c r="U941" i="2"/>
  <c r="W941" i="2" s="1"/>
  <c r="V940" i="2"/>
  <c r="U940" i="2"/>
  <c r="W940" i="2" s="1"/>
  <c r="V939" i="2"/>
  <c r="U939" i="2"/>
  <c r="W939" i="2" s="1"/>
  <c r="V938" i="2"/>
  <c r="U938" i="2"/>
  <c r="W938" i="2" s="1"/>
  <c r="V937" i="2"/>
  <c r="U937" i="2"/>
  <c r="W937" i="2" s="1"/>
  <c r="V936" i="2"/>
  <c r="U936" i="2"/>
  <c r="W936" i="2" s="1"/>
  <c r="V935" i="2"/>
  <c r="U935" i="2"/>
  <c r="W935" i="2" s="1"/>
  <c r="V934" i="2"/>
  <c r="U934" i="2"/>
  <c r="W934" i="2" s="1"/>
  <c r="V933" i="2"/>
  <c r="U933" i="2"/>
  <c r="W933" i="2" s="1"/>
  <c r="V932" i="2"/>
  <c r="U932" i="2"/>
  <c r="W932" i="2" s="1"/>
  <c r="V931" i="2"/>
  <c r="U931" i="2"/>
  <c r="W931" i="2" s="1"/>
  <c r="V930" i="2"/>
  <c r="U930" i="2"/>
  <c r="W930" i="2" s="1"/>
  <c r="V929" i="2"/>
  <c r="U929" i="2"/>
  <c r="W929" i="2" s="1"/>
  <c r="V928" i="2"/>
  <c r="U928" i="2"/>
  <c r="W928" i="2" s="1"/>
  <c r="V927" i="2"/>
  <c r="U927" i="2"/>
  <c r="W927" i="2" s="1"/>
  <c r="V926" i="2"/>
  <c r="U926" i="2"/>
  <c r="W926" i="2" s="1"/>
  <c r="V925" i="2"/>
  <c r="U925" i="2"/>
  <c r="W925" i="2" s="1"/>
  <c r="V924" i="2"/>
  <c r="U924" i="2"/>
  <c r="W924" i="2" s="1"/>
  <c r="V923" i="2"/>
  <c r="U923" i="2"/>
  <c r="W923" i="2" s="1"/>
  <c r="V922" i="2"/>
  <c r="U922" i="2"/>
  <c r="W922" i="2" s="1"/>
  <c r="V921" i="2"/>
  <c r="U921" i="2"/>
  <c r="W921" i="2" s="1"/>
  <c r="V920" i="2"/>
  <c r="U920" i="2"/>
  <c r="W920" i="2" s="1"/>
  <c r="V919" i="2"/>
  <c r="U919" i="2"/>
  <c r="W919" i="2" s="1"/>
  <c r="V918" i="2"/>
  <c r="U918" i="2"/>
  <c r="W918" i="2" s="1"/>
  <c r="V917" i="2"/>
  <c r="U917" i="2"/>
  <c r="W917" i="2" s="1"/>
  <c r="V916" i="2"/>
  <c r="U916" i="2"/>
  <c r="W916" i="2" s="1"/>
  <c r="V915" i="2"/>
  <c r="U915" i="2"/>
  <c r="W915" i="2" s="1"/>
  <c r="V914" i="2"/>
  <c r="U914" i="2"/>
  <c r="W914" i="2" s="1"/>
  <c r="V913" i="2"/>
  <c r="U913" i="2"/>
  <c r="W913" i="2" s="1"/>
  <c r="V912" i="2"/>
  <c r="U912" i="2"/>
  <c r="W912" i="2" s="1"/>
  <c r="V911" i="2"/>
  <c r="U911" i="2"/>
  <c r="W911" i="2" s="1"/>
  <c r="V910" i="2"/>
  <c r="U910" i="2"/>
  <c r="W910" i="2" s="1"/>
  <c r="V909" i="2"/>
  <c r="U909" i="2"/>
  <c r="W909" i="2" s="1"/>
  <c r="V908" i="2"/>
  <c r="U908" i="2"/>
  <c r="W908" i="2" s="1"/>
  <c r="V907" i="2"/>
  <c r="U907" i="2"/>
  <c r="W907" i="2" s="1"/>
  <c r="V906" i="2"/>
  <c r="U906" i="2"/>
  <c r="W906" i="2" s="1"/>
  <c r="V905" i="2"/>
  <c r="U905" i="2"/>
  <c r="W905" i="2" s="1"/>
  <c r="V904" i="2"/>
  <c r="U904" i="2"/>
  <c r="W904" i="2" s="1"/>
  <c r="V903" i="2"/>
  <c r="U903" i="2"/>
  <c r="W903" i="2" s="1"/>
  <c r="V902" i="2"/>
  <c r="U902" i="2"/>
  <c r="W902" i="2" s="1"/>
  <c r="V901" i="2"/>
  <c r="U901" i="2"/>
  <c r="W901" i="2" s="1"/>
  <c r="V900" i="2"/>
  <c r="U900" i="2"/>
  <c r="W900" i="2" s="1"/>
  <c r="V899" i="2"/>
  <c r="U899" i="2"/>
  <c r="W899" i="2" s="1"/>
  <c r="V898" i="2"/>
  <c r="U898" i="2"/>
  <c r="W898" i="2" s="1"/>
  <c r="V897" i="2"/>
  <c r="U897" i="2"/>
  <c r="W897" i="2" s="1"/>
  <c r="V896" i="2"/>
  <c r="U896" i="2"/>
  <c r="W896" i="2" s="1"/>
  <c r="V895" i="2"/>
  <c r="U895" i="2"/>
  <c r="W895" i="2" s="1"/>
  <c r="V894" i="2"/>
  <c r="U894" i="2"/>
  <c r="W894" i="2" s="1"/>
  <c r="V893" i="2"/>
  <c r="U893" i="2"/>
  <c r="W893" i="2" s="1"/>
  <c r="V892" i="2"/>
  <c r="U892" i="2"/>
  <c r="W892" i="2" s="1"/>
  <c r="V891" i="2"/>
  <c r="U891" i="2"/>
  <c r="W891" i="2" s="1"/>
  <c r="V890" i="2"/>
  <c r="U890" i="2"/>
  <c r="W890" i="2" s="1"/>
  <c r="V889" i="2"/>
  <c r="U889" i="2"/>
  <c r="W889" i="2" s="1"/>
  <c r="V888" i="2"/>
  <c r="U888" i="2"/>
  <c r="W888" i="2" s="1"/>
  <c r="V887" i="2"/>
  <c r="U887" i="2"/>
  <c r="W887" i="2" s="1"/>
  <c r="V886" i="2"/>
  <c r="U886" i="2"/>
  <c r="W886" i="2" s="1"/>
  <c r="V885" i="2"/>
  <c r="U885" i="2"/>
  <c r="W885" i="2" s="1"/>
  <c r="V884" i="2"/>
  <c r="U884" i="2"/>
  <c r="W884" i="2" s="1"/>
  <c r="V883" i="2"/>
  <c r="U883" i="2"/>
  <c r="W883" i="2" s="1"/>
  <c r="V882" i="2"/>
  <c r="U882" i="2"/>
  <c r="W882" i="2" s="1"/>
  <c r="V881" i="2"/>
  <c r="U881" i="2"/>
  <c r="W881" i="2" s="1"/>
  <c r="V880" i="2"/>
  <c r="U880" i="2"/>
  <c r="W880" i="2" s="1"/>
  <c r="V879" i="2"/>
  <c r="U879" i="2"/>
  <c r="W879" i="2" s="1"/>
  <c r="V878" i="2"/>
  <c r="U878" i="2"/>
  <c r="W878" i="2" s="1"/>
  <c r="V877" i="2"/>
  <c r="U877" i="2"/>
  <c r="W877" i="2" s="1"/>
  <c r="V876" i="2"/>
  <c r="U876" i="2"/>
  <c r="W876" i="2" s="1"/>
  <c r="V875" i="2"/>
  <c r="U875" i="2"/>
  <c r="W875" i="2" s="1"/>
  <c r="V874" i="2"/>
  <c r="U874" i="2"/>
  <c r="W874" i="2" s="1"/>
  <c r="V873" i="2"/>
  <c r="U873" i="2"/>
  <c r="W873" i="2" s="1"/>
  <c r="V872" i="2"/>
  <c r="U872" i="2"/>
  <c r="W872" i="2" s="1"/>
  <c r="V871" i="2"/>
  <c r="U871" i="2"/>
  <c r="W871" i="2" s="1"/>
  <c r="V870" i="2"/>
  <c r="U870" i="2"/>
  <c r="W870" i="2" s="1"/>
  <c r="V869" i="2"/>
  <c r="U869" i="2"/>
  <c r="W869" i="2" s="1"/>
  <c r="V868" i="2"/>
  <c r="U868" i="2"/>
  <c r="W868" i="2" s="1"/>
  <c r="Y868" i="2" s="1"/>
  <c r="V867" i="2"/>
  <c r="U867" i="2"/>
  <c r="W867" i="2" s="1"/>
  <c r="V866" i="2"/>
  <c r="U866" i="2"/>
  <c r="W866" i="2" s="1"/>
  <c r="V865" i="2"/>
  <c r="U865" i="2"/>
  <c r="W865" i="2" s="1"/>
  <c r="V864" i="2"/>
  <c r="U864" i="2"/>
  <c r="W864" i="2" s="1"/>
  <c r="V863" i="2"/>
  <c r="U863" i="2"/>
  <c r="W863" i="2" s="1"/>
  <c r="V862" i="2"/>
  <c r="U862" i="2"/>
  <c r="W862" i="2" s="1"/>
  <c r="V861" i="2"/>
  <c r="U861" i="2"/>
  <c r="W861" i="2" s="1"/>
  <c r="V860" i="2"/>
  <c r="U860" i="2"/>
  <c r="W860" i="2" s="1"/>
  <c r="V859" i="2"/>
  <c r="U859" i="2"/>
  <c r="W859" i="2" s="1"/>
  <c r="V858" i="2"/>
  <c r="U858" i="2"/>
  <c r="W858" i="2" s="1"/>
  <c r="V857" i="2"/>
  <c r="U857" i="2"/>
  <c r="W857" i="2" s="1"/>
  <c r="V856" i="2"/>
  <c r="U856" i="2"/>
  <c r="W856" i="2" s="1"/>
  <c r="V855" i="2"/>
  <c r="U855" i="2"/>
  <c r="W855" i="2" s="1"/>
  <c r="V854" i="2"/>
  <c r="U854" i="2"/>
  <c r="W854" i="2" s="1"/>
  <c r="V853" i="2"/>
  <c r="U853" i="2"/>
  <c r="W853" i="2" s="1"/>
  <c r="V852" i="2"/>
  <c r="U852" i="2"/>
  <c r="W852" i="2" s="1"/>
  <c r="V851" i="2"/>
  <c r="U851" i="2"/>
  <c r="W851" i="2" s="1"/>
  <c r="V850" i="2"/>
  <c r="U850" i="2"/>
  <c r="V849" i="2"/>
  <c r="U849" i="2"/>
  <c r="W849" i="2" s="1"/>
  <c r="V848" i="2"/>
  <c r="U848" i="2"/>
  <c r="V847" i="2"/>
  <c r="U847" i="2"/>
  <c r="W847" i="2" s="1"/>
  <c r="V846" i="2"/>
  <c r="U846" i="2"/>
  <c r="V845" i="2"/>
  <c r="U845" i="2"/>
  <c r="W845" i="2" s="1"/>
  <c r="V844" i="2"/>
  <c r="U844" i="2"/>
  <c r="V843" i="2"/>
  <c r="U843" i="2"/>
  <c r="W843" i="2" s="1"/>
  <c r="V842" i="2"/>
  <c r="U842" i="2"/>
  <c r="V841" i="2"/>
  <c r="U841" i="2"/>
  <c r="W841" i="2" s="1"/>
  <c r="V840" i="2"/>
  <c r="U840" i="2"/>
  <c r="V839" i="2"/>
  <c r="U839" i="2"/>
  <c r="W839" i="2" s="1"/>
  <c r="V838" i="2"/>
  <c r="U838" i="2"/>
  <c r="V837" i="2"/>
  <c r="U837" i="2"/>
  <c r="W837" i="2" s="1"/>
  <c r="V836" i="2"/>
  <c r="U836" i="2"/>
  <c r="V835" i="2"/>
  <c r="U835" i="2"/>
  <c r="W835" i="2" s="1"/>
  <c r="V834" i="2"/>
  <c r="U834" i="2"/>
  <c r="V833" i="2"/>
  <c r="U833" i="2"/>
  <c r="W833" i="2" s="1"/>
  <c r="V832" i="2"/>
  <c r="U832" i="2"/>
  <c r="V831" i="2"/>
  <c r="U831" i="2"/>
  <c r="W831" i="2" s="1"/>
  <c r="V830" i="2"/>
  <c r="U830" i="2"/>
  <c r="V829" i="2"/>
  <c r="U829" i="2"/>
  <c r="W829" i="2" s="1"/>
  <c r="V828" i="2"/>
  <c r="U828" i="2"/>
  <c r="V827" i="2"/>
  <c r="U827" i="2"/>
  <c r="W827" i="2" s="1"/>
  <c r="V826" i="2"/>
  <c r="U826" i="2"/>
  <c r="V825" i="2"/>
  <c r="U825" i="2"/>
  <c r="W825" i="2" s="1"/>
  <c r="V824" i="2"/>
  <c r="U824" i="2"/>
  <c r="V823" i="2"/>
  <c r="U823" i="2"/>
  <c r="W823" i="2" s="1"/>
  <c r="V822" i="2"/>
  <c r="U822" i="2"/>
  <c r="V821" i="2"/>
  <c r="U821" i="2"/>
  <c r="W821" i="2" s="1"/>
  <c r="V820" i="2"/>
  <c r="U820" i="2"/>
  <c r="V819" i="2"/>
  <c r="U819" i="2"/>
  <c r="W819" i="2" s="1"/>
  <c r="V818" i="2"/>
  <c r="U818" i="2"/>
  <c r="V817" i="2"/>
  <c r="U817" i="2"/>
  <c r="W817" i="2" s="1"/>
  <c r="V816" i="2"/>
  <c r="U816" i="2"/>
  <c r="V815" i="2"/>
  <c r="U815" i="2"/>
  <c r="W815" i="2" s="1"/>
  <c r="V814" i="2"/>
  <c r="U814" i="2"/>
  <c r="V813" i="2"/>
  <c r="U813" i="2"/>
  <c r="W813" i="2" s="1"/>
  <c r="V812" i="2"/>
  <c r="U812" i="2"/>
  <c r="V811" i="2"/>
  <c r="U811" i="2"/>
  <c r="W811" i="2" s="1"/>
  <c r="V810" i="2"/>
  <c r="U810" i="2"/>
  <c r="V809" i="2"/>
  <c r="U809" i="2"/>
  <c r="W809" i="2" s="1"/>
  <c r="V808" i="2"/>
  <c r="U808" i="2"/>
  <c r="V807" i="2"/>
  <c r="U807" i="2"/>
  <c r="W807" i="2" s="1"/>
  <c r="V806" i="2"/>
  <c r="U806" i="2"/>
  <c r="V805" i="2"/>
  <c r="U805" i="2"/>
  <c r="W805" i="2" s="1"/>
  <c r="V804" i="2"/>
  <c r="U804" i="2"/>
  <c r="V803" i="2"/>
  <c r="U803" i="2"/>
  <c r="W803" i="2" s="1"/>
  <c r="V802" i="2"/>
  <c r="U802" i="2"/>
  <c r="V801" i="2"/>
  <c r="U801" i="2"/>
  <c r="W801" i="2" s="1"/>
  <c r="V800" i="2"/>
  <c r="U800" i="2"/>
  <c r="V799" i="2"/>
  <c r="U799" i="2"/>
  <c r="W799" i="2" s="1"/>
  <c r="V798" i="2"/>
  <c r="U798" i="2"/>
  <c r="V797" i="2"/>
  <c r="U797" i="2"/>
  <c r="W797" i="2" s="1"/>
  <c r="V796" i="2"/>
  <c r="U796" i="2"/>
  <c r="V795" i="2"/>
  <c r="U795" i="2"/>
  <c r="W795" i="2" s="1"/>
  <c r="V794" i="2"/>
  <c r="U794" i="2"/>
  <c r="V793" i="2"/>
  <c r="U793" i="2"/>
  <c r="W793" i="2" s="1"/>
  <c r="V792" i="2"/>
  <c r="U792" i="2"/>
  <c r="V791" i="2"/>
  <c r="U791" i="2"/>
  <c r="W791" i="2" s="1"/>
  <c r="V790" i="2"/>
  <c r="U790" i="2"/>
  <c r="V789" i="2"/>
  <c r="U789" i="2"/>
  <c r="W789" i="2" s="1"/>
  <c r="V788" i="2"/>
  <c r="U788" i="2"/>
  <c r="V787" i="2"/>
  <c r="U787" i="2"/>
  <c r="W787" i="2" s="1"/>
  <c r="V786" i="2"/>
  <c r="U786" i="2"/>
  <c r="V785" i="2"/>
  <c r="U785" i="2"/>
  <c r="W785" i="2" s="1"/>
  <c r="V784" i="2"/>
  <c r="U784" i="2"/>
  <c r="V783" i="2"/>
  <c r="U783" i="2"/>
  <c r="W783" i="2" s="1"/>
  <c r="V782" i="2"/>
  <c r="U782" i="2"/>
  <c r="V781" i="2"/>
  <c r="U781" i="2"/>
  <c r="W781" i="2" s="1"/>
  <c r="V780" i="2"/>
  <c r="U780" i="2"/>
  <c r="V779" i="2"/>
  <c r="U779" i="2"/>
  <c r="W779" i="2" s="1"/>
  <c r="V778" i="2"/>
  <c r="U778" i="2"/>
  <c r="V777" i="2"/>
  <c r="U777" i="2"/>
  <c r="W777" i="2" s="1"/>
  <c r="V776" i="2"/>
  <c r="U776" i="2"/>
  <c r="V775" i="2"/>
  <c r="U775" i="2"/>
  <c r="W775" i="2" s="1"/>
  <c r="V774" i="2"/>
  <c r="U774" i="2"/>
  <c r="V773" i="2"/>
  <c r="U773" i="2"/>
  <c r="W773" i="2" s="1"/>
  <c r="V772" i="2"/>
  <c r="U772" i="2"/>
  <c r="V771" i="2"/>
  <c r="U771" i="2"/>
  <c r="W771" i="2" s="1"/>
  <c r="V770" i="2"/>
  <c r="U770" i="2"/>
  <c r="V769" i="2"/>
  <c r="U769" i="2"/>
  <c r="W769" i="2" s="1"/>
  <c r="V768" i="2"/>
  <c r="U768" i="2"/>
  <c r="V767" i="2"/>
  <c r="U767" i="2"/>
  <c r="W767" i="2" s="1"/>
  <c r="V766" i="2"/>
  <c r="U766" i="2"/>
  <c r="V765" i="2"/>
  <c r="U765" i="2"/>
  <c r="W765" i="2" s="1"/>
  <c r="V764" i="2"/>
  <c r="U764" i="2"/>
  <c r="V763" i="2"/>
  <c r="U763" i="2"/>
  <c r="W763" i="2" s="1"/>
  <c r="V762" i="2"/>
  <c r="U762" i="2"/>
  <c r="V761" i="2"/>
  <c r="U761" i="2"/>
  <c r="W761" i="2" s="1"/>
  <c r="V760" i="2"/>
  <c r="U760" i="2"/>
  <c r="V759" i="2"/>
  <c r="U759" i="2"/>
  <c r="W759" i="2" s="1"/>
  <c r="V758" i="2"/>
  <c r="U758" i="2"/>
  <c r="V757" i="2"/>
  <c r="U757" i="2"/>
  <c r="W757" i="2" s="1"/>
  <c r="V756" i="2"/>
  <c r="U756" i="2"/>
  <c r="V755" i="2"/>
  <c r="U755" i="2"/>
  <c r="W755" i="2" s="1"/>
  <c r="Z755" i="2" s="1"/>
  <c r="V754" i="2"/>
  <c r="U754" i="2"/>
  <c r="V753" i="2"/>
  <c r="U753" i="2"/>
  <c r="W753" i="2" s="1"/>
  <c r="V752" i="2"/>
  <c r="U752" i="2"/>
  <c r="V751" i="2"/>
  <c r="U751" i="2"/>
  <c r="W751" i="2" s="1"/>
  <c r="V750" i="2"/>
  <c r="U750" i="2"/>
  <c r="V749" i="2"/>
  <c r="U749" i="2"/>
  <c r="W749" i="2" s="1"/>
  <c r="V748" i="2"/>
  <c r="U748" i="2"/>
  <c r="V747" i="2"/>
  <c r="U747" i="2"/>
  <c r="W747" i="2" s="1"/>
  <c r="V746" i="2"/>
  <c r="U746" i="2"/>
  <c r="V745" i="2"/>
  <c r="U745" i="2"/>
  <c r="W745" i="2" s="1"/>
  <c r="V744" i="2"/>
  <c r="U744" i="2"/>
  <c r="V743" i="2"/>
  <c r="U743" i="2"/>
  <c r="W743" i="2" s="1"/>
  <c r="V742" i="2"/>
  <c r="U742" i="2"/>
  <c r="V741" i="2"/>
  <c r="U741" i="2"/>
  <c r="W741" i="2" s="1"/>
  <c r="V740" i="2"/>
  <c r="U740" i="2"/>
  <c r="V739" i="2"/>
  <c r="U739" i="2"/>
  <c r="W739" i="2" s="1"/>
  <c r="V738" i="2"/>
  <c r="U738" i="2"/>
  <c r="V737" i="2"/>
  <c r="U737" i="2"/>
  <c r="W737" i="2" s="1"/>
  <c r="V736" i="2"/>
  <c r="U736" i="2"/>
  <c r="V735" i="2"/>
  <c r="U735" i="2"/>
  <c r="W735" i="2" s="1"/>
  <c r="V734" i="2"/>
  <c r="U734" i="2"/>
  <c r="V733" i="2"/>
  <c r="U733" i="2"/>
  <c r="W733" i="2" s="1"/>
  <c r="V732" i="2"/>
  <c r="U732" i="2"/>
  <c r="V731" i="2"/>
  <c r="U731" i="2"/>
  <c r="W731" i="2" s="1"/>
  <c r="V730" i="2"/>
  <c r="U730" i="2"/>
  <c r="V729" i="2"/>
  <c r="U729" i="2"/>
  <c r="W729" i="2" s="1"/>
  <c r="V728" i="2"/>
  <c r="U728" i="2"/>
  <c r="V727" i="2"/>
  <c r="U727" i="2"/>
  <c r="W727" i="2" s="1"/>
  <c r="V726" i="2"/>
  <c r="U726" i="2"/>
  <c r="V725" i="2"/>
  <c r="U725" i="2"/>
  <c r="W725" i="2" s="1"/>
  <c r="V724" i="2"/>
  <c r="U724" i="2"/>
  <c r="V723" i="2"/>
  <c r="U723" i="2"/>
  <c r="W723" i="2" s="1"/>
  <c r="V722" i="2"/>
  <c r="U722" i="2"/>
  <c r="V721" i="2"/>
  <c r="U721" i="2"/>
  <c r="W721" i="2" s="1"/>
  <c r="V720" i="2"/>
  <c r="U720" i="2"/>
  <c r="W720" i="2" s="1"/>
  <c r="V719" i="2"/>
  <c r="U719" i="2"/>
  <c r="W719" i="2" s="1"/>
  <c r="V718" i="2"/>
  <c r="U718" i="2"/>
  <c r="W718" i="2" s="1"/>
  <c r="V717" i="2"/>
  <c r="U717" i="2"/>
  <c r="W717" i="2" s="1"/>
  <c r="V716" i="2"/>
  <c r="U716" i="2"/>
  <c r="W716" i="2" s="1"/>
  <c r="V715" i="2"/>
  <c r="U715" i="2"/>
  <c r="W715" i="2" s="1"/>
  <c r="V714" i="2"/>
  <c r="U714" i="2"/>
  <c r="W714" i="2" s="1"/>
  <c r="V713" i="2"/>
  <c r="U713" i="2"/>
  <c r="W713" i="2" s="1"/>
  <c r="V712" i="2"/>
  <c r="U712" i="2"/>
  <c r="W712" i="2" s="1"/>
  <c r="V711" i="2"/>
  <c r="U711" i="2"/>
  <c r="W711" i="2" s="1"/>
  <c r="V710" i="2"/>
  <c r="U710" i="2"/>
  <c r="W710" i="2" s="1"/>
  <c r="V709" i="2"/>
  <c r="U709" i="2"/>
  <c r="W709" i="2" s="1"/>
  <c r="V708" i="2"/>
  <c r="U708" i="2"/>
  <c r="W708" i="2" s="1"/>
  <c r="V707" i="2"/>
  <c r="U707" i="2"/>
  <c r="W707" i="2" s="1"/>
  <c r="V706" i="2"/>
  <c r="U706" i="2"/>
  <c r="W706" i="2" s="1"/>
  <c r="V705" i="2"/>
  <c r="U705" i="2"/>
  <c r="W705" i="2" s="1"/>
  <c r="V704" i="2"/>
  <c r="U704" i="2"/>
  <c r="W704" i="2" s="1"/>
  <c r="V703" i="2"/>
  <c r="U703" i="2"/>
  <c r="W703" i="2" s="1"/>
  <c r="V702" i="2"/>
  <c r="U702" i="2"/>
  <c r="W702" i="2" s="1"/>
  <c r="V701" i="2"/>
  <c r="U701" i="2"/>
  <c r="W701" i="2" s="1"/>
  <c r="V700" i="2"/>
  <c r="U700" i="2"/>
  <c r="W700" i="2" s="1"/>
  <c r="V699" i="2"/>
  <c r="U699" i="2"/>
  <c r="W699" i="2" s="1"/>
  <c r="V698" i="2"/>
  <c r="U698" i="2"/>
  <c r="W698" i="2" s="1"/>
  <c r="V697" i="2"/>
  <c r="U697" i="2"/>
  <c r="W697" i="2" s="1"/>
  <c r="V696" i="2"/>
  <c r="U696" i="2"/>
  <c r="W696" i="2" s="1"/>
  <c r="V695" i="2"/>
  <c r="U695" i="2"/>
  <c r="W695" i="2" s="1"/>
  <c r="V694" i="2"/>
  <c r="U694" i="2"/>
  <c r="W694" i="2" s="1"/>
  <c r="V693" i="2"/>
  <c r="U693" i="2"/>
  <c r="W693" i="2" s="1"/>
  <c r="V692" i="2"/>
  <c r="U692" i="2"/>
  <c r="W692" i="2" s="1"/>
  <c r="V691" i="2"/>
  <c r="U691" i="2"/>
  <c r="W691" i="2" s="1"/>
  <c r="V690" i="2"/>
  <c r="U690" i="2"/>
  <c r="W690" i="2" s="1"/>
  <c r="V689" i="2"/>
  <c r="U689" i="2"/>
  <c r="W689" i="2" s="1"/>
  <c r="V688" i="2"/>
  <c r="U688" i="2"/>
  <c r="W688" i="2" s="1"/>
  <c r="V687" i="2"/>
  <c r="U687" i="2"/>
  <c r="W687" i="2" s="1"/>
  <c r="V686" i="2"/>
  <c r="U686" i="2"/>
  <c r="W686" i="2" s="1"/>
  <c r="V685" i="2"/>
  <c r="U685" i="2"/>
  <c r="W685" i="2" s="1"/>
  <c r="V684" i="2"/>
  <c r="U684" i="2"/>
  <c r="W684" i="2" s="1"/>
  <c r="V683" i="2"/>
  <c r="U683" i="2"/>
  <c r="W683" i="2" s="1"/>
  <c r="V682" i="2"/>
  <c r="U682" i="2"/>
  <c r="W682" i="2" s="1"/>
  <c r="V681" i="2"/>
  <c r="U681" i="2"/>
  <c r="W681" i="2" s="1"/>
  <c r="V680" i="2"/>
  <c r="U680" i="2"/>
  <c r="W680" i="2" s="1"/>
  <c r="V679" i="2"/>
  <c r="U679" i="2"/>
  <c r="W679" i="2" s="1"/>
  <c r="V678" i="2"/>
  <c r="U678" i="2"/>
  <c r="W678" i="2" s="1"/>
  <c r="V677" i="2"/>
  <c r="U677" i="2"/>
  <c r="W677" i="2" s="1"/>
  <c r="V676" i="2"/>
  <c r="U676" i="2"/>
  <c r="W676" i="2" s="1"/>
  <c r="V675" i="2"/>
  <c r="U675" i="2"/>
  <c r="W675" i="2" s="1"/>
  <c r="V674" i="2"/>
  <c r="U674" i="2"/>
  <c r="W674" i="2" s="1"/>
  <c r="V673" i="2"/>
  <c r="U673" i="2"/>
  <c r="W673" i="2" s="1"/>
  <c r="V672" i="2"/>
  <c r="U672" i="2"/>
  <c r="W672" i="2" s="1"/>
  <c r="V671" i="2"/>
  <c r="U671" i="2"/>
  <c r="W671" i="2" s="1"/>
  <c r="V670" i="2"/>
  <c r="U670" i="2"/>
  <c r="W670" i="2" s="1"/>
  <c r="V669" i="2"/>
  <c r="U669" i="2"/>
  <c r="W669" i="2" s="1"/>
  <c r="V668" i="2"/>
  <c r="U668" i="2"/>
  <c r="W668" i="2" s="1"/>
  <c r="V667" i="2"/>
  <c r="U667" i="2"/>
  <c r="W667" i="2" s="1"/>
  <c r="V666" i="2"/>
  <c r="U666" i="2"/>
  <c r="W666" i="2" s="1"/>
  <c r="V665" i="2"/>
  <c r="U665" i="2"/>
  <c r="W665" i="2" s="1"/>
  <c r="V664" i="2"/>
  <c r="U664" i="2"/>
  <c r="W664" i="2" s="1"/>
  <c r="V663" i="2"/>
  <c r="U663" i="2"/>
  <c r="W663" i="2" s="1"/>
  <c r="V662" i="2"/>
  <c r="U662" i="2"/>
  <c r="W662" i="2" s="1"/>
  <c r="V661" i="2"/>
  <c r="U661" i="2"/>
  <c r="W661" i="2" s="1"/>
  <c r="V660" i="2"/>
  <c r="U660" i="2"/>
  <c r="W660" i="2" s="1"/>
  <c r="V659" i="2"/>
  <c r="U659" i="2"/>
  <c r="W659" i="2" s="1"/>
  <c r="V658" i="2"/>
  <c r="U658" i="2"/>
  <c r="W658" i="2" s="1"/>
  <c r="V657" i="2"/>
  <c r="U657" i="2"/>
  <c r="W657" i="2" s="1"/>
  <c r="V656" i="2"/>
  <c r="U656" i="2"/>
  <c r="W656" i="2" s="1"/>
  <c r="V655" i="2"/>
  <c r="U655" i="2"/>
  <c r="W655" i="2" s="1"/>
  <c r="V654" i="2"/>
  <c r="U654" i="2"/>
  <c r="W654" i="2" s="1"/>
  <c r="V653" i="2"/>
  <c r="U653" i="2"/>
  <c r="W653" i="2" s="1"/>
  <c r="V652" i="2"/>
  <c r="U652" i="2"/>
  <c r="W652" i="2" s="1"/>
  <c r="V651" i="2"/>
  <c r="U651" i="2"/>
  <c r="W651" i="2" s="1"/>
  <c r="V650" i="2"/>
  <c r="U650" i="2"/>
  <c r="W650" i="2" s="1"/>
  <c r="V649" i="2"/>
  <c r="U649" i="2"/>
  <c r="W649" i="2" s="1"/>
  <c r="V648" i="2"/>
  <c r="U648" i="2"/>
  <c r="W648" i="2" s="1"/>
  <c r="V647" i="2"/>
  <c r="U647" i="2"/>
  <c r="W647" i="2" s="1"/>
  <c r="V646" i="2"/>
  <c r="U646" i="2"/>
  <c r="W646" i="2" s="1"/>
  <c r="V645" i="2"/>
  <c r="U645" i="2"/>
  <c r="W645" i="2" s="1"/>
  <c r="V644" i="2"/>
  <c r="U644" i="2"/>
  <c r="W644" i="2" s="1"/>
  <c r="V643" i="2"/>
  <c r="U643" i="2"/>
  <c r="W643" i="2" s="1"/>
  <c r="V642" i="2"/>
  <c r="U642" i="2"/>
  <c r="W642" i="2" s="1"/>
  <c r="V641" i="2"/>
  <c r="U641" i="2"/>
  <c r="W641" i="2" s="1"/>
  <c r="Z641" i="2" s="1"/>
  <c r="V640" i="2"/>
  <c r="U640" i="2"/>
  <c r="W640" i="2" s="1"/>
  <c r="V639" i="2"/>
  <c r="U639" i="2"/>
  <c r="W639" i="2" s="1"/>
  <c r="V638" i="2"/>
  <c r="U638" i="2"/>
  <c r="W638" i="2" s="1"/>
  <c r="V637" i="2"/>
  <c r="U637" i="2"/>
  <c r="W637" i="2" s="1"/>
  <c r="V636" i="2"/>
  <c r="U636" i="2"/>
  <c r="W636" i="2" s="1"/>
  <c r="V635" i="2"/>
  <c r="U635" i="2"/>
  <c r="W635" i="2" s="1"/>
  <c r="V634" i="2"/>
  <c r="U634" i="2"/>
  <c r="W634" i="2" s="1"/>
  <c r="V633" i="2"/>
  <c r="U633" i="2"/>
  <c r="W633" i="2" s="1"/>
  <c r="V632" i="2"/>
  <c r="U632" i="2"/>
  <c r="W632" i="2" s="1"/>
  <c r="V631" i="2"/>
  <c r="U631" i="2"/>
  <c r="W631" i="2" s="1"/>
  <c r="V630" i="2"/>
  <c r="U630" i="2"/>
  <c r="W630" i="2" s="1"/>
  <c r="V629" i="2"/>
  <c r="U629" i="2"/>
  <c r="W629" i="2" s="1"/>
  <c r="V628" i="2"/>
  <c r="U628" i="2"/>
  <c r="W628" i="2" s="1"/>
  <c r="V627" i="2"/>
  <c r="U627" i="2"/>
  <c r="W627" i="2" s="1"/>
  <c r="V626" i="2"/>
  <c r="U626" i="2"/>
  <c r="W626" i="2" s="1"/>
  <c r="V625" i="2"/>
  <c r="U625" i="2"/>
  <c r="W625" i="2" s="1"/>
  <c r="V624" i="2"/>
  <c r="U624" i="2"/>
  <c r="W624" i="2" s="1"/>
  <c r="V623" i="2"/>
  <c r="U623" i="2"/>
  <c r="W623" i="2" s="1"/>
  <c r="V622" i="2"/>
  <c r="U622" i="2"/>
  <c r="W622" i="2" s="1"/>
  <c r="V621" i="2"/>
  <c r="U621" i="2"/>
  <c r="W621" i="2" s="1"/>
  <c r="V620" i="2"/>
  <c r="U620" i="2"/>
  <c r="W620" i="2" s="1"/>
  <c r="V619" i="2"/>
  <c r="U619" i="2"/>
  <c r="W619" i="2" s="1"/>
  <c r="V618" i="2"/>
  <c r="U618" i="2"/>
  <c r="W618" i="2" s="1"/>
  <c r="V617" i="2"/>
  <c r="U617" i="2"/>
  <c r="W617" i="2" s="1"/>
  <c r="V616" i="2"/>
  <c r="U616" i="2"/>
  <c r="W616" i="2" s="1"/>
  <c r="V615" i="2"/>
  <c r="U615" i="2"/>
  <c r="W615" i="2" s="1"/>
  <c r="V614" i="2"/>
  <c r="U614" i="2"/>
  <c r="W614" i="2" s="1"/>
  <c r="V613" i="2"/>
  <c r="U613" i="2"/>
  <c r="W613" i="2" s="1"/>
  <c r="V612" i="2"/>
  <c r="U612" i="2"/>
  <c r="W612" i="2" s="1"/>
  <c r="V611" i="2"/>
  <c r="U611" i="2"/>
  <c r="W611" i="2" s="1"/>
  <c r="V610" i="2"/>
  <c r="U610" i="2"/>
  <c r="W610" i="2" s="1"/>
  <c r="V609" i="2"/>
  <c r="U609" i="2"/>
  <c r="W609" i="2" s="1"/>
  <c r="V608" i="2"/>
  <c r="U608" i="2"/>
  <c r="W608" i="2" s="1"/>
  <c r="V607" i="2"/>
  <c r="U607" i="2"/>
  <c r="W607" i="2" s="1"/>
  <c r="V606" i="2"/>
  <c r="U606" i="2"/>
  <c r="W606" i="2" s="1"/>
  <c r="V605" i="2"/>
  <c r="U605" i="2"/>
  <c r="W605" i="2" s="1"/>
  <c r="V604" i="2"/>
  <c r="U604" i="2"/>
  <c r="W604" i="2" s="1"/>
  <c r="V603" i="2"/>
  <c r="U603" i="2"/>
  <c r="W603" i="2" s="1"/>
  <c r="V602" i="2"/>
  <c r="U602" i="2"/>
  <c r="W602" i="2" s="1"/>
  <c r="V601" i="2"/>
  <c r="U601" i="2"/>
  <c r="W601" i="2" s="1"/>
  <c r="V600" i="2"/>
  <c r="U600" i="2"/>
  <c r="W600" i="2" s="1"/>
  <c r="V599" i="2"/>
  <c r="U599" i="2"/>
  <c r="W599" i="2" s="1"/>
  <c r="V598" i="2"/>
  <c r="U598" i="2"/>
  <c r="W598" i="2" s="1"/>
  <c r="V597" i="2"/>
  <c r="U597" i="2"/>
  <c r="W597" i="2" s="1"/>
  <c r="V596" i="2"/>
  <c r="U596" i="2"/>
  <c r="W596" i="2" s="1"/>
  <c r="V595" i="2"/>
  <c r="U595" i="2"/>
  <c r="W595" i="2" s="1"/>
  <c r="V594" i="2"/>
  <c r="U594" i="2"/>
  <c r="W594" i="2" s="1"/>
  <c r="V593" i="2"/>
  <c r="U593" i="2"/>
  <c r="W593" i="2" s="1"/>
  <c r="V592" i="2"/>
  <c r="U592" i="2"/>
  <c r="W592" i="2" s="1"/>
  <c r="V591" i="2"/>
  <c r="U591" i="2"/>
  <c r="W591" i="2" s="1"/>
  <c r="V590" i="2"/>
  <c r="U590" i="2"/>
  <c r="W590" i="2" s="1"/>
  <c r="V589" i="2"/>
  <c r="U589" i="2"/>
  <c r="W589" i="2" s="1"/>
  <c r="V588" i="2"/>
  <c r="U588" i="2"/>
  <c r="W588" i="2" s="1"/>
  <c r="V587" i="2"/>
  <c r="U587" i="2"/>
  <c r="W587" i="2" s="1"/>
  <c r="V586" i="2"/>
  <c r="U586" i="2"/>
  <c r="W586" i="2" s="1"/>
  <c r="V585" i="2"/>
  <c r="U585" i="2"/>
  <c r="W585" i="2" s="1"/>
  <c r="V584" i="2"/>
  <c r="U584" i="2"/>
  <c r="W584" i="2" s="1"/>
  <c r="V583" i="2"/>
  <c r="U583" i="2"/>
  <c r="W583" i="2" s="1"/>
  <c r="V582" i="2"/>
  <c r="U582" i="2"/>
  <c r="W582" i="2" s="1"/>
  <c r="V581" i="2"/>
  <c r="U581" i="2"/>
  <c r="W581" i="2" s="1"/>
  <c r="V580" i="2"/>
  <c r="U580" i="2"/>
  <c r="W580" i="2" s="1"/>
  <c r="V579" i="2"/>
  <c r="U579" i="2"/>
  <c r="W579" i="2" s="1"/>
  <c r="V578" i="2"/>
  <c r="U578" i="2"/>
  <c r="W578" i="2" s="1"/>
  <c r="V577" i="2"/>
  <c r="U577" i="2"/>
  <c r="W577" i="2" s="1"/>
  <c r="V576" i="2"/>
  <c r="U576" i="2"/>
  <c r="W576" i="2" s="1"/>
  <c r="V575" i="2"/>
  <c r="U575" i="2"/>
  <c r="W575" i="2" s="1"/>
  <c r="V574" i="2"/>
  <c r="U574" i="2"/>
  <c r="W574" i="2" s="1"/>
  <c r="V573" i="2"/>
  <c r="U573" i="2"/>
  <c r="W573" i="2" s="1"/>
  <c r="V572" i="2"/>
  <c r="U572" i="2"/>
  <c r="W572" i="2" s="1"/>
  <c r="V571" i="2"/>
  <c r="U571" i="2"/>
  <c r="W571" i="2" s="1"/>
  <c r="V570" i="2"/>
  <c r="U570" i="2"/>
  <c r="W570" i="2" s="1"/>
  <c r="V569" i="2"/>
  <c r="U569" i="2"/>
  <c r="W569" i="2" s="1"/>
  <c r="V568" i="2"/>
  <c r="U568" i="2"/>
  <c r="W568" i="2" s="1"/>
  <c r="V567" i="2"/>
  <c r="U567" i="2"/>
  <c r="W567" i="2" s="1"/>
  <c r="V566" i="2"/>
  <c r="U566" i="2"/>
  <c r="W566" i="2" s="1"/>
  <c r="V565" i="2"/>
  <c r="U565" i="2"/>
  <c r="W565" i="2" s="1"/>
  <c r="V564" i="2"/>
  <c r="U564" i="2"/>
  <c r="W564" i="2" s="1"/>
  <c r="V563" i="2"/>
  <c r="U563" i="2"/>
  <c r="W563" i="2" s="1"/>
  <c r="V562" i="2"/>
  <c r="U562" i="2"/>
  <c r="W562" i="2" s="1"/>
  <c r="V561" i="2"/>
  <c r="U561" i="2"/>
  <c r="W561" i="2" s="1"/>
  <c r="V560" i="2"/>
  <c r="U560" i="2"/>
  <c r="W560" i="2" s="1"/>
  <c r="V559" i="2"/>
  <c r="U559" i="2"/>
  <c r="W559" i="2" s="1"/>
  <c r="V558" i="2"/>
  <c r="U558" i="2"/>
  <c r="W558" i="2" s="1"/>
  <c r="V557" i="2"/>
  <c r="U557" i="2"/>
  <c r="W557" i="2" s="1"/>
  <c r="V556" i="2"/>
  <c r="U556" i="2"/>
  <c r="W556" i="2" s="1"/>
  <c r="V555" i="2"/>
  <c r="U555" i="2"/>
  <c r="W555" i="2" s="1"/>
  <c r="V554" i="2"/>
  <c r="U554" i="2"/>
  <c r="W554" i="2" s="1"/>
  <c r="V553" i="2"/>
  <c r="U553" i="2"/>
  <c r="W553" i="2" s="1"/>
  <c r="V552" i="2"/>
  <c r="U552" i="2"/>
  <c r="W552" i="2" s="1"/>
  <c r="V551" i="2"/>
  <c r="U551" i="2"/>
  <c r="W551" i="2" s="1"/>
  <c r="V550" i="2"/>
  <c r="U550" i="2"/>
  <c r="W550" i="2" s="1"/>
  <c r="V549" i="2"/>
  <c r="U549" i="2"/>
  <c r="W549" i="2" s="1"/>
  <c r="V548" i="2"/>
  <c r="U548" i="2"/>
  <c r="W548" i="2" s="1"/>
  <c r="V547" i="2"/>
  <c r="U547" i="2"/>
  <c r="W547" i="2" s="1"/>
  <c r="V546" i="2"/>
  <c r="U546" i="2"/>
  <c r="W546" i="2" s="1"/>
  <c r="V545" i="2"/>
  <c r="U545" i="2"/>
  <c r="W545" i="2" s="1"/>
  <c r="V544" i="2"/>
  <c r="U544" i="2"/>
  <c r="W544" i="2" s="1"/>
  <c r="V543" i="2"/>
  <c r="U543" i="2"/>
  <c r="W543" i="2" s="1"/>
  <c r="V542" i="2"/>
  <c r="U542" i="2"/>
  <c r="W542" i="2" s="1"/>
  <c r="V541" i="2"/>
  <c r="U541" i="2"/>
  <c r="W541" i="2" s="1"/>
  <c r="V540" i="2"/>
  <c r="U540" i="2"/>
  <c r="W540" i="2" s="1"/>
  <c r="V539" i="2"/>
  <c r="U539" i="2"/>
  <c r="W539" i="2" s="1"/>
  <c r="V538" i="2"/>
  <c r="U538" i="2"/>
  <c r="W538" i="2" s="1"/>
  <c r="V537" i="2"/>
  <c r="U537" i="2"/>
  <c r="W537" i="2" s="1"/>
  <c r="V536" i="2"/>
  <c r="U536" i="2"/>
  <c r="W536" i="2" s="1"/>
  <c r="V535" i="2"/>
  <c r="U535" i="2"/>
  <c r="W535" i="2" s="1"/>
  <c r="V534" i="2"/>
  <c r="U534" i="2"/>
  <c r="W534" i="2" s="1"/>
  <c r="V533" i="2"/>
  <c r="U533" i="2"/>
  <c r="W533" i="2" s="1"/>
  <c r="V532" i="2"/>
  <c r="U532" i="2"/>
  <c r="W532" i="2" s="1"/>
  <c r="V531" i="2"/>
  <c r="U531" i="2"/>
  <c r="W531" i="2" s="1"/>
  <c r="V530" i="2"/>
  <c r="U530" i="2"/>
  <c r="W530" i="2" s="1"/>
  <c r="V529" i="2"/>
  <c r="U529" i="2"/>
  <c r="W529" i="2" s="1"/>
  <c r="V528" i="2"/>
  <c r="U528" i="2"/>
  <c r="W528" i="2" s="1"/>
  <c r="V527" i="2"/>
  <c r="U527" i="2"/>
  <c r="W527" i="2" s="1"/>
  <c r="V526" i="2"/>
  <c r="U526" i="2"/>
  <c r="W526" i="2" s="1"/>
  <c r="V525" i="2"/>
  <c r="U525" i="2"/>
  <c r="W525" i="2" s="1"/>
  <c r="V524" i="2"/>
  <c r="U524" i="2"/>
  <c r="W524" i="2" s="1"/>
  <c r="V523" i="2"/>
  <c r="U523" i="2"/>
  <c r="W523" i="2" s="1"/>
  <c r="V522" i="2"/>
  <c r="U522" i="2"/>
  <c r="W522" i="2" s="1"/>
  <c r="V521" i="2"/>
  <c r="U521" i="2"/>
  <c r="W521" i="2" s="1"/>
  <c r="V520" i="2"/>
  <c r="U520" i="2"/>
  <c r="W520" i="2" s="1"/>
  <c r="V519" i="2"/>
  <c r="U519" i="2"/>
  <c r="W519" i="2" s="1"/>
  <c r="V518" i="2"/>
  <c r="U518" i="2"/>
  <c r="W518" i="2" s="1"/>
  <c r="V517" i="2"/>
  <c r="U517" i="2"/>
  <c r="W517" i="2" s="1"/>
  <c r="V516" i="2"/>
  <c r="U516" i="2"/>
  <c r="W516" i="2" s="1"/>
  <c r="V515" i="2"/>
  <c r="U515" i="2"/>
  <c r="W515" i="2" s="1"/>
  <c r="V514" i="2"/>
  <c r="U514" i="2"/>
  <c r="W514" i="2" s="1"/>
  <c r="V513" i="2"/>
  <c r="U513" i="2"/>
  <c r="W513" i="2" s="1"/>
  <c r="V512" i="2"/>
  <c r="U512" i="2"/>
  <c r="W512" i="2" s="1"/>
  <c r="V511" i="2"/>
  <c r="U511" i="2"/>
  <c r="W511" i="2" s="1"/>
  <c r="V510" i="2"/>
  <c r="U510" i="2"/>
  <c r="W510" i="2" s="1"/>
  <c r="V509" i="2"/>
  <c r="U509" i="2"/>
  <c r="W509" i="2" s="1"/>
  <c r="V508" i="2"/>
  <c r="U508" i="2"/>
  <c r="W508" i="2" s="1"/>
  <c r="V507" i="2"/>
  <c r="U507" i="2"/>
  <c r="W507" i="2" s="1"/>
  <c r="V506" i="2"/>
  <c r="U506" i="2"/>
  <c r="W506" i="2" s="1"/>
  <c r="V505" i="2"/>
  <c r="U505" i="2"/>
  <c r="W505" i="2" s="1"/>
  <c r="V504" i="2"/>
  <c r="U504" i="2"/>
  <c r="W504" i="2" s="1"/>
  <c r="V503" i="2"/>
  <c r="U503" i="2"/>
  <c r="W503" i="2" s="1"/>
  <c r="V502" i="2"/>
  <c r="U502" i="2"/>
  <c r="W502" i="2" s="1"/>
  <c r="V501" i="2"/>
  <c r="U501" i="2"/>
  <c r="W501" i="2" s="1"/>
  <c r="V500" i="2"/>
  <c r="U500" i="2"/>
  <c r="W500" i="2" s="1"/>
  <c r="V499" i="2"/>
  <c r="U499" i="2"/>
  <c r="W499" i="2" s="1"/>
  <c r="V498" i="2"/>
  <c r="U498" i="2"/>
  <c r="W498" i="2" s="1"/>
  <c r="V497" i="2"/>
  <c r="U497" i="2"/>
  <c r="W497" i="2" s="1"/>
  <c r="V496" i="2"/>
  <c r="U496" i="2"/>
  <c r="W496" i="2" s="1"/>
  <c r="V495" i="2"/>
  <c r="U495" i="2"/>
  <c r="W495" i="2" s="1"/>
  <c r="V494" i="2"/>
  <c r="U494" i="2"/>
  <c r="W494" i="2" s="1"/>
  <c r="V493" i="2"/>
  <c r="U493" i="2"/>
  <c r="W493" i="2" s="1"/>
  <c r="V492" i="2"/>
  <c r="U492" i="2"/>
  <c r="W492" i="2" s="1"/>
  <c r="V491" i="2"/>
  <c r="U491" i="2"/>
  <c r="W491" i="2" s="1"/>
  <c r="V490" i="2"/>
  <c r="U490" i="2"/>
  <c r="W490" i="2" s="1"/>
  <c r="V489" i="2"/>
  <c r="U489" i="2"/>
  <c r="W489" i="2" s="1"/>
  <c r="V488" i="2"/>
  <c r="U488" i="2"/>
  <c r="W488" i="2" s="1"/>
  <c r="Y488" i="2" s="1"/>
  <c r="V487" i="2"/>
  <c r="U487" i="2"/>
  <c r="W487" i="2" s="1"/>
  <c r="V486" i="2"/>
  <c r="U486" i="2"/>
  <c r="W486" i="2" s="1"/>
  <c r="V485" i="2"/>
  <c r="U485" i="2"/>
  <c r="W485" i="2" s="1"/>
  <c r="V484" i="2"/>
  <c r="U484" i="2"/>
  <c r="W484" i="2" s="1"/>
  <c r="V483" i="2"/>
  <c r="U483" i="2"/>
  <c r="W483" i="2" s="1"/>
  <c r="V482" i="2"/>
  <c r="U482" i="2"/>
  <c r="W482" i="2" s="1"/>
  <c r="V481" i="2"/>
  <c r="U481" i="2"/>
  <c r="W481" i="2" s="1"/>
  <c r="V480" i="2"/>
  <c r="U480" i="2"/>
  <c r="W480" i="2" s="1"/>
  <c r="V479" i="2"/>
  <c r="U479" i="2"/>
  <c r="W479" i="2" s="1"/>
  <c r="V478" i="2"/>
  <c r="U478" i="2"/>
  <c r="W478" i="2" s="1"/>
  <c r="V477" i="2"/>
  <c r="U477" i="2"/>
  <c r="W477" i="2" s="1"/>
  <c r="V476" i="2"/>
  <c r="U476" i="2"/>
  <c r="W476" i="2" s="1"/>
  <c r="V475" i="2"/>
  <c r="U475" i="2"/>
  <c r="W475" i="2" s="1"/>
  <c r="V474" i="2"/>
  <c r="U474" i="2"/>
  <c r="W474" i="2" s="1"/>
  <c r="V473" i="2"/>
  <c r="U473" i="2"/>
  <c r="W473" i="2" s="1"/>
  <c r="V472" i="2"/>
  <c r="U472" i="2"/>
  <c r="W472" i="2" s="1"/>
  <c r="V471" i="2"/>
  <c r="U471" i="2"/>
  <c r="W471" i="2" s="1"/>
  <c r="V470" i="2"/>
  <c r="U470" i="2"/>
  <c r="W470" i="2" s="1"/>
  <c r="V469" i="2"/>
  <c r="U469" i="2"/>
  <c r="W469" i="2" s="1"/>
  <c r="V468" i="2"/>
  <c r="U468" i="2"/>
  <c r="W468" i="2" s="1"/>
  <c r="V467" i="2"/>
  <c r="U467" i="2"/>
  <c r="W467" i="2" s="1"/>
  <c r="V466" i="2"/>
  <c r="U466" i="2"/>
  <c r="V465" i="2"/>
  <c r="U465" i="2"/>
  <c r="W465" i="2" s="1"/>
  <c r="V464" i="2"/>
  <c r="U464" i="2"/>
  <c r="V463" i="2"/>
  <c r="U463" i="2"/>
  <c r="W463" i="2" s="1"/>
  <c r="V462" i="2"/>
  <c r="U462" i="2"/>
  <c r="V461" i="2"/>
  <c r="U461" i="2"/>
  <c r="W461" i="2" s="1"/>
  <c r="V460" i="2"/>
  <c r="U460" i="2"/>
  <c r="V459" i="2"/>
  <c r="U459" i="2"/>
  <c r="W459" i="2" s="1"/>
  <c r="V458" i="2"/>
  <c r="U458" i="2"/>
  <c r="V457" i="2"/>
  <c r="U457" i="2"/>
  <c r="W457" i="2" s="1"/>
  <c r="V456" i="2"/>
  <c r="U456" i="2"/>
  <c r="V455" i="2"/>
  <c r="U455" i="2"/>
  <c r="W455" i="2" s="1"/>
  <c r="V454" i="2"/>
  <c r="U454" i="2"/>
  <c r="V453" i="2"/>
  <c r="U453" i="2"/>
  <c r="W453" i="2" s="1"/>
  <c r="V452" i="2"/>
  <c r="U452" i="2"/>
  <c r="V451" i="2"/>
  <c r="U451" i="2"/>
  <c r="W451" i="2" s="1"/>
  <c r="V450" i="2"/>
  <c r="U450" i="2"/>
  <c r="V449" i="2"/>
  <c r="U449" i="2"/>
  <c r="W449" i="2" s="1"/>
  <c r="V448" i="2"/>
  <c r="U448" i="2"/>
  <c r="V447" i="2"/>
  <c r="U447" i="2"/>
  <c r="W447" i="2" s="1"/>
  <c r="V446" i="2"/>
  <c r="U446" i="2"/>
  <c r="V445" i="2"/>
  <c r="U445" i="2"/>
  <c r="W445" i="2" s="1"/>
  <c r="V444" i="2"/>
  <c r="U444" i="2"/>
  <c r="V443" i="2"/>
  <c r="U443" i="2"/>
  <c r="W443" i="2" s="1"/>
  <c r="V442" i="2"/>
  <c r="U442" i="2"/>
  <c r="V441" i="2"/>
  <c r="U441" i="2"/>
  <c r="W441" i="2" s="1"/>
  <c r="V440" i="2"/>
  <c r="U440" i="2"/>
  <c r="V439" i="2"/>
  <c r="U439" i="2"/>
  <c r="W439" i="2" s="1"/>
  <c r="V438" i="2"/>
  <c r="U438" i="2"/>
  <c r="V437" i="2"/>
  <c r="U437" i="2"/>
  <c r="W437" i="2" s="1"/>
  <c r="V436" i="2"/>
  <c r="U436" i="2"/>
  <c r="V435" i="2"/>
  <c r="U435" i="2"/>
  <c r="W435" i="2" s="1"/>
  <c r="V434" i="2"/>
  <c r="U434" i="2"/>
  <c r="V433" i="2"/>
  <c r="U433" i="2"/>
  <c r="W433" i="2" s="1"/>
  <c r="V432" i="2"/>
  <c r="U432" i="2"/>
  <c r="V431" i="2"/>
  <c r="U431" i="2"/>
  <c r="W431" i="2" s="1"/>
  <c r="V430" i="2"/>
  <c r="U430" i="2"/>
  <c r="V429" i="2"/>
  <c r="U429" i="2"/>
  <c r="W429" i="2" s="1"/>
  <c r="V428" i="2"/>
  <c r="U428" i="2"/>
  <c r="V427" i="2"/>
  <c r="U427" i="2"/>
  <c r="W427" i="2" s="1"/>
  <c r="V426" i="2"/>
  <c r="U426" i="2"/>
  <c r="V425" i="2"/>
  <c r="U425" i="2"/>
  <c r="W425" i="2" s="1"/>
  <c r="V424" i="2"/>
  <c r="U424" i="2"/>
  <c r="V423" i="2"/>
  <c r="U423" i="2"/>
  <c r="W423" i="2" s="1"/>
  <c r="V422" i="2"/>
  <c r="U422" i="2"/>
  <c r="V421" i="2"/>
  <c r="U421" i="2"/>
  <c r="W421" i="2" s="1"/>
  <c r="V420" i="2"/>
  <c r="U420" i="2"/>
  <c r="V419" i="2"/>
  <c r="U419" i="2"/>
  <c r="W419" i="2" s="1"/>
  <c r="V418" i="2"/>
  <c r="U418" i="2"/>
  <c r="V417" i="2"/>
  <c r="U417" i="2"/>
  <c r="W417" i="2" s="1"/>
  <c r="V416" i="2"/>
  <c r="U416" i="2"/>
  <c r="V415" i="2"/>
  <c r="U415" i="2"/>
  <c r="W415" i="2" s="1"/>
  <c r="V414" i="2"/>
  <c r="U414" i="2"/>
  <c r="V413" i="2"/>
  <c r="U413" i="2"/>
  <c r="W413" i="2" s="1"/>
  <c r="V412" i="2"/>
  <c r="U412" i="2"/>
  <c r="V411" i="2"/>
  <c r="U411" i="2"/>
  <c r="W411" i="2" s="1"/>
  <c r="V410" i="2"/>
  <c r="U410" i="2"/>
  <c r="V409" i="2"/>
  <c r="U409" i="2"/>
  <c r="W409" i="2" s="1"/>
  <c r="V408" i="2"/>
  <c r="U408" i="2"/>
  <c r="V407" i="2"/>
  <c r="U407" i="2"/>
  <c r="W407" i="2" s="1"/>
  <c r="V406" i="2"/>
  <c r="U406" i="2"/>
  <c r="V405" i="2"/>
  <c r="U405" i="2"/>
  <c r="W405" i="2" s="1"/>
  <c r="V404" i="2"/>
  <c r="U404" i="2"/>
  <c r="V403" i="2"/>
  <c r="U403" i="2"/>
  <c r="W403" i="2" s="1"/>
  <c r="Z403" i="2" s="1"/>
  <c r="V402" i="2"/>
  <c r="U402" i="2"/>
  <c r="V401" i="2"/>
  <c r="U401" i="2"/>
  <c r="W401" i="2" s="1"/>
  <c r="V400" i="2"/>
  <c r="U400" i="2"/>
  <c r="V399" i="2"/>
  <c r="U399" i="2"/>
  <c r="W399" i="2" s="1"/>
  <c r="V398" i="2"/>
  <c r="U398" i="2"/>
  <c r="V397" i="2"/>
  <c r="U397" i="2"/>
  <c r="W397" i="2" s="1"/>
  <c r="V396" i="2"/>
  <c r="U396" i="2"/>
  <c r="V395" i="2"/>
  <c r="U395" i="2"/>
  <c r="W395" i="2" s="1"/>
  <c r="V394" i="2"/>
  <c r="U394" i="2"/>
  <c r="V393" i="2"/>
  <c r="U393" i="2"/>
  <c r="W393" i="2" s="1"/>
  <c r="V392" i="2"/>
  <c r="U392" i="2"/>
  <c r="V391" i="2"/>
  <c r="U391" i="2"/>
  <c r="W391" i="2" s="1"/>
  <c r="V390" i="2"/>
  <c r="U390" i="2"/>
  <c r="V389" i="2"/>
  <c r="U389" i="2"/>
  <c r="W389" i="2" s="1"/>
  <c r="V388" i="2"/>
  <c r="U388" i="2"/>
  <c r="V387" i="2"/>
  <c r="U387" i="2"/>
  <c r="W387" i="2" s="1"/>
  <c r="V386" i="2"/>
  <c r="U386" i="2"/>
  <c r="V385" i="2"/>
  <c r="U385" i="2"/>
  <c r="W385" i="2" s="1"/>
  <c r="V384" i="2"/>
  <c r="U384" i="2"/>
  <c r="V383" i="2"/>
  <c r="U383" i="2"/>
  <c r="W383" i="2" s="1"/>
  <c r="V382" i="2"/>
  <c r="U382" i="2"/>
  <c r="V381" i="2"/>
  <c r="U381" i="2"/>
  <c r="W381" i="2" s="1"/>
  <c r="V380" i="2"/>
  <c r="U380" i="2"/>
  <c r="V379" i="2"/>
  <c r="U379" i="2"/>
  <c r="W379" i="2" s="1"/>
  <c r="V378" i="2"/>
  <c r="U378" i="2"/>
  <c r="V377" i="2"/>
  <c r="U377" i="2"/>
  <c r="W377" i="2" s="1"/>
  <c r="V376" i="2"/>
  <c r="U376" i="2"/>
  <c r="V375" i="2"/>
  <c r="U375" i="2"/>
  <c r="W375" i="2" s="1"/>
  <c r="V374" i="2"/>
  <c r="U374" i="2"/>
  <c r="V373" i="2"/>
  <c r="U373" i="2"/>
  <c r="W373" i="2" s="1"/>
  <c r="V372" i="2"/>
  <c r="U372" i="2"/>
  <c r="V371" i="2"/>
  <c r="U371" i="2"/>
  <c r="W371" i="2" s="1"/>
  <c r="V370" i="2"/>
  <c r="U370" i="2"/>
  <c r="V369" i="2"/>
  <c r="U369" i="2"/>
  <c r="W369" i="2" s="1"/>
  <c r="V368" i="2"/>
  <c r="U368" i="2"/>
  <c r="V367" i="2"/>
  <c r="U367" i="2"/>
  <c r="W367" i="2" s="1"/>
  <c r="V366" i="2"/>
  <c r="U366" i="2"/>
  <c r="V365" i="2"/>
  <c r="U365" i="2"/>
  <c r="W365" i="2" s="1"/>
  <c r="V364" i="2"/>
  <c r="U364" i="2"/>
  <c r="V363" i="2"/>
  <c r="U363" i="2"/>
  <c r="W363" i="2" s="1"/>
  <c r="V362" i="2"/>
  <c r="U362" i="2"/>
  <c r="V361" i="2"/>
  <c r="U361" i="2"/>
  <c r="W361" i="2" s="1"/>
  <c r="V360" i="2"/>
  <c r="U360" i="2"/>
  <c r="V359" i="2"/>
  <c r="U359" i="2"/>
  <c r="W359" i="2" s="1"/>
  <c r="V358" i="2"/>
  <c r="U358" i="2"/>
  <c r="V357" i="2"/>
  <c r="U357" i="2"/>
  <c r="W357" i="2" s="1"/>
  <c r="V356" i="2"/>
  <c r="U356" i="2"/>
  <c r="V355" i="2"/>
  <c r="U355" i="2"/>
  <c r="W355" i="2" s="1"/>
  <c r="V354" i="2"/>
  <c r="U354" i="2"/>
  <c r="V353" i="2"/>
  <c r="U353" i="2"/>
  <c r="W353" i="2" s="1"/>
  <c r="V352" i="2"/>
  <c r="U352" i="2"/>
  <c r="V351" i="2"/>
  <c r="U351" i="2"/>
  <c r="W351" i="2" s="1"/>
  <c r="V350" i="2"/>
  <c r="U350" i="2"/>
  <c r="V349" i="2"/>
  <c r="U349" i="2"/>
  <c r="W349" i="2" s="1"/>
  <c r="V348" i="2"/>
  <c r="U348" i="2"/>
  <c r="V347" i="2"/>
  <c r="U347" i="2"/>
  <c r="W347" i="2" s="1"/>
  <c r="V346" i="2"/>
  <c r="U346" i="2"/>
  <c r="V345" i="2"/>
  <c r="U345" i="2"/>
  <c r="W345" i="2" s="1"/>
  <c r="V344" i="2"/>
  <c r="U344" i="2"/>
  <c r="V343" i="2"/>
  <c r="U343" i="2"/>
  <c r="W343" i="2" s="1"/>
  <c r="V342" i="2"/>
  <c r="U342" i="2"/>
  <c r="V341" i="2"/>
  <c r="U341" i="2"/>
  <c r="W341" i="2" s="1"/>
  <c r="V340" i="2"/>
  <c r="U340" i="2"/>
  <c r="V339" i="2"/>
  <c r="U339" i="2"/>
  <c r="W339" i="2" s="1"/>
  <c r="V338" i="2"/>
  <c r="U338" i="2"/>
  <c r="V337" i="2"/>
  <c r="U337" i="2"/>
  <c r="W337" i="2" s="1"/>
  <c r="V336" i="2"/>
  <c r="U336" i="2"/>
  <c r="V335" i="2"/>
  <c r="U335" i="2"/>
  <c r="W335" i="2" s="1"/>
  <c r="V334" i="2"/>
  <c r="U334" i="2"/>
  <c r="V333" i="2"/>
  <c r="U333" i="2"/>
  <c r="W333" i="2" s="1"/>
  <c r="V332" i="2"/>
  <c r="U332" i="2"/>
  <c r="V331" i="2"/>
  <c r="U331" i="2"/>
  <c r="W331" i="2" s="1"/>
  <c r="V330" i="2"/>
  <c r="U330" i="2"/>
  <c r="V329" i="2"/>
  <c r="U329" i="2"/>
  <c r="W329" i="2" s="1"/>
  <c r="V328" i="2"/>
  <c r="U328" i="2"/>
  <c r="V327" i="2"/>
  <c r="U327" i="2"/>
  <c r="W327" i="2" s="1"/>
  <c r="V326" i="2"/>
  <c r="U326" i="2"/>
  <c r="V325" i="2"/>
  <c r="U325" i="2"/>
  <c r="W325" i="2" s="1"/>
  <c r="V324" i="2"/>
  <c r="U324" i="2"/>
  <c r="V323" i="2"/>
  <c r="U323" i="2"/>
  <c r="W323" i="2" s="1"/>
  <c r="V322" i="2"/>
  <c r="U322" i="2"/>
  <c r="V321" i="2"/>
  <c r="U321" i="2"/>
  <c r="W321" i="2" s="1"/>
  <c r="V320" i="2"/>
  <c r="U320" i="2"/>
  <c r="V319" i="2"/>
  <c r="U319" i="2"/>
  <c r="W319" i="2" s="1"/>
  <c r="V318" i="2"/>
  <c r="U318" i="2"/>
  <c r="V317" i="2"/>
  <c r="U317" i="2"/>
  <c r="W317" i="2" s="1"/>
  <c r="V316" i="2"/>
  <c r="U316" i="2"/>
  <c r="V315" i="2"/>
  <c r="U315" i="2"/>
  <c r="W315" i="2" s="1"/>
  <c r="V314" i="2"/>
  <c r="U314" i="2"/>
  <c r="V313" i="2"/>
  <c r="U313" i="2"/>
  <c r="W313" i="2" s="1"/>
  <c r="V312" i="2"/>
  <c r="U312" i="2"/>
  <c r="V311" i="2"/>
  <c r="U311" i="2"/>
  <c r="W311" i="2" s="1"/>
  <c r="V310" i="2"/>
  <c r="U310" i="2"/>
  <c r="V309" i="2"/>
  <c r="U309" i="2"/>
  <c r="W309" i="2" s="1"/>
  <c r="V308" i="2"/>
  <c r="U308" i="2"/>
  <c r="V307" i="2"/>
  <c r="U307" i="2"/>
  <c r="W307" i="2" s="1"/>
  <c r="V306" i="2"/>
  <c r="U306" i="2"/>
  <c r="V305" i="2"/>
  <c r="U305" i="2"/>
  <c r="W305" i="2" s="1"/>
  <c r="V304" i="2"/>
  <c r="U304" i="2"/>
  <c r="V303" i="2"/>
  <c r="U303" i="2"/>
  <c r="W303" i="2" s="1"/>
  <c r="V302" i="2"/>
  <c r="U302" i="2"/>
  <c r="W302" i="2" s="1"/>
  <c r="V301" i="2"/>
  <c r="U301" i="2"/>
  <c r="W301" i="2" s="1"/>
  <c r="V300" i="2"/>
  <c r="U300" i="2"/>
  <c r="W300" i="2" s="1"/>
  <c r="V299" i="2"/>
  <c r="U299" i="2"/>
  <c r="W299" i="2" s="1"/>
  <c r="V298" i="2"/>
  <c r="U298" i="2"/>
  <c r="W298" i="2" s="1"/>
  <c r="V297" i="2"/>
  <c r="U297" i="2"/>
  <c r="W297" i="2" s="1"/>
  <c r="V296" i="2"/>
  <c r="U296" i="2"/>
  <c r="W296" i="2" s="1"/>
  <c r="V295" i="2"/>
  <c r="U295" i="2"/>
  <c r="W295" i="2" s="1"/>
  <c r="V294" i="2"/>
  <c r="U294" i="2"/>
  <c r="W294" i="2" s="1"/>
  <c r="V293" i="2"/>
  <c r="U293" i="2"/>
  <c r="W293" i="2" s="1"/>
  <c r="V292" i="2"/>
  <c r="U292" i="2"/>
  <c r="W292" i="2" s="1"/>
  <c r="V291" i="2"/>
  <c r="U291" i="2"/>
  <c r="W291" i="2" s="1"/>
  <c r="V290" i="2"/>
  <c r="U290" i="2"/>
  <c r="W290" i="2" s="1"/>
  <c r="V289" i="2"/>
  <c r="U289" i="2"/>
  <c r="W289" i="2" s="1"/>
  <c r="V288" i="2"/>
  <c r="U288" i="2"/>
  <c r="W288" i="2" s="1"/>
  <c r="V287" i="2"/>
  <c r="U287" i="2"/>
  <c r="W287" i="2" s="1"/>
  <c r="V286" i="2"/>
  <c r="U286" i="2"/>
  <c r="W286" i="2" s="1"/>
  <c r="V285" i="2"/>
  <c r="U285" i="2"/>
  <c r="W285" i="2" s="1"/>
  <c r="V284" i="2"/>
  <c r="U284" i="2"/>
  <c r="W284" i="2" s="1"/>
  <c r="V283" i="2"/>
  <c r="U283" i="2"/>
  <c r="W283" i="2" s="1"/>
  <c r="V282" i="2"/>
  <c r="U282" i="2"/>
  <c r="W282" i="2" s="1"/>
  <c r="V281" i="2"/>
  <c r="U281" i="2"/>
  <c r="W281" i="2" s="1"/>
  <c r="V280" i="2"/>
  <c r="U280" i="2"/>
  <c r="W280" i="2" s="1"/>
  <c r="V279" i="2"/>
  <c r="U279" i="2"/>
  <c r="W279" i="2" s="1"/>
  <c r="V278" i="2"/>
  <c r="U278" i="2"/>
  <c r="W278" i="2" s="1"/>
  <c r="V277" i="2"/>
  <c r="U277" i="2"/>
  <c r="W277" i="2" s="1"/>
  <c r="V276" i="2"/>
  <c r="U276" i="2"/>
  <c r="W276" i="2" s="1"/>
  <c r="V275" i="2"/>
  <c r="U275" i="2"/>
  <c r="W275" i="2" s="1"/>
  <c r="Z275" i="2" s="1"/>
  <c r="V274" i="2"/>
  <c r="U274" i="2"/>
  <c r="W274" i="2" s="1"/>
  <c r="V273" i="2"/>
  <c r="U273" i="2"/>
  <c r="W273" i="2" s="1"/>
  <c r="V272" i="2"/>
  <c r="U272" i="2"/>
  <c r="W272" i="2" s="1"/>
  <c r="V271" i="2"/>
  <c r="U271" i="2"/>
  <c r="W271" i="2" s="1"/>
  <c r="V270" i="2"/>
  <c r="U270" i="2"/>
  <c r="W270" i="2" s="1"/>
  <c r="V269" i="2"/>
  <c r="U269" i="2"/>
  <c r="W269" i="2" s="1"/>
  <c r="V268" i="2"/>
  <c r="U268" i="2"/>
  <c r="W268" i="2" s="1"/>
  <c r="V267" i="2"/>
  <c r="U267" i="2"/>
  <c r="W267" i="2" s="1"/>
  <c r="V266" i="2"/>
  <c r="U266" i="2"/>
  <c r="W266" i="2" s="1"/>
  <c r="V265" i="2"/>
  <c r="U265" i="2"/>
  <c r="W265" i="2" s="1"/>
  <c r="V264" i="2"/>
  <c r="U264" i="2"/>
  <c r="W264" i="2" s="1"/>
  <c r="V263" i="2"/>
  <c r="U263" i="2"/>
  <c r="W263" i="2" s="1"/>
  <c r="V262" i="2"/>
  <c r="U262" i="2"/>
  <c r="W262" i="2" s="1"/>
  <c r="V261" i="2"/>
  <c r="U261" i="2"/>
  <c r="W261" i="2" s="1"/>
  <c r="V260" i="2"/>
  <c r="U260" i="2"/>
  <c r="W260" i="2" s="1"/>
  <c r="V259" i="2"/>
  <c r="U259" i="2"/>
  <c r="W259" i="2" s="1"/>
  <c r="V258" i="2"/>
  <c r="U258" i="2"/>
  <c r="W258" i="2" s="1"/>
  <c r="V257" i="2"/>
  <c r="U257" i="2"/>
  <c r="W257" i="2" s="1"/>
  <c r="V256" i="2"/>
  <c r="U256" i="2"/>
  <c r="W256" i="2" s="1"/>
  <c r="V255" i="2"/>
  <c r="U255" i="2"/>
  <c r="W255" i="2" s="1"/>
  <c r="V254" i="2"/>
  <c r="U254" i="2"/>
  <c r="W254" i="2" s="1"/>
  <c r="V253" i="2"/>
  <c r="U253" i="2"/>
  <c r="W253" i="2" s="1"/>
  <c r="V252" i="2"/>
  <c r="U252" i="2"/>
  <c r="W252" i="2" s="1"/>
  <c r="V251" i="2"/>
  <c r="U251" i="2"/>
  <c r="W251" i="2" s="1"/>
  <c r="V250" i="2"/>
  <c r="U250" i="2"/>
  <c r="W250" i="2" s="1"/>
  <c r="V249" i="2"/>
  <c r="U249" i="2"/>
  <c r="W249" i="2" s="1"/>
  <c r="V248" i="2"/>
  <c r="U248" i="2"/>
  <c r="W248" i="2" s="1"/>
  <c r="V247" i="2"/>
  <c r="U247" i="2"/>
  <c r="W247" i="2" s="1"/>
  <c r="V246" i="2"/>
  <c r="U246" i="2"/>
  <c r="W246" i="2" s="1"/>
  <c r="V245" i="2"/>
  <c r="U245" i="2"/>
  <c r="W245" i="2" s="1"/>
  <c r="V244" i="2"/>
  <c r="U244" i="2"/>
  <c r="W244" i="2" s="1"/>
  <c r="V243" i="2"/>
  <c r="U243" i="2"/>
  <c r="W243" i="2" s="1"/>
  <c r="V242" i="2"/>
  <c r="U242" i="2"/>
  <c r="W242" i="2" s="1"/>
  <c r="V241" i="2"/>
  <c r="U241" i="2"/>
  <c r="W241" i="2" s="1"/>
  <c r="V240" i="2"/>
  <c r="U240" i="2"/>
  <c r="W240" i="2" s="1"/>
  <c r="V239" i="2"/>
  <c r="U239" i="2"/>
  <c r="W239" i="2" s="1"/>
  <c r="V238" i="2"/>
  <c r="U238" i="2"/>
  <c r="W238" i="2" s="1"/>
  <c r="V237" i="2"/>
  <c r="U237" i="2"/>
  <c r="W237" i="2" s="1"/>
  <c r="V236" i="2"/>
  <c r="U236" i="2"/>
  <c r="W236" i="2" s="1"/>
  <c r="V235" i="2"/>
  <c r="U235" i="2"/>
  <c r="W235" i="2" s="1"/>
  <c r="V234" i="2"/>
  <c r="U234" i="2"/>
  <c r="W234" i="2" s="1"/>
  <c r="V233" i="2"/>
  <c r="U233" i="2"/>
  <c r="W233" i="2" s="1"/>
  <c r="V232" i="2"/>
  <c r="U232" i="2"/>
  <c r="W232" i="2" s="1"/>
  <c r="Y232" i="2" s="1"/>
  <c r="V231" i="2"/>
  <c r="U231" i="2"/>
  <c r="W231" i="2" s="1"/>
  <c r="V230" i="2"/>
  <c r="U230" i="2"/>
  <c r="W230" i="2" s="1"/>
  <c r="V229" i="2"/>
  <c r="U229" i="2"/>
  <c r="W229" i="2" s="1"/>
  <c r="V228" i="2"/>
  <c r="U228" i="2"/>
  <c r="W228" i="2" s="1"/>
  <c r="V227" i="2"/>
  <c r="U227" i="2"/>
  <c r="W227" i="2" s="1"/>
  <c r="V226" i="2"/>
  <c r="U226" i="2"/>
  <c r="W226" i="2" s="1"/>
  <c r="V225" i="2"/>
  <c r="U225" i="2"/>
  <c r="W225" i="2" s="1"/>
  <c r="V224" i="2"/>
  <c r="U224" i="2"/>
  <c r="W224" i="2" s="1"/>
  <c r="V223" i="2"/>
  <c r="U223" i="2"/>
  <c r="W223" i="2" s="1"/>
  <c r="V222" i="2"/>
  <c r="U222" i="2"/>
  <c r="W222" i="2" s="1"/>
  <c r="V221" i="2"/>
  <c r="U221" i="2"/>
  <c r="W221" i="2" s="1"/>
  <c r="V220" i="2"/>
  <c r="U220" i="2"/>
  <c r="W220" i="2" s="1"/>
  <c r="V219" i="2"/>
  <c r="U219" i="2"/>
  <c r="W219" i="2" s="1"/>
  <c r="V218" i="2"/>
  <c r="U218" i="2"/>
  <c r="W218" i="2" s="1"/>
  <c r="V217" i="2"/>
  <c r="U217" i="2"/>
  <c r="W217" i="2" s="1"/>
  <c r="V216" i="2"/>
  <c r="U216" i="2"/>
  <c r="W216" i="2" s="1"/>
  <c r="V215" i="2"/>
  <c r="U215" i="2"/>
  <c r="W215" i="2" s="1"/>
  <c r="V214" i="2"/>
  <c r="U214" i="2"/>
  <c r="W214" i="2" s="1"/>
  <c r="V213" i="2"/>
  <c r="U213" i="2"/>
  <c r="W213" i="2" s="1"/>
  <c r="V212" i="2"/>
  <c r="U212" i="2"/>
  <c r="W212" i="2" s="1"/>
  <c r="V211" i="2"/>
  <c r="U211" i="2"/>
  <c r="W211" i="2" s="1"/>
  <c r="V210" i="2"/>
  <c r="U210" i="2"/>
  <c r="W210" i="2" s="1"/>
  <c r="V209" i="2"/>
  <c r="U209" i="2"/>
  <c r="W209" i="2" s="1"/>
  <c r="V208" i="2"/>
  <c r="U208" i="2"/>
  <c r="W208" i="2" s="1"/>
  <c r="V207" i="2"/>
  <c r="U207" i="2"/>
  <c r="W207" i="2" s="1"/>
  <c r="V206" i="2"/>
  <c r="U206" i="2"/>
  <c r="W206" i="2" s="1"/>
  <c r="V205" i="2"/>
  <c r="U205" i="2"/>
  <c r="W205" i="2" s="1"/>
  <c r="V204" i="2"/>
  <c r="U204" i="2"/>
  <c r="W204" i="2" s="1"/>
  <c r="V203" i="2"/>
  <c r="U203" i="2"/>
  <c r="W203" i="2" s="1"/>
  <c r="V202" i="2"/>
  <c r="U202" i="2"/>
  <c r="W202" i="2" s="1"/>
  <c r="V201" i="2"/>
  <c r="U201" i="2"/>
  <c r="W201" i="2" s="1"/>
  <c r="V200" i="2"/>
  <c r="U200" i="2"/>
  <c r="W200" i="2" s="1"/>
  <c r="V199" i="2"/>
  <c r="U199" i="2"/>
  <c r="W199" i="2" s="1"/>
  <c r="V198" i="2"/>
  <c r="U198" i="2"/>
  <c r="W198" i="2" s="1"/>
  <c r="V197" i="2"/>
  <c r="U197" i="2"/>
  <c r="W197" i="2" s="1"/>
  <c r="V196" i="2"/>
  <c r="U196" i="2"/>
  <c r="W196" i="2" s="1"/>
  <c r="V195" i="2"/>
  <c r="U195" i="2"/>
  <c r="W195" i="2" s="1"/>
  <c r="V194" i="2"/>
  <c r="U194" i="2"/>
  <c r="W194" i="2" s="1"/>
  <c r="V193" i="2"/>
  <c r="U193" i="2"/>
  <c r="W193" i="2" s="1"/>
  <c r="V192" i="2"/>
  <c r="U192" i="2"/>
  <c r="W192" i="2" s="1"/>
  <c r="V191" i="2"/>
  <c r="U191" i="2"/>
  <c r="W191" i="2" s="1"/>
  <c r="V190" i="2"/>
  <c r="U190" i="2"/>
  <c r="W190" i="2" s="1"/>
  <c r="V189" i="2"/>
  <c r="U189" i="2"/>
  <c r="W189" i="2" s="1"/>
  <c r="V188" i="2"/>
  <c r="U188" i="2"/>
  <c r="W188" i="2" s="1"/>
  <c r="V187" i="2"/>
  <c r="U187" i="2"/>
  <c r="W187" i="2" s="1"/>
  <c r="V186" i="2"/>
  <c r="U186" i="2"/>
  <c r="W186" i="2" s="1"/>
  <c r="V185" i="2"/>
  <c r="U185" i="2"/>
  <c r="W185" i="2" s="1"/>
  <c r="V184" i="2"/>
  <c r="U184" i="2"/>
  <c r="W184" i="2" s="1"/>
  <c r="V183" i="2"/>
  <c r="U183" i="2"/>
  <c r="W183" i="2" s="1"/>
  <c r="V182" i="2"/>
  <c r="U182" i="2"/>
  <c r="W182" i="2" s="1"/>
  <c r="V181" i="2"/>
  <c r="U181" i="2"/>
  <c r="W181" i="2" s="1"/>
  <c r="V180" i="2"/>
  <c r="U180" i="2"/>
  <c r="W180" i="2" s="1"/>
  <c r="V179" i="2"/>
  <c r="U179" i="2"/>
  <c r="W179" i="2" s="1"/>
  <c r="V178" i="2"/>
  <c r="U178" i="2"/>
  <c r="W178" i="2" s="1"/>
  <c r="V177" i="2"/>
  <c r="U177" i="2"/>
  <c r="W177" i="2" s="1"/>
  <c r="V176" i="2"/>
  <c r="U176" i="2"/>
  <c r="W176" i="2" s="1"/>
  <c r="V175" i="2"/>
  <c r="U175" i="2"/>
  <c r="W175" i="2" s="1"/>
  <c r="V174" i="2"/>
  <c r="U174" i="2"/>
  <c r="W174" i="2" s="1"/>
  <c r="V173" i="2"/>
  <c r="U173" i="2"/>
  <c r="W173" i="2" s="1"/>
  <c r="V172" i="2"/>
  <c r="U172" i="2"/>
  <c r="W172" i="2" s="1"/>
  <c r="V171" i="2"/>
  <c r="U171" i="2"/>
  <c r="W171" i="2" s="1"/>
  <c r="Z171" i="2" s="1"/>
  <c r="V170" i="2"/>
  <c r="U170" i="2"/>
  <c r="W170" i="2" s="1"/>
  <c r="V169" i="2"/>
  <c r="U169" i="2"/>
  <c r="W169" i="2" s="1"/>
  <c r="V168" i="2"/>
  <c r="U168" i="2"/>
  <c r="W168" i="2" s="1"/>
  <c r="V167" i="2"/>
  <c r="U167" i="2"/>
  <c r="W167" i="2" s="1"/>
  <c r="V166" i="2"/>
  <c r="U166" i="2"/>
  <c r="W166" i="2" s="1"/>
  <c r="V165" i="2"/>
  <c r="U165" i="2"/>
  <c r="W165" i="2" s="1"/>
  <c r="V164" i="2"/>
  <c r="U164" i="2"/>
  <c r="W164" i="2" s="1"/>
  <c r="V163" i="2"/>
  <c r="U163" i="2"/>
  <c r="W163" i="2" s="1"/>
  <c r="V162" i="2"/>
  <c r="U162" i="2"/>
  <c r="W162" i="2" s="1"/>
  <c r="V161" i="2"/>
  <c r="U161" i="2"/>
  <c r="W161" i="2" s="1"/>
  <c r="V160" i="2"/>
  <c r="U160" i="2"/>
  <c r="W160" i="2" s="1"/>
  <c r="V159" i="2"/>
  <c r="U159" i="2"/>
  <c r="W159" i="2" s="1"/>
  <c r="V158" i="2"/>
  <c r="U158" i="2"/>
  <c r="W158" i="2" s="1"/>
  <c r="V157" i="2"/>
  <c r="U157" i="2"/>
  <c r="W157" i="2" s="1"/>
  <c r="V156" i="2"/>
  <c r="U156" i="2"/>
  <c r="W156" i="2" s="1"/>
  <c r="V155" i="2"/>
  <c r="U155" i="2"/>
  <c r="W155" i="2" s="1"/>
  <c r="Z155" i="2" s="1"/>
  <c r="V154" i="2"/>
  <c r="U154" i="2"/>
  <c r="W154" i="2" s="1"/>
  <c r="V153" i="2"/>
  <c r="U153" i="2"/>
  <c r="W153" i="2" s="1"/>
  <c r="V152" i="2"/>
  <c r="U152" i="2"/>
  <c r="W152" i="2" s="1"/>
  <c r="V151" i="2"/>
  <c r="U151" i="2"/>
  <c r="W151" i="2" s="1"/>
  <c r="V150" i="2"/>
  <c r="U150" i="2"/>
  <c r="W150" i="2" s="1"/>
  <c r="V149" i="2"/>
  <c r="U149" i="2"/>
  <c r="W149" i="2" s="1"/>
  <c r="V148" i="2"/>
  <c r="U148" i="2"/>
  <c r="W148" i="2" s="1"/>
  <c r="V147" i="2"/>
  <c r="U147" i="2"/>
  <c r="W147" i="2" s="1"/>
  <c r="V146" i="2"/>
  <c r="U146" i="2"/>
  <c r="W146" i="2" s="1"/>
  <c r="V145" i="2"/>
  <c r="U145" i="2"/>
  <c r="W145" i="2" s="1"/>
  <c r="V144" i="2"/>
  <c r="U144" i="2"/>
  <c r="W144" i="2" s="1"/>
  <c r="V143" i="2"/>
  <c r="U143" i="2"/>
  <c r="W143" i="2" s="1"/>
  <c r="V142" i="2"/>
  <c r="U142" i="2"/>
  <c r="W142" i="2" s="1"/>
  <c r="V141" i="2"/>
  <c r="U141" i="2"/>
  <c r="W141" i="2" s="1"/>
  <c r="V140" i="2"/>
  <c r="U140" i="2"/>
  <c r="W140" i="2" s="1"/>
  <c r="V139" i="2"/>
  <c r="U139" i="2"/>
  <c r="W139" i="2" s="1"/>
  <c r="V138" i="2"/>
  <c r="U138" i="2"/>
  <c r="W138" i="2" s="1"/>
  <c r="V137" i="2"/>
  <c r="U137" i="2"/>
  <c r="W137" i="2" s="1"/>
  <c r="V136" i="2"/>
  <c r="U136" i="2"/>
  <c r="W136" i="2" s="1"/>
  <c r="V135" i="2"/>
  <c r="U135" i="2"/>
  <c r="W135" i="2" s="1"/>
  <c r="V134" i="2"/>
  <c r="U134" i="2"/>
  <c r="W134" i="2" s="1"/>
  <c r="V133" i="2"/>
  <c r="U133" i="2"/>
  <c r="W133" i="2" s="1"/>
  <c r="V132" i="2"/>
  <c r="U132" i="2"/>
  <c r="W132" i="2" s="1"/>
  <c r="V131" i="2"/>
  <c r="U131" i="2"/>
  <c r="W131" i="2" s="1"/>
  <c r="V130" i="2"/>
  <c r="U130" i="2"/>
  <c r="W130" i="2" s="1"/>
  <c r="V129" i="2"/>
  <c r="U129" i="2"/>
  <c r="W129" i="2" s="1"/>
  <c r="V128" i="2"/>
  <c r="U128" i="2"/>
  <c r="W128" i="2" s="1"/>
  <c r="V127" i="2"/>
  <c r="U127" i="2"/>
  <c r="W127" i="2" s="1"/>
  <c r="V126" i="2"/>
  <c r="U126" i="2"/>
  <c r="W126" i="2" s="1"/>
  <c r="V125" i="2"/>
  <c r="U125" i="2"/>
  <c r="W125" i="2" s="1"/>
  <c r="V124" i="2"/>
  <c r="U124" i="2"/>
  <c r="W124" i="2" s="1"/>
  <c r="V123" i="2"/>
  <c r="U123" i="2"/>
  <c r="W123" i="2" s="1"/>
  <c r="V122" i="2"/>
  <c r="U122" i="2"/>
  <c r="W122" i="2" s="1"/>
  <c r="V121" i="2"/>
  <c r="U121" i="2"/>
  <c r="W121" i="2" s="1"/>
  <c r="V120" i="2"/>
  <c r="U120" i="2"/>
  <c r="W120" i="2" s="1"/>
  <c r="V119" i="2"/>
  <c r="U119" i="2"/>
  <c r="W119" i="2" s="1"/>
  <c r="V118" i="2"/>
  <c r="U118" i="2"/>
  <c r="W118" i="2" s="1"/>
  <c r="V117" i="2"/>
  <c r="U117" i="2"/>
  <c r="W117" i="2" s="1"/>
  <c r="V116" i="2"/>
  <c r="U116" i="2"/>
  <c r="W116" i="2" s="1"/>
  <c r="V115" i="2"/>
  <c r="U115" i="2"/>
  <c r="W115" i="2" s="1"/>
  <c r="V114" i="2"/>
  <c r="U114" i="2"/>
  <c r="W114" i="2" s="1"/>
  <c r="V113" i="2"/>
  <c r="U113" i="2"/>
  <c r="W113" i="2" s="1"/>
  <c r="V112" i="2"/>
  <c r="U112" i="2"/>
  <c r="W112" i="2" s="1"/>
  <c r="V111" i="2"/>
  <c r="U111" i="2"/>
  <c r="W111" i="2" s="1"/>
  <c r="V110" i="2"/>
  <c r="U110" i="2"/>
  <c r="W110" i="2" s="1"/>
  <c r="V109" i="2"/>
  <c r="U109" i="2"/>
  <c r="W109" i="2" s="1"/>
  <c r="V108" i="2"/>
  <c r="U108" i="2"/>
  <c r="W108" i="2" s="1"/>
  <c r="V107" i="2"/>
  <c r="U107" i="2"/>
  <c r="W107" i="2" s="1"/>
  <c r="Z107" i="2" s="1"/>
  <c r="V106" i="2"/>
  <c r="U106" i="2"/>
  <c r="W106" i="2" s="1"/>
  <c r="V105" i="2"/>
  <c r="U105" i="2"/>
  <c r="W105" i="2" s="1"/>
  <c r="V104" i="2"/>
  <c r="U104" i="2"/>
  <c r="W104" i="2" s="1"/>
  <c r="V103" i="2"/>
  <c r="U103" i="2"/>
  <c r="W103" i="2" s="1"/>
  <c r="V102" i="2"/>
  <c r="U102" i="2"/>
  <c r="W102" i="2" s="1"/>
  <c r="V101" i="2"/>
  <c r="U101" i="2"/>
  <c r="W101" i="2" s="1"/>
  <c r="V100" i="2"/>
  <c r="U100" i="2"/>
  <c r="W100" i="2" s="1"/>
  <c r="V99" i="2"/>
  <c r="U99" i="2"/>
  <c r="W99" i="2" s="1"/>
  <c r="V98" i="2"/>
  <c r="U98" i="2"/>
  <c r="W98" i="2" s="1"/>
  <c r="V97" i="2"/>
  <c r="U97" i="2"/>
  <c r="W97" i="2" s="1"/>
  <c r="V96" i="2"/>
  <c r="U96" i="2"/>
  <c r="W96" i="2" s="1"/>
  <c r="V95" i="2"/>
  <c r="U95" i="2"/>
  <c r="W95" i="2" s="1"/>
  <c r="V94" i="2"/>
  <c r="U94" i="2"/>
  <c r="W94" i="2" s="1"/>
  <c r="V93" i="2"/>
  <c r="U93" i="2"/>
  <c r="W93" i="2" s="1"/>
  <c r="V92" i="2"/>
  <c r="U92" i="2"/>
  <c r="W92" i="2" s="1"/>
  <c r="V91" i="2"/>
  <c r="U91" i="2"/>
  <c r="W91" i="2" s="1"/>
  <c r="Z91" i="2" s="1"/>
  <c r="V90" i="2"/>
  <c r="U90" i="2"/>
  <c r="W90" i="2" s="1"/>
  <c r="V89" i="2"/>
  <c r="U89" i="2"/>
  <c r="W89" i="2" s="1"/>
  <c r="V88" i="2"/>
  <c r="U88" i="2"/>
  <c r="W88" i="2" s="1"/>
  <c r="V87" i="2"/>
  <c r="U87" i="2"/>
  <c r="W87" i="2" s="1"/>
  <c r="V86" i="2"/>
  <c r="U86" i="2"/>
  <c r="W86" i="2" s="1"/>
  <c r="V85" i="2"/>
  <c r="U85" i="2"/>
  <c r="W85" i="2" s="1"/>
  <c r="V84" i="2"/>
  <c r="U84" i="2"/>
  <c r="W84" i="2" s="1"/>
  <c r="V83" i="2"/>
  <c r="U83" i="2"/>
  <c r="W83" i="2" s="1"/>
  <c r="V82" i="2"/>
  <c r="U82" i="2"/>
  <c r="W82" i="2" s="1"/>
  <c r="V81" i="2"/>
  <c r="U81" i="2"/>
  <c r="W81" i="2" s="1"/>
  <c r="V80" i="2"/>
  <c r="U80" i="2"/>
  <c r="W80" i="2" s="1"/>
  <c r="V79" i="2"/>
  <c r="U79" i="2"/>
  <c r="W79" i="2" s="1"/>
  <c r="V78" i="2"/>
  <c r="U78" i="2"/>
  <c r="W78" i="2" s="1"/>
  <c r="V77" i="2"/>
  <c r="U77" i="2"/>
  <c r="W77" i="2" s="1"/>
  <c r="V76" i="2"/>
  <c r="U76" i="2"/>
  <c r="W76" i="2" s="1"/>
  <c r="V75" i="2"/>
  <c r="U75" i="2"/>
  <c r="W75" i="2" s="1"/>
  <c r="V74" i="2"/>
  <c r="U74" i="2"/>
  <c r="W74" i="2" s="1"/>
  <c r="V73" i="2"/>
  <c r="U73" i="2"/>
  <c r="W73" i="2" s="1"/>
  <c r="V72" i="2"/>
  <c r="U72" i="2"/>
  <c r="W72" i="2" s="1"/>
  <c r="V71" i="2"/>
  <c r="U71" i="2"/>
  <c r="W71" i="2" s="1"/>
  <c r="V70" i="2"/>
  <c r="U70" i="2"/>
  <c r="W70" i="2" s="1"/>
  <c r="V69" i="2"/>
  <c r="U69" i="2"/>
  <c r="W69" i="2" s="1"/>
  <c r="V68" i="2"/>
  <c r="U68" i="2"/>
  <c r="W68" i="2" s="1"/>
  <c r="V67" i="2"/>
  <c r="U67" i="2"/>
  <c r="W67" i="2" s="1"/>
  <c r="V66" i="2"/>
  <c r="U66" i="2"/>
  <c r="W66" i="2" s="1"/>
  <c r="V65" i="2"/>
  <c r="U65" i="2"/>
  <c r="W65" i="2" s="1"/>
  <c r="V64" i="2"/>
  <c r="U64" i="2"/>
  <c r="W64" i="2" s="1"/>
  <c r="V63" i="2"/>
  <c r="U63" i="2"/>
  <c r="W63" i="2" s="1"/>
  <c r="V62" i="2"/>
  <c r="U62" i="2"/>
  <c r="W62" i="2" s="1"/>
  <c r="V61" i="2"/>
  <c r="U61" i="2"/>
  <c r="W61" i="2" s="1"/>
  <c r="V60" i="2"/>
  <c r="U60" i="2"/>
  <c r="W60" i="2" s="1"/>
  <c r="V59" i="2"/>
  <c r="U59" i="2"/>
  <c r="W59" i="2" s="1"/>
  <c r="V58" i="2"/>
  <c r="U58" i="2"/>
  <c r="W58" i="2" s="1"/>
  <c r="V57" i="2"/>
  <c r="U57" i="2"/>
  <c r="W57" i="2" s="1"/>
  <c r="V56" i="2"/>
  <c r="U56" i="2"/>
  <c r="W56" i="2" s="1"/>
  <c r="V55" i="2"/>
  <c r="U55" i="2"/>
  <c r="W55" i="2" s="1"/>
  <c r="V54" i="2"/>
  <c r="U54" i="2"/>
  <c r="W54" i="2" s="1"/>
  <c r="V53" i="2"/>
  <c r="U53" i="2"/>
  <c r="W53" i="2" s="1"/>
  <c r="V52" i="2"/>
  <c r="U52" i="2"/>
  <c r="W52" i="2" s="1"/>
  <c r="V51" i="2"/>
  <c r="U51" i="2"/>
  <c r="W51" i="2" s="1"/>
  <c r="V50" i="2"/>
  <c r="U50" i="2"/>
  <c r="W50" i="2" s="1"/>
  <c r="V49" i="2"/>
  <c r="U49" i="2"/>
  <c r="W49" i="2" s="1"/>
  <c r="V48" i="2"/>
  <c r="U48" i="2"/>
  <c r="W48" i="2" s="1"/>
  <c r="V47" i="2"/>
  <c r="U47" i="2"/>
  <c r="W47" i="2" s="1"/>
  <c r="V46" i="2"/>
  <c r="U46" i="2"/>
  <c r="W46" i="2" s="1"/>
  <c r="V45" i="2"/>
  <c r="U45" i="2"/>
  <c r="W45" i="2" s="1"/>
  <c r="V44" i="2"/>
  <c r="U44" i="2"/>
  <c r="W44" i="2" s="1"/>
  <c r="V43" i="2"/>
  <c r="U43" i="2"/>
  <c r="W43" i="2" s="1"/>
  <c r="Z43" i="2" s="1"/>
  <c r="V42" i="2"/>
  <c r="U42" i="2"/>
  <c r="W42" i="2" s="1"/>
  <c r="V41" i="2"/>
  <c r="U41" i="2"/>
  <c r="W41" i="2" s="1"/>
  <c r="V40" i="2"/>
  <c r="U40" i="2"/>
  <c r="W40" i="2" s="1"/>
  <c r="V39" i="2"/>
  <c r="U39" i="2"/>
  <c r="W39" i="2" s="1"/>
  <c r="V38" i="2"/>
  <c r="U38" i="2"/>
  <c r="W38" i="2" s="1"/>
  <c r="V37" i="2"/>
  <c r="U37" i="2"/>
  <c r="W37" i="2" s="1"/>
  <c r="V36" i="2"/>
  <c r="U36" i="2"/>
  <c r="W36" i="2" s="1"/>
  <c r="V35" i="2"/>
  <c r="U35" i="2"/>
  <c r="W35" i="2" s="1"/>
  <c r="V34" i="2"/>
  <c r="U34" i="2"/>
  <c r="W34" i="2" s="1"/>
  <c r="V33" i="2"/>
  <c r="U33" i="2"/>
  <c r="W33" i="2" s="1"/>
  <c r="V32" i="2"/>
  <c r="U32" i="2"/>
  <c r="W32" i="2" s="1"/>
  <c r="V31" i="2"/>
  <c r="U31" i="2"/>
  <c r="W31" i="2" s="1"/>
  <c r="V30" i="2"/>
  <c r="U30" i="2"/>
  <c r="W30" i="2" s="1"/>
  <c r="V29" i="2"/>
  <c r="U29" i="2"/>
  <c r="W29" i="2" s="1"/>
  <c r="V28" i="2"/>
  <c r="U28" i="2"/>
  <c r="W28" i="2" s="1"/>
  <c r="V27" i="2"/>
  <c r="U27" i="2"/>
  <c r="W27" i="2" s="1"/>
  <c r="Z27" i="2" s="1"/>
  <c r="V26" i="2"/>
  <c r="U26" i="2"/>
  <c r="W26" i="2" s="1"/>
  <c r="V25" i="2"/>
  <c r="U25" i="2"/>
  <c r="W25" i="2" s="1"/>
  <c r="V24" i="2"/>
  <c r="U24" i="2"/>
  <c r="W24" i="2" s="1"/>
  <c r="V23" i="2"/>
  <c r="U23" i="2"/>
  <c r="W23" i="2" s="1"/>
  <c r="V22" i="2"/>
  <c r="U22" i="2"/>
  <c r="W22" i="2" s="1"/>
  <c r="V21" i="2"/>
  <c r="U21" i="2"/>
  <c r="W21" i="2" s="1"/>
  <c r="V20" i="2"/>
  <c r="U20" i="2"/>
  <c r="W20" i="2" s="1"/>
  <c r="V19" i="2"/>
  <c r="U19" i="2"/>
  <c r="W19" i="2" s="1"/>
  <c r="V18" i="2"/>
  <c r="U18" i="2"/>
  <c r="W18" i="2" s="1"/>
  <c r="V17" i="2"/>
  <c r="U17" i="2"/>
  <c r="W17" i="2" s="1"/>
  <c r="BH3" i="1"/>
  <c r="N9" i="2"/>
  <c r="S10" i="2" s="1"/>
  <c r="N2510" i="2"/>
  <c r="AB2510" i="2" s="1"/>
  <c r="N2509" i="2"/>
  <c r="AB2509" i="2" s="1"/>
  <c r="N2508" i="2"/>
  <c r="AB2508" i="2" s="1"/>
  <c r="N2507" i="2"/>
  <c r="AB2507" i="2" s="1"/>
  <c r="N2506" i="2"/>
  <c r="AB2506" i="2" s="1"/>
  <c r="N2505" i="2"/>
  <c r="AB2505" i="2" s="1"/>
  <c r="N2504" i="2"/>
  <c r="AB2504" i="2" s="1"/>
  <c r="N2503" i="2"/>
  <c r="AB2503" i="2" s="1"/>
  <c r="N2502" i="2"/>
  <c r="AB2502" i="2" s="1"/>
  <c r="N2501" i="2"/>
  <c r="AB2501" i="2" s="1"/>
  <c r="N2500" i="2"/>
  <c r="AB2500" i="2" s="1"/>
  <c r="N2499" i="2"/>
  <c r="AB2499" i="2" s="1"/>
  <c r="N2498" i="2"/>
  <c r="AB2498" i="2" s="1"/>
  <c r="N2497" i="2"/>
  <c r="AB2497" i="2" s="1"/>
  <c r="N2496" i="2"/>
  <c r="AB2496" i="2" s="1"/>
  <c r="N2495" i="2"/>
  <c r="AB2495" i="2" s="1"/>
  <c r="N2494" i="2"/>
  <c r="AB2494" i="2" s="1"/>
  <c r="N2493" i="2"/>
  <c r="AB2493" i="2" s="1"/>
  <c r="N2492" i="2"/>
  <c r="AB2492" i="2" s="1"/>
  <c r="N2491" i="2"/>
  <c r="AB2491" i="2" s="1"/>
  <c r="N2490" i="2"/>
  <c r="AB2490" i="2" s="1"/>
  <c r="N2489" i="2"/>
  <c r="AB2489" i="2" s="1"/>
  <c r="N2488" i="2"/>
  <c r="AB2488" i="2" s="1"/>
  <c r="N2487" i="2"/>
  <c r="AB2487" i="2" s="1"/>
  <c r="N2486" i="2"/>
  <c r="AB2486" i="2" s="1"/>
  <c r="N2485" i="2"/>
  <c r="AB2485" i="2" s="1"/>
  <c r="N2484" i="2"/>
  <c r="AB2484" i="2" s="1"/>
  <c r="N2483" i="2"/>
  <c r="AB2483" i="2" s="1"/>
  <c r="N2482" i="2"/>
  <c r="AB2482" i="2" s="1"/>
  <c r="N2481" i="2"/>
  <c r="AB2481" i="2" s="1"/>
  <c r="N2480" i="2"/>
  <c r="AB2480" i="2" s="1"/>
  <c r="N2479" i="2"/>
  <c r="AB2479" i="2" s="1"/>
  <c r="N2478" i="2"/>
  <c r="AB2478" i="2" s="1"/>
  <c r="N2477" i="2"/>
  <c r="AB2477" i="2" s="1"/>
  <c r="N2476" i="2"/>
  <c r="AB2476" i="2" s="1"/>
  <c r="N2475" i="2"/>
  <c r="AB2475" i="2" s="1"/>
  <c r="N2474" i="2"/>
  <c r="AB2474" i="2" s="1"/>
  <c r="N2473" i="2"/>
  <c r="AB2473" i="2" s="1"/>
  <c r="N2472" i="2"/>
  <c r="AB2472" i="2" s="1"/>
  <c r="N2471" i="2"/>
  <c r="AB2471" i="2" s="1"/>
  <c r="N2470" i="2"/>
  <c r="AB2470" i="2" s="1"/>
  <c r="N2469" i="2"/>
  <c r="AB2469" i="2" s="1"/>
  <c r="N2468" i="2"/>
  <c r="AB2468" i="2" s="1"/>
  <c r="N2467" i="2"/>
  <c r="AB2467" i="2" s="1"/>
  <c r="N2466" i="2"/>
  <c r="AB2466" i="2" s="1"/>
  <c r="N2465" i="2"/>
  <c r="AB2465" i="2" s="1"/>
  <c r="N2464" i="2"/>
  <c r="AB2464" i="2" s="1"/>
  <c r="N2463" i="2"/>
  <c r="AB2463" i="2" s="1"/>
  <c r="N2462" i="2"/>
  <c r="AB2462" i="2" s="1"/>
  <c r="N2461" i="2"/>
  <c r="AB2461" i="2" s="1"/>
  <c r="N2460" i="2"/>
  <c r="AB2460" i="2" s="1"/>
  <c r="N2459" i="2"/>
  <c r="AB2459" i="2" s="1"/>
  <c r="N2458" i="2"/>
  <c r="AB2458" i="2" s="1"/>
  <c r="N2457" i="2"/>
  <c r="AB2457" i="2" s="1"/>
  <c r="N2456" i="2"/>
  <c r="AB2456" i="2" s="1"/>
  <c r="N2455" i="2"/>
  <c r="AB2455" i="2" s="1"/>
  <c r="N2454" i="2"/>
  <c r="AB2454" i="2" s="1"/>
  <c r="N2453" i="2"/>
  <c r="AB2453" i="2" s="1"/>
  <c r="N2452" i="2"/>
  <c r="AB2452" i="2" s="1"/>
  <c r="N2451" i="2"/>
  <c r="AB2451" i="2" s="1"/>
  <c r="N2450" i="2"/>
  <c r="AB2450" i="2" s="1"/>
  <c r="N2449" i="2"/>
  <c r="AB2449" i="2" s="1"/>
  <c r="N2448" i="2"/>
  <c r="AB2448" i="2" s="1"/>
  <c r="N2447" i="2"/>
  <c r="AB2447" i="2" s="1"/>
  <c r="N2446" i="2"/>
  <c r="AB2446" i="2" s="1"/>
  <c r="N2445" i="2"/>
  <c r="AB2445" i="2" s="1"/>
  <c r="N2444" i="2"/>
  <c r="AB2444" i="2" s="1"/>
  <c r="N2443" i="2"/>
  <c r="AB2443" i="2" s="1"/>
  <c r="N2442" i="2"/>
  <c r="AB2442" i="2" s="1"/>
  <c r="N2441" i="2"/>
  <c r="AB2441" i="2" s="1"/>
  <c r="N2440" i="2"/>
  <c r="AB2440" i="2" s="1"/>
  <c r="N2439" i="2"/>
  <c r="AB2439" i="2" s="1"/>
  <c r="N2438" i="2"/>
  <c r="AB2438" i="2" s="1"/>
  <c r="N2437" i="2"/>
  <c r="AB2437" i="2" s="1"/>
  <c r="N2436" i="2"/>
  <c r="AB2436" i="2" s="1"/>
  <c r="N2435" i="2"/>
  <c r="AB2435" i="2" s="1"/>
  <c r="N2434" i="2"/>
  <c r="AB2434" i="2" s="1"/>
  <c r="N2433" i="2"/>
  <c r="AB2433" i="2" s="1"/>
  <c r="N2432" i="2"/>
  <c r="AB2432" i="2" s="1"/>
  <c r="N2431" i="2"/>
  <c r="AB2431" i="2" s="1"/>
  <c r="N2430" i="2"/>
  <c r="AB2430" i="2" s="1"/>
  <c r="N2429" i="2"/>
  <c r="AB2429" i="2" s="1"/>
  <c r="N2428" i="2"/>
  <c r="AB2428" i="2" s="1"/>
  <c r="N2427" i="2"/>
  <c r="AB2427" i="2" s="1"/>
  <c r="N2426" i="2"/>
  <c r="AB2426" i="2" s="1"/>
  <c r="N2425" i="2"/>
  <c r="AB2425" i="2" s="1"/>
  <c r="N2424" i="2"/>
  <c r="AB2424" i="2" s="1"/>
  <c r="N2423" i="2"/>
  <c r="AB2423" i="2" s="1"/>
  <c r="N2422" i="2"/>
  <c r="AB2422" i="2" s="1"/>
  <c r="N2421" i="2"/>
  <c r="AB2421" i="2" s="1"/>
  <c r="N2420" i="2"/>
  <c r="AB2420" i="2" s="1"/>
  <c r="N2419" i="2"/>
  <c r="AB2419" i="2" s="1"/>
  <c r="N2418" i="2"/>
  <c r="AB2418" i="2" s="1"/>
  <c r="N2417" i="2"/>
  <c r="AB2417" i="2" s="1"/>
  <c r="N2416" i="2"/>
  <c r="AB2416" i="2" s="1"/>
  <c r="N2415" i="2"/>
  <c r="AB2415" i="2" s="1"/>
  <c r="N2414" i="2"/>
  <c r="AB2414" i="2" s="1"/>
  <c r="N2413" i="2"/>
  <c r="AB2413" i="2" s="1"/>
  <c r="N2412" i="2"/>
  <c r="AB2412" i="2" s="1"/>
  <c r="N2411" i="2"/>
  <c r="AB2411" i="2" s="1"/>
  <c r="N2410" i="2"/>
  <c r="AB2410" i="2" s="1"/>
  <c r="N2409" i="2"/>
  <c r="AB2409" i="2" s="1"/>
  <c r="N2408" i="2"/>
  <c r="AB2408" i="2" s="1"/>
  <c r="N2407" i="2"/>
  <c r="AB2407" i="2" s="1"/>
  <c r="N2406" i="2"/>
  <c r="AB2406" i="2" s="1"/>
  <c r="N2405" i="2"/>
  <c r="AB2405" i="2" s="1"/>
  <c r="N2404" i="2"/>
  <c r="AB2404" i="2" s="1"/>
  <c r="N2403" i="2"/>
  <c r="AB2403" i="2" s="1"/>
  <c r="N2402" i="2"/>
  <c r="AB2402" i="2" s="1"/>
  <c r="N2401" i="2"/>
  <c r="AB2401" i="2" s="1"/>
  <c r="N2400" i="2"/>
  <c r="AB2400" i="2" s="1"/>
  <c r="N2399" i="2"/>
  <c r="AB2399" i="2" s="1"/>
  <c r="N2398" i="2"/>
  <c r="AB2398" i="2" s="1"/>
  <c r="N2397" i="2"/>
  <c r="AB2397" i="2" s="1"/>
  <c r="N2396" i="2"/>
  <c r="AB2396" i="2" s="1"/>
  <c r="N2395" i="2"/>
  <c r="AB2395" i="2" s="1"/>
  <c r="N2394" i="2"/>
  <c r="AB2394" i="2" s="1"/>
  <c r="N2393" i="2"/>
  <c r="AB2393" i="2" s="1"/>
  <c r="N2392" i="2"/>
  <c r="AB2392" i="2" s="1"/>
  <c r="N2391" i="2"/>
  <c r="AB2391" i="2" s="1"/>
  <c r="N2390" i="2"/>
  <c r="AB2390" i="2" s="1"/>
  <c r="N2389" i="2"/>
  <c r="AB2389" i="2" s="1"/>
  <c r="N2388" i="2"/>
  <c r="AB2388" i="2" s="1"/>
  <c r="N2387" i="2"/>
  <c r="AB2387" i="2" s="1"/>
  <c r="N2386" i="2"/>
  <c r="AB2386" i="2" s="1"/>
  <c r="N2385" i="2"/>
  <c r="AB2385" i="2" s="1"/>
  <c r="N2384" i="2"/>
  <c r="AB2384" i="2" s="1"/>
  <c r="N2383" i="2"/>
  <c r="AB2383" i="2" s="1"/>
  <c r="N2382" i="2"/>
  <c r="AB2382" i="2" s="1"/>
  <c r="N2381" i="2"/>
  <c r="AB2381" i="2" s="1"/>
  <c r="N2380" i="2"/>
  <c r="AB2380" i="2" s="1"/>
  <c r="N2379" i="2"/>
  <c r="AB2379" i="2" s="1"/>
  <c r="N2378" i="2"/>
  <c r="AB2378" i="2" s="1"/>
  <c r="N2377" i="2"/>
  <c r="AB2377" i="2" s="1"/>
  <c r="N2376" i="2"/>
  <c r="AB2376" i="2" s="1"/>
  <c r="N2375" i="2"/>
  <c r="AB2375" i="2" s="1"/>
  <c r="N2374" i="2"/>
  <c r="AB2374" i="2" s="1"/>
  <c r="N2373" i="2"/>
  <c r="AB2373" i="2" s="1"/>
  <c r="N2372" i="2"/>
  <c r="AB2372" i="2" s="1"/>
  <c r="N2371" i="2"/>
  <c r="AB2371" i="2" s="1"/>
  <c r="N2370" i="2"/>
  <c r="AB2370" i="2" s="1"/>
  <c r="N2369" i="2"/>
  <c r="AB2369" i="2" s="1"/>
  <c r="N2368" i="2"/>
  <c r="AB2368" i="2" s="1"/>
  <c r="N2367" i="2"/>
  <c r="AB2367" i="2" s="1"/>
  <c r="N2366" i="2"/>
  <c r="AB2366" i="2" s="1"/>
  <c r="N2365" i="2"/>
  <c r="AB2365" i="2" s="1"/>
  <c r="N2364" i="2"/>
  <c r="AB2364" i="2" s="1"/>
  <c r="N2363" i="2"/>
  <c r="AB2363" i="2" s="1"/>
  <c r="N2362" i="2"/>
  <c r="AB2362" i="2" s="1"/>
  <c r="N2361" i="2"/>
  <c r="AB2361" i="2" s="1"/>
  <c r="N2360" i="2"/>
  <c r="AB2360" i="2" s="1"/>
  <c r="N2359" i="2"/>
  <c r="AB2359" i="2" s="1"/>
  <c r="N2358" i="2"/>
  <c r="AB2358" i="2" s="1"/>
  <c r="N2357" i="2"/>
  <c r="AB2357" i="2" s="1"/>
  <c r="N2356" i="2"/>
  <c r="AB2356" i="2" s="1"/>
  <c r="N2355" i="2"/>
  <c r="AB2355" i="2" s="1"/>
  <c r="N2354" i="2"/>
  <c r="AB2354" i="2" s="1"/>
  <c r="N2353" i="2"/>
  <c r="AB2353" i="2" s="1"/>
  <c r="N2352" i="2"/>
  <c r="AB2352" i="2" s="1"/>
  <c r="N2351" i="2"/>
  <c r="AB2351" i="2" s="1"/>
  <c r="N2350" i="2"/>
  <c r="AB2350" i="2" s="1"/>
  <c r="N2349" i="2"/>
  <c r="AB2349" i="2" s="1"/>
  <c r="N2348" i="2"/>
  <c r="AB2348" i="2" s="1"/>
  <c r="N2347" i="2"/>
  <c r="AB2347" i="2" s="1"/>
  <c r="N2346" i="2"/>
  <c r="AB2346" i="2" s="1"/>
  <c r="N2345" i="2"/>
  <c r="AB2345" i="2" s="1"/>
  <c r="N2344" i="2"/>
  <c r="AB2344" i="2" s="1"/>
  <c r="N2343" i="2"/>
  <c r="AB2343" i="2" s="1"/>
  <c r="N2342" i="2"/>
  <c r="AB2342" i="2" s="1"/>
  <c r="N2341" i="2"/>
  <c r="AB2341" i="2" s="1"/>
  <c r="N2340" i="2"/>
  <c r="AB2340" i="2" s="1"/>
  <c r="N2339" i="2"/>
  <c r="AB2339" i="2" s="1"/>
  <c r="N2338" i="2"/>
  <c r="AB2338" i="2" s="1"/>
  <c r="N2337" i="2"/>
  <c r="AB2337" i="2" s="1"/>
  <c r="N2336" i="2"/>
  <c r="AB2336" i="2" s="1"/>
  <c r="N2335" i="2"/>
  <c r="AB2335" i="2" s="1"/>
  <c r="N2334" i="2"/>
  <c r="AB2334" i="2" s="1"/>
  <c r="N2333" i="2"/>
  <c r="AB2333" i="2" s="1"/>
  <c r="N2332" i="2"/>
  <c r="AB2332" i="2" s="1"/>
  <c r="N2331" i="2"/>
  <c r="AB2331" i="2" s="1"/>
  <c r="N2330" i="2"/>
  <c r="AB2330" i="2" s="1"/>
  <c r="N2329" i="2"/>
  <c r="AB2329" i="2" s="1"/>
  <c r="N2328" i="2"/>
  <c r="AB2328" i="2" s="1"/>
  <c r="N2327" i="2"/>
  <c r="AB2327" i="2" s="1"/>
  <c r="N2326" i="2"/>
  <c r="AB2326" i="2" s="1"/>
  <c r="N2325" i="2"/>
  <c r="AB2325" i="2" s="1"/>
  <c r="N2324" i="2"/>
  <c r="AB2324" i="2" s="1"/>
  <c r="N2323" i="2"/>
  <c r="AB2323" i="2" s="1"/>
  <c r="N2322" i="2"/>
  <c r="AB2322" i="2" s="1"/>
  <c r="N2321" i="2"/>
  <c r="AB2321" i="2" s="1"/>
  <c r="N2320" i="2"/>
  <c r="AB2320" i="2" s="1"/>
  <c r="N2319" i="2"/>
  <c r="AB2319" i="2" s="1"/>
  <c r="N2318" i="2"/>
  <c r="AB2318" i="2" s="1"/>
  <c r="N2317" i="2"/>
  <c r="AB2317" i="2" s="1"/>
  <c r="N2316" i="2"/>
  <c r="AB2316" i="2" s="1"/>
  <c r="N2315" i="2"/>
  <c r="AB2315" i="2" s="1"/>
  <c r="N2314" i="2"/>
  <c r="AB2314" i="2" s="1"/>
  <c r="N2313" i="2"/>
  <c r="AB2313" i="2" s="1"/>
  <c r="N2312" i="2"/>
  <c r="AB2312" i="2" s="1"/>
  <c r="N2311" i="2"/>
  <c r="AB2311" i="2" s="1"/>
  <c r="N2310" i="2"/>
  <c r="AB2310" i="2" s="1"/>
  <c r="N2309" i="2"/>
  <c r="AB2309" i="2" s="1"/>
  <c r="N2308" i="2"/>
  <c r="AB2308" i="2" s="1"/>
  <c r="N2307" i="2"/>
  <c r="AB2307" i="2" s="1"/>
  <c r="N2306" i="2"/>
  <c r="AB2306" i="2" s="1"/>
  <c r="N2305" i="2"/>
  <c r="AB2305" i="2" s="1"/>
  <c r="N2304" i="2"/>
  <c r="AB2304" i="2" s="1"/>
  <c r="N2303" i="2"/>
  <c r="AB2303" i="2" s="1"/>
  <c r="N2302" i="2"/>
  <c r="AB2302" i="2" s="1"/>
  <c r="N2301" i="2"/>
  <c r="AB2301" i="2" s="1"/>
  <c r="N2300" i="2"/>
  <c r="AB2300" i="2" s="1"/>
  <c r="N2299" i="2"/>
  <c r="AB2299" i="2" s="1"/>
  <c r="N2298" i="2"/>
  <c r="AB2298" i="2" s="1"/>
  <c r="N2297" i="2"/>
  <c r="AB2297" i="2" s="1"/>
  <c r="N2296" i="2"/>
  <c r="AB2296" i="2" s="1"/>
  <c r="N2295" i="2"/>
  <c r="AB2295" i="2" s="1"/>
  <c r="N2294" i="2"/>
  <c r="AB2294" i="2" s="1"/>
  <c r="N2293" i="2"/>
  <c r="AB2293" i="2" s="1"/>
  <c r="N2292" i="2"/>
  <c r="AB2292" i="2" s="1"/>
  <c r="N2291" i="2"/>
  <c r="AB2291" i="2" s="1"/>
  <c r="N2290" i="2"/>
  <c r="AB2290" i="2" s="1"/>
  <c r="N2289" i="2"/>
  <c r="AB2289" i="2" s="1"/>
  <c r="N2288" i="2"/>
  <c r="AB2288" i="2" s="1"/>
  <c r="N2287" i="2"/>
  <c r="AB2287" i="2" s="1"/>
  <c r="N2286" i="2"/>
  <c r="AB2286" i="2" s="1"/>
  <c r="N2285" i="2"/>
  <c r="AB2285" i="2" s="1"/>
  <c r="N2284" i="2"/>
  <c r="AB2284" i="2" s="1"/>
  <c r="N2283" i="2"/>
  <c r="AB2283" i="2" s="1"/>
  <c r="N2282" i="2"/>
  <c r="AB2282" i="2" s="1"/>
  <c r="N2281" i="2"/>
  <c r="AB2281" i="2" s="1"/>
  <c r="N2280" i="2"/>
  <c r="AB2280" i="2" s="1"/>
  <c r="N2279" i="2"/>
  <c r="AB2279" i="2" s="1"/>
  <c r="N2278" i="2"/>
  <c r="AB2278" i="2" s="1"/>
  <c r="N2277" i="2"/>
  <c r="AB2277" i="2" s="1"/>
  <c r="N2276" i="2"/>
  <c r="AB2276" i="2" s="1"/>
  <c r="N2275" i="2"/>
  <c r="AB2275" i="2" s="1"/>
  <c r="N2274" i="2"/>
  <c r="AB2274" i="2" s="1"/>
  <c r="N2273" i="2"/>
  <c r="AB2273" i="2" s="1"/>
  <c r="N2272" i="2"/>
  <c r="AB2272" i="2" s="1"/>
  <c r="N2271" i="2"/>
  <c r="AB2271" i="2" s="1"/>
  <c r="N2270" i="2"/>
  <c r="AB2270" i="2" s="1"/>
  <c r="N2269" i="2"/>
  <c r="AB2269" i="2" s="1"/>
  <c r="N2268" i="2"/>
  <c r="AB2268" i="2" s="1"/>
  <c r="N2267" i="2"/>
  <c r="AB2267" i="2" s="1"/>
  <c r="N2266" i="2"/>
  <c r="AB2266" i="2" s="1"/>
  <c r="N2265" i="2"/>
  <c r="AB2265" i="2" s="1"/>
  <c r="N2264" i="2"/>
  <c r="AB2264" i="2" s="1"/>
  <c r="N2263" i="2"/>
  <c r="AB2263" i="2" s="1"/>
  <c r="N2262" i="2"/>
  <c r="AB2262" i="2" s="1"/>
  <c r="N2261" i="2"/>
  <c r="AB2261" i="2" s="1"/>
  <c r="N2260" i="2"/>
  <c r="AB2260" i="2" s="1"/>
  <c r="N2259" i="2"/>
  <c r="AB2259" i="2" s="1"/>
  <c r="N2258" i="2"/>
  <c r="AB2258" i="2" s="1"/>
  <c r="N2257" i="2"/>
  <c r="AB2257" i="2" s="1"/>
  <c r="N2256" i="2"/>
  <c r="AB2256" i="2" s="1"/>
  <c r="N2255" i="2"/>
  <c r="AB2255" i="2" s="1"/>
  <c r="N2254" i="2"/>
  <c r="AB2254" i="2" s="1"/>
  <c r="N2253" i="2"/>
  <c r="AB2253" i="2" s="1"/>
  <c r="N2252" i="2"/>
  <c r="AB2252" i="2" s="1"/>
  <c r="N2251" i="2"/>
  <c r="AB2251" i="2" s="1"/>
  <c r="N2250" i="2"/>
  <c r="AB2250" i="2" s="1"/>
  <c r="N2249" i="2"/>
  <c r="AB2249" i="2" s="1"/>
  <c r="N2248" i="2"/>
  <c r="AB2248" i="2" s="1"/>
  <c r="N2247" i="2"/>
  <c r="AB2247" i="2" s="1"/>
  <c r="N2246" i="2"/>
  <c r="AB2246" i="2" s="1"/>
  <c r="N2245" i="2"/>
  <c r="AB2245" i="2" s="1"/>
  <c r="N2244" i="2"/>
  <c r="AB2244" i="2" s="1"/>
  <c r="N2243" i="2"/>
  <c r="AB2243" i="2" s="1"/>
  <c r="N2242" i="2"/>
  <c r="AB2242" i="2" s="1"/>
  <c r="N2241" i="2"/>
  <c r="AB2241" i="2" s="1"/>
  <c r="N2240" i="2"/>
  <c r="AB2240" i="2" s="1"/>
  <c r="N2239" i="2"/>
  <c r="AB2239" i="2" s="1"/>
  <c r="N2238" i="2"/>
  <c r="AB2238" i="2" s="1"/>
  <c r="N2237" i="2"/>
  <c r="AB2237" i="2" s="1"/>
  <c r="N2236" i="2"/>
  <c r="AB2236" i="2" s="1"/>
  <c r="N2235" i="2"/>
  <c r="AB2235" i="2" s="1"/>
  <c r="N2234" i="2"/>
  <c r="AB2234" i="2" s="1"/>
  <c r="N2233" i="2"/>
  <c r="AB2233" i="2" s="1"/>
  <c r="N2232" i="2"/>
  <c r="AB2232" i="2" s="1"/>
  <c r="N2231" i="2"/>
  <c r="AB2231" i="2" s="1"/>
  <c r="N2230" i="2"/>
  <c r="AB2230" i="2" s="1"/>
  <c r="N2229" i="2"/>
  <c r="AB2229" i="2" s="1"/>
  <c r="N2228" i="2"/>
  <c r="AB2228" i="2" s="1"/>
  <c r="N2227" i="2"/>
  <c r="AB2227" i="2" s="1"/>
  <c r="N2226" i="2"/>
  <c r="AB2226" i="2" s="1"/>
  <c r="N2225" i="2"/>
  <c r="AB2225" i="2" s="1"/>
  <c r="N2224" i="2"/>
  <c r="AB2224" i="2" s="1"/>
  <c r="N2223" i="2"/>
  <c r="AB2223" i="2" s="1"/>
  <c r="N2222" i="2"/>
  <c r="AB2222" i="2" s="1"/>
  <c r="N2221" i="2"/>
  <c r="AB2221" i="2" s="1"/>
  <c r="N2220" i="2"/>
  <c r="AB2220" i="2" s="1"/>
  <c r="N2219" i="2"/>
  <c r="AB2219" i="2" s="1"/>
  <c r="N2218" i="2"/>
  <c r="AB2218" i="2" s="1"/>
  <c r="N2217" i="2"/>
  <c r="AB2217" i="2" s="1"/>
  <c r="N2216" i="2"/>
  <c r="AB2216" i="2" s="1"/>
  <c r="N2215" i="2"/>
  <c r="AB2215" i="2" s="1"/>
  <c r="N2214" i="2"/>
  <c r="AB2214" i="2" s="1"/>
  <c r="N2213" i="2"/>
  <c r="AB2213" i="2" s="1"/>
  <c r="N2212" i="2"/>
  <c r="AB2212" i="2" s="1"/>
  <c r="N2211" i="2"/>
  <c r="AB2211" i="2" s="1"/>
  <c r="N2210" i="2"/>
  <c r="AB2210" i="2" s="1"/>
  <c r="N2209" i="2"/>
  <c r="AB2209" i="2" s="1"/>
  <c r="N2208" i="2"/>
  <c r="AB2208" i="2" s="1"/>
  <c r="N2207" i="2"/>
  <c r="AB2207" i="2" s="1"/>
  <c r="N2206" i="2"/>
  <c r="AB2206" i="2" s="1"/>
  <c r="N2205" i="2"/>
  <c r="AB2205" i="2" s="1"/>
  <c r="N2204" i="2"/>
  <c r="AB2204" i="2" s="1"/>
  <c r="N2203" i="2"/>
  <c r="AB2203" i="2" s="1"/>
  <c r="N2202" i="2"/>
  <c r="AB2202" i="2" s="1"/>
  <c r="N2201" i="2"/>
  <c r="AB2201" i="2" s="1"/>
  <c r="N2200" i="2"/>
  <c r="AB2200" i="2" s="1"/>
  <c r="N2199" i="2"/>
  <c r="AB2199" i="2" s="1"/>
  <c r="N2198" i="2"/>
  <c r="AB2198" i="2" s="1"/>
  <c r="N2197" i="2"/>
  <c r="AB2197" i="2" s="1"/>
  <c r="N2196" i="2"/>
  <c r="AB2196" i="2" s="1"/>
  <c r="N2195" i="2"/>
  <c r="AB2195" i="2" s="1"/>
  <c r="N2194" i="2"/>
  <c r="AB2194" i="2" s="1"/>
  <c r="N2193" i="2"/>
  <c r="AB2193" i="2" s="1"/>
  <c r="N2192" i="2"/>
  <c r="AB2192" i="2" s="1"/>
  <c r="N2191" i="2"/>
  <c r="AB2191" i="2" s="1"/>
  <c r="N2190" i="2"/>
  <c r="AB2190" i="2" s="1"/>
  <c r="N2189" i="2"/>
  <c r="AB2189" i="2" s="1"/>
  <c r="N2188" i="2"/>
  <c r="AB2188" i="2" s="1"/>
  <c r="N2187" i="2"/>
  <c r="AB2187" i="2" s="1"/>
  <c r="N2186" i="2"/>
  <c r="AB2186" i="2" s="1"/>
  <c r="N2185" i="2"/>
  <c r="AB2185" i="2" s="1"/>
  <c r="N2184" i="2"/>
  <c r="AB2184" i="2" s="1"/>
  <c r="N2183" i="2"/>
  <c r="AB2183" i="2" s="1"/>
  <c r="N2182" i="2"/>
  <c r="AB2182" i="2" s="1"/>
  <c r="N2181" i="2"/>
  <c r="AB2181" i="2" s="1"/>
  <c r="N2180" i="2"/>
  <c r="AB2180" i="2" s="1"/>
  <c r="N2179" i="2"/>
  <c r="AB2179" i="2" s="1"/>
  <c r="N2178" i="2"/>
  <c r="AB2178" i="2" s="1"/>
  <c r="N2177" i="2"/>
  <c r="AB2177" i="2" s="1"/>
  <c r="N2176" i="2"/>
  <c r="AB2176" i="2" s="1"/>
  <c r="N2175" i="2"/>
  <c r="AB2175" i="2" s="1"/>
  <c r="N2174" i="2"/>
  <c r="AB2174" i="2" s="1"/>
  <c r="N2173" i="2"/>
  <c r="AB2173" i="2" s="1"/>
  <c r="N2172" i="2"/>
  <c r="AB2172" i="2" s="1"/>
  <c r="N2171" i="2"/>
  <c r="AB2171" i="2" s="1"/>
  <c r="N2170" i="2"/>
  <c r="AB2170" i="2" s="1"/>
  <c r="N2169" i="2"/>
  <c r="AB2169" i="2" s="1"/>
  <c r="N2168" i="2"/>
  <c r="AB2168" i="2" s="1"/>
  <c r="N2167" i="2"/>
  <c r="AB2167" i="2" s="1"/>
  <c r="N2166" i="2"/>
  <c r="AB2166" i="2" s="1"/>
  <c r="N2165" i="2"/>
  <c r="AB2165" i="2" s="1"/>
  <c r="N2164" i="2"/>
  <c r="AB2164" i="2" s="1"/>
  <c r="N2163" i="2"/>
  <c r="AB2163" i="2" s="1"/>
  <c r="N2162" i="2"/>
  <c r="AB2162" i="2" s="1"/>
  <c r="N2161" i="2"/>
  <c r="AB2161" i="2" s="1"/>
  <c r="N2160" i="2"/>
  <c r="AB2160" i="2" s="1"/>
  <c r="N2159" i="2"/>
  <c r="AB2159" i="2" s="1"/>
  <c r="N2158" i="2"/>
  <c r="AB2158" i="2" s="1"/>
  <c r="N2157" i="2"/>
  <c r="AB2157" i="2" s="1"/>
  <c r="N2156" i="2"/>
  <c r="AB2156" i="2" s="1"/>
  <c r="N2155" i="2"/>
  <c r="AB2155" i="2" s="1"/>
  <c r="N2154" i="2"/>
  <c r="AB2154" i="2" s="1"/>
  <c r="N2153" i="2"/>
  <c r="AB2153" i="2" s="1"/>
  <c r="N2152" i="2"/>
  <c r="AB2152" i="2" s="1"/>
  <c r="N2151" i="2"/>
  <c r="AB2151" i="2" s="1"/>
  <c r="N2150" i="2"/>
  <c r="AB2150" i="2" s="1"/>
  <c r="N2149" i="2"/>
  <c r="AB2149" i="2" s="1"/>
  <c r="N2148" i="2"/>
  <c r="AB2148" i="2" s="1"/>
  <c r="N2147" i="2"/>
  <c r="AB2147" i="2" s="1"/>
  <c r="N2146" i="2"/>
  <c r="AB2146" i="2" s="1"/>
  <c r="N2145" i="2"/>
  <c r="AB2145" i="2" s="1"/>
  <c r="N2144" i="2"/>
  <c r="AB2144" i="2" s="1"/>
  <c r="N2143" i="2"/>
  <c r="AB2143" i="2" s="1"/>
  <c r="N2142" i="2"/>
  <c r="AB2142" i="2" s="1"/>
  <c r="N2141" i="2"/>
  <c r="AB2141" i="2" s="1"/>
  <c r="N2140" i="2"/>
  <c r="AB2140" i="2" s="1"/>
  <c r="N2139" i="2"/>
  <c r="AB2139" i="2" s="1"/>
  <c r="N2138" i="2"/>
  <c r="AB2138" i="2" s="1"/>
  <c r="N2137" i="2"/>
  <c r="AB2137" i="2" s="1"/>
  <c r="N2136" i="2"/>
  <c r="AB2136" i="2" s="1"/>
  <c r="N2135" i="2"/>
  <c r="AB2135" i="2" s="1"/>
  <c r="N2134" i="2"/>
  <c r="AB2134" i="2" s="1"/>
  <c r="N2133" i="2"/>
  <c r="AB2133" i="2" s="1"/>
  <c r="N2132" i="2"/>
  <c r="AB2132" i="2" s="1"/>
  <c r="N2131" i="2"/>
  <c r="AB2131" i="2" s="1"/>
  <c r="N2130" i="2"/>
  <c r="AB2130" i="2" s="1"/>
  <c r="N2129" i="2"/>
  <c r="AB2129" i="2" s="1"/>
  <c r="N2128" i="2"/>
  <c r="AB2128" i="2" s="1"/>
  <c r="N2127" i="2"/>
  <c r="AB2127" i="2" s="1"/>
  <c r="N2126" i="2"/>
  <c r="AB2126" i="2" s="1"/>
  <c r="N2125" i="2"/>
  <c r="AB2125" i="2" s="1"/>
  <c r="N2124" i="2"/>
  <c r="AB2124" i="2" s="1"/>
  <c r="N2123" i="2"/>
  <c r="AB2123" i="2" s="1"/>
  <c r="N2122" i="2"/>
  <c r="AB2122" i="2" s="1"/>
  <c r="N2121" i="2"/>
  <c r="AB2121" i="2" s="1"/>
  <c r="N2120" i="2"/>
  <c r="AB2120" i="2" s="1"/>
  <c r="N2119" i="2"/>
  <c r="AB2119" i="2" s="1"/>
  <c r="N2118" i="2"/>
  <c r="AB2118" i="2" s="1"/>
  <c r="N2117" i="2"/>
  <c r="AB2117" i="2" s="1"/>
  <c r="N2116" i="2"/>
  <c r="AB2116" i="2" s="1"/>
  <c r="N2115" i="2"/>
  <c r="AB2115" i="2" s="1"/>
  <c r="N2114" i="2"/>
  <c r="AB2114" i="2" s="1"/>
  <c r="N2113" i="2"/>
  <c r="AB2113" i="2" s="1"/>
  <c r="N2112" i="2"/>
  <c r="AB2112" i="2" s="1"/>
  <c r="N2111" i="2"/>
  <c r="AB2111" i="2" s="1"/>
  <c r="N2110" i="2"/>
  <c r="AB2110" i="2" s="1"/>
  <c r="N2109" i="2"/>
  <c r="AB2109" i="2" s="1"/>
  <c r="N2108" i="2"/>
  <c r="AB2108" i="2" s="1"/>
  <c r="N2107" i="2"/>
  <c r="AB2107" i="2" s="1"/>
  <c r="N2106" i="2"/>
  <c r="AB2106" i="2" s="1"/>
  <c r="N2105" i="2"/>
  <c r="AB2105" i="2" s="1"/>
  <c r="N2104" i="2"/>
  <c r="AB2104" i="2" s="1"/>
  <c r="N2103" i="2"/>
  <c r="AB2103" i="2" s="1"/>
  <c r="N2102" i="2"/>
  <c r="AB2102" i="2" s="1"/>
  <c r="N2101" i="2"/>
  <c r="AB2101" i="2" s="1"/>
  <c r="N2100" i="2"/>
  <c r="AB2100" i="2" s="1"/>
  <c r="N2099" i="2"/>
  <c r="AB2099" i="2" s="1"/>
  <c r="N2098" i="2"/>
  <c r="AB2098" i="2" s="1"/>
  <c r="N2097" i="2"/>
  <c r="AB2097" i="2" s="1"/>
  <c r="N2096" i="2"/>
  <c r="AB2096" i="2" s="1"/>
  <c r="N2095" i="2"/>
  <c r="AB2095" i="2" s="1"/>
  <c r="N2094" i="2"/>
  <c r="AB2094" i="2" s="1"/>
  <c r="N2093" i="2"/>
  <c r="AB2093" i="2" s="1"/>
  <c r="N2092" i="2"/>
  <c r="AB2092" i="2" s="1"/>
  <c r="N2091" i="2"/>
  <c r="AB2091" i="2" s="1"/>
  <c r="N2090" i="2"/>
  <c r="AB2090" i="2" s="1"/>
  <c r="N2089" i="2"/>
  <c r="AB2089" i="2" s="1"/>
  <c r="N2088" i="2"/>
  <c r="AB2088" i="2" s="1"/>
  <c r="N2087" i="2"/>
  <c r="AB2087" i="2" s="1"/>
  <c r="N2086" i="2"/>
  <c r="AB2086" i="2" s="1"/>
  <c r="N2085" i="2"/>
  <c r="AB2085" i="2" s="1"/>
  <c r="N2084" i="2"/>
  <c r="AB2084" i="2" s="1"/>
  <c r="N2083" i="2"/>
  <c r="AB2083" i="2" s="1"/>
  <c r="N2082" i="2"/>
  <c r="AB2082" i="2" s="1"/>
  <c r="N2081" i="2"/>
  <c r="AB2081" i="2" s="1"/>
  <c r="N2080" i="2"/>
  <c r="AB2080" i="2" s="1"/>
  <c r="N2079" i="2"/>
  <c r="AB2079" i="2" s="1"/>
  <c r="N2078" i="2"/>
  <c r="AB2078" i="2" s="1"/>
  <c r="N2077" i="2"/>
  <c r="AB2077" i="2" s="1"/>
  <c r="N2076" i="2"/>
  <c r="AB2076" i="2" s="1"/>
  <c r="N2075" i="2"/>
  <c r="AB2075" i="2" s="1"/>
  <c r="N2074" i="2"/>
  <c r="AB2074" i="2" s="1"/>
  <c r="N2073" i="2"/>
  <c r="AB2073" i="2" s="1"/>
  <c r="N2072" i="2"/>
  <c r="AB2072" i="2" s="1"/>
  <c r="N2071" i="2"/>
  <c r="AB2071" i="2" s="1"/>
  <c r="N2070" i="2"/>
  <c r="AB2070" i="2" s="1"/>
  <c r="N2069" i="2"/>
  <c r="AB2069" i="2" s="1"/>
  <c r="N2068" i="2"/>
  <c r="AB2068" i="2" s="1"/>
  <c r="N2067" i="2"/>
  <c r="AB2067" i="2" s="1"/>
  <c r="N2066" i="2"/>
  <c r="AB2066" i="2" s="1"/>
  <c r="N2065" i="2"/>
  <c r="AB2065" i="2" s="1"/>
  <c r="N2064" i="2"/>
  <c r="AB2064" i="2" s="1"/>
  <c r="N2063" i="2"/>
  <c r="AB2063" i="2" s="1"/>
  <c r="N2062" i="2"/>
  <c r="AB2062" i="2" s="1"/>
  <c r="N2061" i="2"/>
  <c r="AB2061" i="2" s="1"/>
  <c r="N2060" i="2"/>
  <c r="AB2060" i="2" s="1"/>
  <c r="N2059" i="2"/>
  <c r="AB2059" i="2" s="1"/>
  <c r="N2058" i="2"/>
  <c r="AB2058" i="2" s="1"/>
  <c r="N2057" i="2"/>
  <c r="AB2057" i="2" s="1"/>
  <c r="N2056" i="2"/>
  <c r="AB2056" i="2" s="1"/>
  <c r="N2055" i="2"/>
  <c r="AB2055" i="2" s="1"/>
  <c r="N2054" i="2"/>
  <c r="AB2054" i="2" s="1"/>
  <c r="N2053" i="2"/>
  <c r="AB2053" i="2" s="1"/>
  <c r="N2052" i="2"/>
  <c r="AB2052" i="2" s="1"/>
  <c r="N2051" i="2"/>
  <c r="AB2051" i="2" s="1"/>
  <c r="N2050" i="2"/>
  <c r="AB2050" i="2" s="1"/>
  <c r="N2049" i="2"/>
  <c r="AB2049" i="2" s="1"/>
  <c r="N2048" i="2"/>
  <c r="AB2048" i="2" s="1"/>
  <c r="N2047" i="2"/>
  <c r="AB2047" i="2" s="1"/>
  <c r="N2046" i="2"/>
  <c r="AB2046" i="2" s="1"/>
  <c r="N2045" i="2"/>
  <c r="AB2045" i="2" s="1"/>
  <c r="N2044" i="2"/>
  <c r="AB2044" i="2" s="1"/>
  <c r="N2043" i="2"/>
  <c r="AB2043" i="2" s="1"/>
  <c r="N2042" i="2"/>
  <c r="AB2042" i="2" s="1"/>
  <c r="N2041" i="2"/>
  <c r="AB2041" i="2" s="1"/>
  <c r="N2040" i="2"/>
  <c r="AB2040" i="2" s="1"/>
  <c r="N2039" i="2"/>
  <c r="AB2039" i="2" s="1"/>
  <c r="N2038" i="2"/>
  <c r="AB2038" i="2" s="1"/>
  <c r="N2037" i="2"/>
  <c r="AB2037" i="2" s="1"/>
  <c r="N2036" i="2"/>
  <c r="AB2036" i="2" s="1"/>
  <c r="N2035" i="2"/>
  <c r="AB2035" i="2" s="1"/>
  <c r="N2034" i="2"/>
  <c r="AB2034" i="2" s="1"/>
  <c r="N2033" i="2"/>
  <c r="AB2033" i="2" s="1"/>
  <c r="N2032" i="2"/>
  <c r="AB2032" i="2" s="1"/>
  <c r="N2031" i="2"/>
  <c r="AB2031" i="2" s="1"/>
  <c r="N2030" i="2"/>
  <c r="AB2030" i="2" s="1"/>
  <c r="N2029" i="2"/>
  <c r="AB2029" i="2" s="1"/>
  <c r="N2028" i="2"/>
  <c r="AB2028" i="2" s="1"/>
  <c r="N2027" i="2"/>
  <c r="AB2027" i="2" s="1"/>
  <c r="N2026" i="2"/>
  <c r="AB2026" i="2" s="1"/>
  <c r="N2025" i="2"/>
  <c r="AB2025" i="2" s="1"/>
  <c r="N2024" i="2"/>
  <c r="AB2024" i="2" s="1"/>
  <c r="N2023" i="2"/>
  <c r="AB2023" i="2" s="1"/>
  <c r="N2022" i="2"/>
  <c r="AB2022" i="2" s="1"/>
  <c r="N2021" i="2"/>
  <c r="AB2021" i="2" s="1"/>
  <c r="N2020" i="2"/>
  <c r="AB2020" i="2" s="1"/>
  <c r="N2019" i="2"/>
  <c r="AB2019" i="2" s="1"/>
  <c r="N2018" i="2"/>
  <c r="AB2018" i="2" s="1"/>
  <c r="N2017" i="2"/>
  <c r="AB2017" i="2" s="1"/>
  <c r="N2016" i="2"/>
  <c r="AB2016" i="2" s="1"/>
  <c r="N2015" i="2"/>
  <c r="AB2015" i="2" s="1"/>
  <c r="N2014" i="2"/>
  <c r="AB2014" i="2" s="1"/>
  <c r="N2013" i="2"/>
  <c r="AB2013" i="2" s="1"/>
  <c r="N2012" i="2"/>
  <c r="AB2012" i="2" s="1"/>
  <c r="N2011" i="2"/>
  <c r="AB2011" i="2" s="1"/>
  <c r="N2010" i="2"/>
  <c r="AB2010" i="2" s="1"/>
  <c r="N2009" i="2"/>
  <c r="AB2009" i="2" s="1"/>
  <c r="N2008" i="2"/>
  <c r="AB2008" i="2" s="1"/>
  <c r="N2007" i="2"/>
  <c r="AB2007" i="2" s="1"/>
  <c r="N2006" i="2"/>
  <c r="AB2006" i="2" s="1"/>
  <c r="N2005" i="2"/>
  <c r="AB2005" i="2" s="1"/>
  <c r="N2004" i="2"/>
  <c r="AB2004" i="2" s="1"/>
  <c r="N2003" i="2"/>
  <c r="AB2003" i="2" s="1"/>
  <c r="N2002" i="2"/>
  <c r="AB2002" i="2" s="1"/>
  <c r="N2001" i="2"/>
  <c r="AB2001" i="2" s="1"/>
  <c r="N2000" i="2"/>
  <c r="AB2000" i="2" s="1"/>
  <c r="N1999" i="2"/>
  <c r="AB1999" i="2" s="1"/>
  <c r="N1998" i="2"/>
  <c r="AB1998" i="2" s="1"/>
  <c r="N1997" i="2"/>
  <c r="AB1997" i="2" s="1"/>
  <c r="N1996" i="2"/>
  <c r="AB1996" i="2" s="1"/>
  <c r="N1995" i="2"/>
  <c r="AB1995" i="2" s="1"/>
  <c r="N1994" i="2"/>
  <c r="AB1994" i="2" s="1"/>
  <c r="N1993" i="2"/>
  <c r="AB1993" i="2" s="1"/>
  <c r="N1992" i="2"/>
  <c r="AB1992" i="2" s="1"/>
  <c r="N1991" i="2"/>
  <c r="AB1991" i="2" s="1"/>
  <c r="N1990" i="2"/>
  <c r="AB1990" i="2" s="1"/>
  <c r="N1989" i="2"/>
  <c r="AB1989" i="2" s="1"/>
  <c r="N1988" i="2"/>
  <c r="AB1988" i="2" s="1"/>
  <c r="N1987" i="2"/>
  <c r="AB1987" i="2" s="1"/>
  <c r="N1986" i="2"/>
  <c r="AB1986" i="2" s="1"/>
  <c r="N1985" i="2"/>
  <c r="AB1985" i="2" s="1"/>
  <c r="N1984" i="2"/>
  <c r="AB1984" i="2" s="1"/>
  <c r="N1983" i="2"/>
  <c r="AB1983" i="2" s="1"/>
  <c r="N1982" i="2"/>
  <c r="AB1982" i="2" s="1"/>
  <c r="N1981" i="2"/>
  <c r="AB1981" i="2" s="1"/>
  <c r="N1980" i="2"/>
  <c r="AB1980" i="2" s="1"/>
  <c r="N1979" i="2"/>
  <c r="AB1979" i="2" s="1"/>
  <c r="N1978" i="2"/>
  <c r="AB1978" i="2" s="1"/>
  <c r="N1977" i="2"/>
  <c r="AB1977" i="2" s="1"/>
  <c r="N1976" i="2"/>
  <c r="AB1976" i="2" s="1"/>
  <c r="N1975" i="2"/>
  <c r="AB1975" i="2" s="1"/>
  <c r="N1974" i="2"/>
  <c r="AB1974" i="2" s="1"/>
  <c r="N1973" i="2"/>
  <c r="AB1973" i="2" s="1"/>
  <c r="N1972" i="2"/>
  <c r="AB1972" i="2" s="1"/>
  <c r="N1971" i="2"/>
  <c r="AB1971" i="2" s="1"/>
  <c r="N1970" i="2"/>
  <c r="AB1970" i="2" s="1"/>
  <c r="N1969" i="2"/>
  <c r="AB1969" i="2" s="1"/>
  <c r="N1968" i="2"/>
  <c r="AB1968" i="2" s="1"/>
  <c r="N1967" i="2"/>
  <c r="AB1967" i="2" s="1"/>
  <c r="N1966" i="2"/>
  <c r="AB1966" i="2" s="1"/>
  <c r="N1965" i="2"/>
  <c r="AB1965" i="2" s="1"/>
  <c r="N1964" i="2"/>
  <c r="AB1964" i="2" s="1"/>
  <c r="N1963" i="2"/>
  <c r="AB1963" i="2" s="1"/>
  <c r="N1962" i="2"/>
  <c r="AB1962" i="2" s="1"/>
  <c r="N1961" i="2"/>
  <c r="AB1961" i="2" s="1"/>
  <c r="N1960" i="2"/>
  <c r="AB1960" i="2" s="1"/>
  <c r="N1959" i="2"/>
  <c r="AB1959" i="2" s="1"/>
  <c r="N1958" i="2"/>
  <c r="AB1958" i="2" s="1"/>
  <c r="N1957" i="2"/>
  <c r="AB1957" i="2" s="1"/>
  <c r="N1956" i="2"/>
  <c r="AB1956" i="2" s="1"/>
  <c r="N1955" i="2"/>
  <c r="AB1955" i="2" s="1"/>
  <c r="N1954" i="2"/>
  <c r="AB1954" i="2" s="1"/>
  <c r="N1953" i="2"/>
  <c r="AB1953" i="2" s="1"/>
  <c r="N1952" i="2"/>
  <c r="AB1952" i="2" s="1"/>
  <c r="N1951" i="2"/>
  <c r="AB1951" i="2" s="1"/>
  <c r="N1950" i="2"/>
  <c r="AB1950" i="2" s="1"/>
  <c r="N1949" i="2"/>
  <c r="AB1949" i="2" s="1"/>
  <c r="N1948" i="2"/>
  <c r="AB1948" i="2" s="1"/>
  <c r="N1947" i="2"/>
  <c r="AB1947" i="2" s="1"/>
  <c r="N1946" i="2"/>
  <c r="AB1946" i="2" s="1"/>
  <c r="N1945" i="2"/>
  <c r="AB1945" i="2" s="1"/>
  <c r="N1944" i="2"/>
  <c r="AB1944" i="2" s="1"/>
  <c r="N1943" i="2"/>
  <c r="AB1943" i="2" s="1"/>
  <c r="N1942" i="2"/>
  <c r="AB1942" i="2" s="1"/>
  <c r="N1941" i="2"/>
  <c r="AB1941" i="2" s="1"/>
  <c r="N1940" i="2"/>
  <c r="AB1940" i="2" s="1"/>
  <c r="N1939" i="2"/>
  <c r="AB1939" i="2" s="1"/>
  <c r="N1938" i="2"/>
  <c r="AB1938" i="2" s="1"/>
  <c r="N1937" i="2"/>
  <c r="AB1937" i="2" s="1"/>
  <c r="N1936" i="2"/>
  <c r="AB1936" i="2" s="1"/>
  <c r="N1935" i="2"/>
  <c r="AB1935" i="2" s="1"/>
  <c r="N1934" i="2"/>
  <c r="AB1934" i="2" s="1"/>
  <c r="N1933" i="2"/>
  <c r="AB1933" i="2" s="1"/>
  <c r="N1932" i="2"/>
  <c r="AB1932" i="2" s="1"/>
  <c r="N1931" i="2"/>
  <c r="AB1931" i="2" s="1"/>
  <c r="N1930" i="2"/>
  <c r="AB1930" i="2" s="1"/>
  <c r="N1929" i="2"/>
  <c r="AB1929" i="2" s="1"/>
  <c r="N1928" i="2"/>
  <c r="AB1928" i="2" s="1"/>
  <c r="N1927" i="2"/>
  <c r="AB1927" i="2" s="1"/>
  <c r="N1926" i="2"/>
  <c r="AB1926" i="2" s="1"/>
  <c r="N1925" i="2"/>
  <c r="AB1925" i="2" s="1"/>
  <c r="N1924" i="2"/>
  <c r="AB1924" i="2" s="1"/>
  <c r="N1923" i="2"/>
  <c r="AB1923" i="2" s="1"/>
  <c r="N1922" i="2"/>
  <c r="AB1922" i="2" s="1"/>
  <c r="N1921" i="2"/>
  <c r="AB1921" i="2" s="1"/>
  <c r="N1920" i="2"/>
  <c r="AB1920" i="2" s="1"/>
  <c r="N1919" i="2"/>
  <c r="AB1919" i="2" s="1"/>
  <c r="N1918" i="2"/>
  <c r="AB1918" i="2" s="1"/>
  <c r="N1917" i="2"/>
  <c r="AB1917" i="2" s="1"/>
  <c r="N1916" i="2"/>
  <c r="AB1916" i="2" s="1"/>
  <c r="N1915" i="2"/>
  <c r="AB1915" i="2" s="1"/>
  <c r="N1914" i="2"/>
  <c r="AB1914" i="2" s="1"/>
  <c r="N1913" i="2"/>
  <c r="AB1913" i="2" s="1"/>
  <c r="N1912" i="2"/>
  <c r="AB1912" i="2" s="1"/>
  <c r="N1911" i="2"/>
  <c r="AB1911" i="2" s="1"/>
  <c r="N1910" i="2"/>
  <c r="AB1910" i="2" s="1"/>
  <c r="N1909" i="2"/>
  <c r="AB1909" i="2" s="1"/>
  <c r="N1908" i="2"/>
  <c r="AB1908" i="2" s="1"/>
  <c r="N1907" i="2"/>
  <c r="AB1907" i="2" s="1"/>
  <c r="N1906" i="2"/>
  <c r="AB1906" i="2" s="1"/>
  <c r="N1905" i="2"/>
  <c r="AB1905" i="2" s="1"/>
  <c r="N1904" i="2"/>
  <c r="AB1904" i="2" s="1"/>
  <c r="N1903" i="2"/>
  <c r="AB1903" i="2" s="1"/>
  <c r="N1902" i="2"/>
  <c r="AB1902" i="2" s="1"/>
  <c r="N1901" i="2"/>
  <c r="AB1901" i="2" s="1"/>
  <c r="N1900" i="2"/>
  <c r="AB1900" i="2" s="1"/>
  <c r="N1899" i="2"/>
  <c r="AB1899" i="2" s="1"/>
  <c r="N1898" i="2"/>
  <c r="AB1898" i="2" s="1"/>
  <c r="N1897" i="2"/>
  <c r="AB1897" i="2" s="1"/>
  <c r="N1896" i="2"/>
  <c r="AB1896" i="2" s="1"/>
  <c r="N1895" i="2"/>
  <c r="AB1895" i="2" s="1"/>
  <c r="N1894" i="2"/>
  <c r="AB1894" i="2" s="1"/>
  <c r="N1893" i="2"/>
  <c r="AB1893" i="2" s="1"/>
  <c r="N1892" i="2"/>
  <c r="AB1892" i="2" s="1"/>
  <c r="N1891" i="2"/>
  <c r="AB1891" i="2" s="1"/>
  <c r="N1890" i="2"/>
  <c r="AB1890" i="2" s="1"/>
  <c r="N1889" i="2"/>
  <c r="AB1889" i="2" s="1"/>
  <c r="N1888" i="2"/>
  <c r="AB1888" i="2" s="1"/>
  <c r="N1887" i="2"/>
  <c r="AB1887" i="2" s="1"/>
  <c r="N1886" i="2"/>
  <c r="AB1886" i="2" s="1"/>
  <c r="N1885" i="2"/>
  <c r="AB1885" i="2" s="1"/>
  <c r="N1884" i="2"/>
  <c r="AB1884" i="2" s="1"/>
  <c r="N1883" i="2"/>
  <c r="AB1883" i="2" s="1"/>
  <c r="N1882" i="2"/>
  <c r="AB1882" i="2" s="1"/>
  <c r="N1881" i="2"/>
  <c r="AB1881" i="2" s="1"/>
  <c r="N1880" i="2"/>
  <c r="AB1880" i="2" s="1"/>
  <c r="N1879" i="2"/>
  <c r="AB1879" i="2" s="1"/>
  <c r="N1878" i="2"/>
  <c r="AB1878" i="2" s="1"/>
  <c r="N1877" i="2"/>
  <c r="AB1877" i="2" s="1"/>
  <c r="N1876" i="2"/>
  <c r="AB1876" i="2" s="1"/>
  <c r="N1875" i="2"/>
  <c r="AB1875" i="2" s="1"/>
  <c r="N1874" i="2"/>
  <c r="AB1874" i="2" s="1"/>
  <c r="N1873" i="2"/>
  <c r="AB1873" i="2" s="1"/>
  <c r="N1872" i="2"/>
  <c r="AB1872" i="2" s="1"/>
  <c r="N1871" i="2"/>
  <c r="AB1871" i="2" s="1"/>
  <c r="N1870" i="2"/>
  <c r="AB1870" i="2" s="1"/>
  <c r="N1869" i="2"/>
  <c r="AB1869" i="2" s="1"/>
  <c r="N1868" i="2"/>
  <c r="AB1868" i="2" s="1"/>
  <c r="N1867" i="2"/>
  <c r="AB1867" i="2" s="1"/>
  <c r="N1866" i="2"/>
  <c r="AB1866" i="2" s="1"/>
  <c r="N1865" i="2"/>
  <c r="AB1865" i="2" s="1"/>
  <c r="N1864" i="2"/>
  <c r="AB1864" i="2" s="1"/>
  <c r="N1863" i="2"/>
  <c r="AB1863" i="2" s="1"/>
  <c r="N1862" i="2"/>
  <c r="AB1862" i="2" s="1"/>
  <c r="N1861" i="2"/>
  <c r="AB1861" i="2" s="1"/>
  <c r="N1860" i="2"/>
  <c r="AB1860" i="2" s="1"/>
  <c r="N1859" i="2"/>
  <c r="AB1859" i="2" s="1"/>
  <c r="N1858" i="2"/>
  <c r="AB1858" i="2" s="1"/>
  <c r="N1857" i="2"/>
  <c r="AB1857" i="2" s="1"/>
  <c r="N1856" i="2"/>
  <c r="AB1856" i="2" s="1"/>
  <c r="N1855" i="2"/>
  <c r="AB1855" i="2" s="1"/>
  <c r="N1854" i="2"/>
  <c r="AB1854" i="2" s="1"/>
  <c r="N1853" i="2"/>
  <c r="AB1853" i="2" s="1"/>
  <c r="N1852" i="2"/>
  <c r="AB1852" i="2" s="1"/>
  <c r="N1851" i="2"/>
  <c r="AB1851" i="2" s="1"/>
  <c r="N1850" i="2"/>
  <c r="AB1850" i="2" s="1"/>
  <c r="N1849" i="2"/>
  <c r="AB1849" i="2" s="1"/>
  <c r="N1848" i="2"/>
  <c r="AB1848" i="2" s="1"/>
  <c r="N1847" i="2"/>
  <c r="AB1847" i="2" s="1"/>
  <c r="N1846" i="2"/>
  <c r="AB1846" i="2" s="1"/>
  <c r="N1845" i="2"/>
  <c r="AB1845" i="2" s="1"/>
  <c r="N1844" i="2"/>
  <c r="AB1844" i="2" s="1"/>
  <c r="N1843" i="2"/>
  <c r="AB1843" i="2" s="1"/>
  <c r="N1842" i="2"/>
  <c r="AB1842" i="2" s="1"/>
  <c r="N1841" i="2"/>
  <c r="AB1841" i="2" s="1"/>
  <c r="N1840" i="2"/>
  <c r="AB1840" i="2" s="1"/>
  <c r="N1839" i="2"/>
  <c r="AB1839" i="2" s="1"/>
  <c r="N1838" i="2"/>
  <c r="AB1838" i="2" s="1"/>
  <c r="N1837" i="2"/>
  <c r="AB1837" i="2" s="1"/>
  <c r="N1836" i="2"/>
  <c r="AB1836" i="2" s="1"/>
  <c r="N1835" i="2"/>
  <c r="AB1835" i="2" s="1"/>
  <c r="N1834" i="2"/>
  <c r="AB1834" i="2" s="1"/>
  <c r="N1833" i="2"/>
  <c r="AB1833" i="2" s="1"/>
  <c r="N1832" i="2"/>
  <c r="AB1832" i="2" s="1"/>
  <c r="N1831" i="2"/>
  <c r="AB1831" i="2" s="1"/>
  <c r="N1830" i="2"/>
  <c r="AB1830" i="2" s="1"/>
  <c r="N1829" i="2"/>
  <c r="AB1829" i="2" s="1"/>
  <c r="N1828" i="2"/>
  <c r="AB1828" i="2" s="1"/>
  <c r="N1827" i="2"/>
  <c r="AB1827" i="2" s="1"/>
  <c r="N1826" i="2"/>
  <c r="AB1826" i="2" s="1"/>
  <c r="N1825" i="2"/>
  <c r="AB1825" i="2" s="1"/>
  <c r="N1824" i="2"/>
  <c r="AB1824" i="2" s="1"/>
  <c r="N1823" i="2"/>
  <c r="AB1823" i="2" s="1"/>
  <c r="N1822" i="2"/>
  <c r="AB1822" i="2" s="1"/>
  <c r="N1821" i="2"/>
  <c r="AB1821" i="2" s="1"/>
  <c r="N1820" i="2"/>
  <c r="AB1820" i="2" s="1"/>
  <c r="N1819" i="2"/>
  <c r="AB1819" i="2" s="1"/>
  <c r="N1818" i="2"/>
  <c r="AB1818" i="2" s="1"/>
  <c r="N1817" i="2"/>
  <c r="AB1817" i="2" s="1"/>
  <c r="N1816" i="2"/>
  <c r="AB1816" i="2" s="1"/>
  <c r="N1815" i="2"/>
  <c r="AB1815" i="2" s="1"/>
  <c r="N1814" i="2"/>
  <c r="AB1814" i="2" s="1"/>
  <c r="N1813" i="2"/>
  <c r="AB1813" i="2" s="1"/>
  <c r="N1812" i="2"/>
  <c r="AB1812" i="2" s="1"/>
  <c r="N1811" i="2"/>
  <c r="AB1811" i="2" s="1"/>
  <c r="N1810" i="2"/>
  <c r="AB1810" i="2" s="1"/>
  <c r="N1809" i="2"/>
  <c r="AB1809" i="2" s="1"/>
  <c r="N1808" i="2"/>
  <c r="AB1808" i="2" s="1"/>
  <c r="N1807" i="2"/>
  <c r="AB1807" i="2" s="1"/>
  <c r="N1806" i="2"/>
  <c r="AB1806" i="2" s="1"/>
  <c r="N1805" i="2"/>
  <c r="AB1805" i="2" s="1"/>
  <c r="N1804" i="2"/>
  <c r="AB1804" i="2" s="1"/>
  <c r="N1803" i="2"/>
  <c r="AB1803" i="2" s="1"/>
  <c r="N1802" i="2"/>
  <c r="AB1802" i="2" s="1"/>
  <c r="N1801" i="2"/>
  <c r="AB1801" i="2" s="1"/>
  <c r="N1800" i="2"/>
  <c r="AB1800" i="2" s="1"/>
  <c r="N1799" i="2"/>
  <c r="AB1799" i="2" s="1"/>
  <c r="N1798" i="2"/>
  <c r="AB1798" i="2" s="1"/>
  <c r="N1797" i="2"/>
  <c r="AB1797" i="2" s="1"/>
  <c r="N1796" i="2"/>
  <c r="AB1796" i="2" s="1"/>
  <c r="N1795" i="2"/>
  <c r="AB1795" i="2" s="1"/>
  <c r="N1794" i="2"/>
  <c r="AB1794" i="2" s="1"/>
  <c r="N1793" i="2"/>
  <c r="AB1793" i="2" s="1"/>
  <c r="N1792" i="2"/>
  <c r="AB1792" i="2" s="1"/>
  <c r="N1791" i="2"/>
  <c r="AB1791" i="2" s="1"/>
  <c r="N1790" i="2"/>
  <c r="AB1790" i="2" s="1"/>
  <c r="N1789" i="2"/>
  <c r="AB1789" i="2" s="1"/>
  <c r="N1788" i="2"/>
  <c r="AB1788" i="2" s="1"/>
  <c r="N1787" i="2"/>
  <c r="AB1787" i="2" s="1"/>
  <c r="N1786" i="2"/>
  <c r="AB1786" i="2" s="1"/>
  <c r="N1785" i="2"/>
  <c r="AB1785" i="2" s="1"/>
  <c r="N1784" i="2"/>
  <c r="AB1784" i="2" s="1"/>
  <c r="N1783" i="2"/>
  <c r="AB1783" i="2" s="1"/>
  <c r="N1782" i="2"/>
  <c r="AB1782" i="2" s="1"/>
  <c r="N1781" i="2"/>
  <c r="AB1781" i="2" s="1"/>
  <c r="N1780" i="2"/>
  <c r="AB1780" i="2" s="1"/>
  <c r="N1779" i="2"/>
  <c r="AB1779" i="2" s="1"/>
  <c r="N1778" i="2"/>
  <c r="AB1778" i="2" s="1"/>
  <c r="N1777" i="2"/>
  <c r="AB1777" i="2" s="1"/>
  <c r="N1776" i="2"/>
  <c r="AB1776" i="2" s="1"/>
  <c r="N1775" i="2"/>
  <c r="AB1775" i="2" s="1"/>
  <c r="N1774" i="2"/>
  <c r="AB1774" i="2" s="1"/>
  <c r="N1773" i="2"/>
  <c r="AB1773" i="2" s="1"/>
  <c r="N1772" i="2"/>
  <c r="AB1772" i="2" s="1"/>
  <c r="N1771" i="2"/>
  <c r="AB1771" i="2" s="1"/>
  <c r="N1770" i="2"/>
  <c r="AB1770" i="2" s="1"/>
  <c r="N1769" i="2"/>
  <c r="AB1769" i="2" s="1"/>
  <c r="N1768" i="2"/>
  <c r="AB1768" i="2" s="1"/>
  <c r="N1767" i="2"/>
  <c r="AB1767" i="2" s="1"/>
  <c r="N1766" i="2"/>
  <c r="AB1766" i="2" s="1"/>
  <c r="N1765" i="2"/>
  <c r="AB1765" i="2" s="1"/>
  <c r="N1764" i="2"/>
  <c r="AB1764" i="2" s="1"/>
  <c r="N1763" i="2"/>
  <c r="AB1763" i="2" s="1"/>
  <c r="N1762" i="2"/>
  <c r="AB1762" i="2" s="1"/>
  <c r="N1761" i="2"/>
  <c r="AB1761" i="2" s="1"/>
  <c r="N1760" i="2"/>
  <c r="AB1760" i="2" s="1"/>
  <c r="N1759" i="2"/>
  <c r="AB1759" i="2" s="1"/>
  <c r="N1758" i="2"/>
  <c r="AB1758" i="2" s="1"/>
  <c r="N1757" i="2"/>
  <c r="AB1757" i="2" s="1"/>
  <c r="N1756" i="2"/>
  <c r="AB1756" i="2" s="1"/>
  <c r="N1755" i="2"/>
  <c r="AB1755" i="2" s="1"/>
  <c r="N1754" i="2"/>
  <c r="AB1754" i="2" s="1"/>
  <c r="N1753" i="2"/>
  <c r="AB1753" i="2" s="1"/>
  <c r="N1752" i="2"/>
  <c r="AB1752" i="2" s="1"/>
  <c r="N1751" i="2"/>
  <c r="AB1751" i="2" s="1"/>
  <c r="N1750" i="2"/>
  <c r="AB1750" i="2" s="1"/>
  <c r="N1749" i="2"/>
  <c r="AB1749" i="2" s="1"/>
  <c r="N1748" i="2"/>
  <c r="AB1748" i="2" s="1"/>
  <c r="N1747" i="2"/>
  <c r="AB1747" i="2" s="1"/>
  <c r="N1746" i="2"/>
  <c r="AB1746" i="2" s="1"/>
  <c r="N1745" i="2"/>
  <c r="AB1745" i="2" s="1"/>
  <c r="N1744" i="2"/>
  <c r="AB1744" i="2" s="1"/>
  <c r="N1743" i="2"/>
  <c r="AB1743" i="2" s="1"/>
  <c r="N1742" i="2"/>
  <c r="AB1742" i="2" s="1"/>
  <c r="N1741" i="2"/>
  <c r="AB1741" i="2" s="1"/>
  <c r="N1740" i="2"/>
  <c r="AB1740" i="2" s="1"/>
  <c r="N1739" i="2"/>
  <c r="AB1739" i="2" s="1"/>
  <c r="N1738" i="2"/>
  <c r="AB1738" i="2" s="1"/>
  <c r="N1737" i="2"/>
  <c r="AB1737" i="2" s="1"/>
  <c r="N1736" i="2"/>
  <c r="AB1736" i="2" s="1"/>
  <c r="N1735" i="2"/>
  <c r="AB1735" i="2" s="1"/>
  <c r="N1734" i="2"/>
  <c r="AB1734" i="2" s="1"/>
  <c r="N1733" i="2"/>
  <c r="AB1733" i="2" s="1"/>
  <c r="N1732" i="2"/>
  <c r="AB1732" i="2" s="1"/>
  <c r="N1731" i="2"/>
  <c r="AB1731" i="2" s="1"/>
  <c r="N1730" i="2"/>
  <c r="AB1730" i="2" s="1"/>
  <c r="N1729" i="2"/>
  <c r="AB1729" i="2" s="1"/>
  <c r="N1728" i="2"/>
  <c r="AB1728" i="2" s="1"/>
  <c r="N1727" i="2"/>
  <c r="AB1727" i="2" s="1"/>
  <c r="N1726" i="2"/>
  <c r="AB1726" i="2" s="1"/>
  <c r="N1725" i="2"/>
  <c r="AB1725" i="2" s="1"/>
  <c r="N1724" i="2"/>
  <c r="AB1724" i="2" s="1"/>
  <c r="N1723" i="2"/>
  <c r="AB1723" i="2" s="1"/>
  <c r="N1722" i="2"/>
  <c r="AB1722" i="2" s="1"/>
  <c r="N1721" i="2"/>
  <c r="AB1721" i="2" s="1"/>
  <c r="N1720" i="2"/>
  <c r="AB1720" i="2" s="1"/>
  <c r="N1719" i="2"/>
  <c r="AB1719" i="2" s="1"/>
  <c r="N1718" i="2"/>
  <c r="AB1718" i="2" s="1"/>
  <c r="N1717" i="2"/>
  <c r="AB1717" i="2" s="1"/>
  <c r="N1716" i="2"/>
  <c r="AB1716" i="2" s="1"/>
  <c r="N1715" i="2"/>
  <c r="AB1715" i="2" s="1"/>
  <c r="N1714" i="2"/>
  <c r="AB1714" i="2" s="1"/>
  <c r="N1713" i="2"/>
  <c r="AB1713" i="2" s="1"/>
  <c r="N1712" i="2"/>
  <c r="AB1712" i="2" s="1"/>
  <c r="N1711" i="2"/>
  <c r="AB1711" i="2" s="1"/>
  <c r="N1710" i="2"/>
  <c r="AB1710" i="2" s="1"/>
  <c r="N1709" i="2"/>
  <c r="AB1709" i="2" s="1"/>
  <c r="N1708" i="2"/>
  <c r="AB1708" i="2" s="1"/>
  <c r="N1707" i="2"/>
  <c r="AB1707" i="2" s="1"/>
  <c r="N1706" i="2"/>
  <c r="AB1706" i="2" s="1"/>
  <c r="N1705" i="2"/>
  <c r="AB1705" i="2" s="1"/>
  <c r="N1704" i="2"/>
  <c r="AB1704" i="2" s="1"/>
  <c r="N1703" i="2"/>
  <c r="AB1703" i="2" s="1"/>
  <c r="N1702" i="2"/>
  <c r="AB1702" i="2" s="1"/>
  <c r="N1701" i="2"/>
  <c r="AB1701" i="2" s="1"/>
  <c r="N1700" i="2"/>
  <c r="AB1700" i="2" s="1"/>
  <c r="N1699" i="2"/>
  <c r="AB1699" i="2" s="1"/>
  <c r="N1698" i="2"/>
  <c r="AB1698" i="2" s="1"/>
  <c r="N1697" i="2"/>
  <c r="AB1697" i="2" s="1"/>
  <c r="N1696" i="2"/>
  <c r="AB1696" i="2" s="1"/>
  <c r="N1695" i="2"/>
  <c r="AB1695" i="2" s="1"/>
  <c r="N1694" i="2"/>
  <c r="AB1694" i="2" s="1"/>
  <c r="N1693" i="2"/>
  <c r="AB1693" i="2" s="1"/>
  <c r="N1692" i="2"/>
  <c r="AB1692" i="2" s="1"/>
  <c r="N1691" i="2"/>
  <c r="AB1691" i="2" s="1"/>
  <c r="N1690" i="2"/>
  <c r="AB1690" i="2" s="1"/>
  <c r="N1689" i="2"/>
  <c r="AB1689" i="2" s="1"/>
  <c r="N1688" i="2"/>
  <c r="AB1688" i="2" s="1"/>
  <c r="N1687" i="2"/>
  <c r="AB1687" i="2" s="1"/>
  <c r="N1686" i="2"/>
  <c r="AB1686" i="2" s="1"/>
  <c r="N1685" i="2"/>
  <c r="AB1685" i="2" s="1"/>
  <c r="N1684" i="2"/>
  <c r="AB1684" i="2" s="1"/>
  <c r="N1683" i="2"/>
  <c r="AB1683" i="2" s="1"/>
  <c r="N1682" i="2"/>
  <c r="AB1682" i="2" s="1"/>
  <c r="N1681" i="2"/>
  <c r="AB1681" i="2" s="1"/>
  <c r="N1680" i="2"/>
  <c r="AB1680" i="2" s="1"/>
  <c r="N1679" i="2"/>
  <c r="AB1679" i="2" s="1"/>
  <c r="N1678" i="2"/>
  <c r="AB1678" i="2" s="1"/>
  <c r="N1677" i="2"/>
  <c r="AB1677" i="2" s="1"/>
  <c r="N1676" i="2"/>
  <c r="AB1676" i="2" s="1"/>
  <c r="N1675" i="2"/>
  <c r="AB1675" i="2" s="1"/>
  <c r="N1674" i="2"/>
  <c r="AB1674" i="2" s="1"/>
  <c r="N1673" i="2"/>
  <c r="AB1673" i="2" s="1"/>
  <c r="N1672" i="2"/>
  <c r="AB1672" i="2" s="1"/>
  <c r="N1671" i="2"/>
  <c r="AB1671" i="2" s="1"/>
  <c r="N1670" i="2"/>
  <c r="AB1670" i="2" s="1"/>
  <c r="N1669" i="2"/>
  <c r="AB1669" i="2" s="1"/>
  <c r="N1668" i="2"/>
  <c r="AB1668" i="2" s="1"/>
  <c r="N1667" i="2"/>
  <c r="AB1667" i="2" s="1"/>
  <c r="N1666" i="2"/>
  <c r="AB1666" i="2" s="1"/>
  <c r="N1665" i="2"/>
  <c r="AB1665" i="2" s="1"/>
  <c r="N1664" i="2"/>
  <c r="AB1664" i="2" s="1"/>
  <c r="N1663" i="2"/>
  <c r="AB1663" i="2" s="1"/>
  <c r="N1662" i="2"/>
  <c r="AB1662" i="2" s="1"/>
  <c r="N1661" i="2"/>
  <c r="AB1661" i="2" s="1"/>
  <c r="N1660" i="2"/>
  <c r="AB1660" i="2" s="1"/>
  <c r="N1659" i="2"/>
  <c r="AB1659" i="2" s="1"/>
  <c r="N1658" i="2"/>
  <c r="AB1658" i="2" s="1"/>
  <c r="N1657" i="2"/>
  <c r="AB1657" i="2" s="1"/>
  <c r="N1656" i="2"/>
  <c r="AB1656" i="2" s="1"/>
  <c r="N1655" i="2"/>
  <c r="AB1655" i="2" s="1"/>
  <c r="N1654" i="2"/>
  <c r="AB1654" i="2" s="1"/>
  <c r="N1653" i="2"/>
  <c r="AB1653" i="2" s="1"/>
  <c r="N1652" i="2"/>
  <c r="AB1652" i="2" s="1"/>
  <c r="N1651" i="2"/>
  <c r="AB1651" i="2" s="1"/>
  <c r="N1650" i="2"/>
  <c r="AB1650" i="2" s="1"/>
  <c r="N1649" i="2"/>
  <c r="AB1649" i="2" s="1"/>
  <c r="N1648" i="2"/>
  <c r="AB1648" i="2" s="1"/>
  <c r="N1647" i="2"/>
  <c r="AB1647" i="2" s="1"/>
  <c r="N1646" i="2"/>
  <c r="AB1646" i="2" s="1"/>
  <c r="N1645" i="2"/>
  <c r="AB1645" i="2" s="1"/>
  <c r="N1644" i="2"/>
  <c r="AB1644" i="2" s="1"/>
  <c r="N1643" i="2"/>
  <c r="AB1643" i="2" s="1"/>
  <c r="N1642" i="2"/>
  <c r="AB1642" i="2" s="1"/>
  <c r="N1641" i="2"/>
  <c r="AB1641" i="2" s="1"/>
  <c r="N1640" i="2"/>
  <c r="AB1640" i="2" s="1"/>
  <c r="N1639" i="2"/>
  <c r="AB1639" i="2" s="1"/>
  <c r="N1638" i="2"/>
  <c r="AB1638" i="2" s="1"/>
  <c r="N1637" i="2"/>
  <c r="AB1637" i="2" s="1"/>
  <c r="N1636" i="2"/>
  <c r="AB1636" i="2" s="1"/>
  <c r="N1635" i="2"/>
  <c r="AB1635" i="2" s="1"/>
  <c r="N1634" i="2"/>
  <c r="AB1634" i="2" s="1"/>
  <c r="N1633" i="2"/>
  <c r="AB1633" i="2" s="1"/>
  <c r="N1632" i="2"/>
  <c r="AB1632" i="2" s="1"/>
  <c r="N1631" i="2"/>
  <c r="AB1631" i="2" s="1"/>
  <c r="N1630" i="2"/>
  <c r="AB1630" i="2" s="1"/>
  <c r="N1629" i="2"/>
  <c r="AB1629" i="2" s="1"/>
  <c r="N1628" i="2"/>
  <c r="AB1628" i="2" s="1"/>
  <c r="N1627" i="2"/>
  <c r="AB1627" i="2" s="1"/>
  <c r="N1626" i="2"/>
  <c r="AB1626" i="2" s="1"/>
  <c r="N1625" i="2"/>
  <c r="AB1625" i="2" s="1"/>
  <c r="N1624" i="2"/>
  <c r="AB1624" i="2" s="1"/>
  <c r="N1623" i="2"/>
  <c r="AB1623" i="2" s="1"/>
  <c r="N1622" i="2"/>
  <c r="AB1622" i="2" s="1"/>
  <c r="N1621" i="2"/>
  <c r="AB1621" i="2" s="1"/>
  <c r="N1620" i="2"/>
  <c r="AB1620" i="2" s="1"/>
  <c r="N1619" i="2"/>
  <c r="AB1619" i="2" s="1"/>
  <c r="N1618" i="2"/>
  <c r="AB1618" i="2" s="1"/>
  <c r="N1617" i="2"/>
  <c r="AB1617" i="2" s="1"/>
  <c r="N1616" i="2"/>
  <c r="AB1616" i="2" s="1"/>
  <c r="N1615" i="2"/>
  <c r="AB1615" i="2" s="1"/>
  <c r="N1614" i="2"/>
  <c r="AB1614" i="2" s="1"/>
  <c r="N1613" i="2"/>
  <c r="AB1613" i="2" s="1"/>
  <c r="N1612" i="2"/>
  <c r="AB1612" i="2" s="1"/>
  <c r="N1611" i="2"/>
  <c r="AB1611" i="2" s="1"/>
  <c r="N1610" i="2"/>
  <c r="AB1610" i="2" s="1"/>
  <c r="N1609" i="2"/>
  <c r="AB1609" i="2" s="1"/>
  <c r="N1608" i="2"/>
  <c r="AB1608" i="2" s="1"/>
  <c r="N1607" i="2"/>
  <c r="AB1607" i="2" s="1"/>
  <c r="N1606" i="2"/>
  <c r="AB1606" i="2" s="1"/>
  <c r="N1605" i="2"/>
  <c r="AB1605" i="2" s="1"/>
  <c r="N1604" i="2"/>
  <c r="AB1604" i="2" s="1"/>
  <c r="N1603" i="2"/>
  <c r="AB1603" i="2" s="1"/>
  <c r="N1602" i="2"/>
  <c r="AB1602" i="2" s="1"/>
  <c r="N1601" i="2"/>
  <c r="AB1601" i="2" s="1"/>
  <c r="N1600" i="2"/>
  <c r="AB1600" i="2" s="1"/>
  <c r="N1599" i="2"/>
  <c r="AB1599" i="2" s="1"/>
  <c r="N1598" i="2"/>
  <c r="AB1598" i="2" s="1"/>
  <c r="N1597" i="2"/>
  <c r="AB1597" i="2" s="1"/>
  <c r="N1596" i="2"/>
  <c r="AB1596" i="2" s="1"/>
  <c r="N1595" i="2"/>
  <c r="AB1595" i="2" s="1"/>
  <c r="N1594" i="2"/>
  <c r="AB1594" i="2" s="1"/>
  <c r="N1593" i="2"/>
  <c r="AB1593" i="2" s="1"/>
  <c r="N1592" i="2"/>
  <c r="AB1592" i="2" s="1"/>
  <c r="N1591" i="2"/>
  <c r="AB1591" i="2" s="1"/>
  <c r="N1590" i="2"/>
  <c r="AB1590" i="2" s="1"/>
  <c r="N1589" i="2"/>
  <c r="AB1589" i="2" s="1"/>
  <c r="N1588" i="2"/>
  <c r="AB1588" i="2" s="1"/>
  <c r="N1587" i="2"/>
  <c r="AB1587" i="2" s="1"/>
  <c r="N1586" i="2"/>
  <c r="AB1586" i="2" s="1"/>
  <c r="N1585" i="2"/>
  <c r="AB1585" i="2" s="1"/>
  <c r="N1584" i="2"/>
  <c r="AB1584" i="2" s="1"/>
  <c r="N1583" i="2"/>
  <c r="AB1583" i="2" s="1"/>
  <c r="N1582" i="2"/>
  <c r="AB1582" i="2" s="1"/>
  <c r="N1581" i="2"/>
  <c r="AB1581" i="2" s="1"/>
  <c r="N1580" i="2"/>
  <c r="AB1580" i="2" s="1"/>
  <c r="N1579" i="2"/>
  <c r="AB1579" i="2" s="1"/>
  <c r="N1578" i="2"/>
  <c r="AB1578" i="2" s="1"/>
  <c r="N1577" i="2"/>
  <c r="AB1577" i="2" s="1"/>
  <c r="N1576" i="2"/>
  <c r="AB1576" i="2" s="1"/>
  <c r="N1575" i="2"/>
  <c r="AB1575" i="2" s="1"/>
  <c r="N1574" i="2"/>
  <c r="AB1574" i="2" s="1"/>
  <c r="N1573" i="2"/>
  <c r="AB1573" i="2" s="1"/>
  <c r="N1572" i="2"/>
  <c r="AB1572" i="2" s="1"/>
  <c r="N1571" i="2"/>
  <c r="AB1571" i="2" s="1"/>
  <c r="N1570" i="2"/>
  <c r="AB1570" i="2" s="1"/>
  <c r="N1569" i="2"/>
  <c r="AB1569" i="2" s="1"/>
  <c r="N1568" i="2"/>
  <c r="AB1568" i="2" s="1"/>
  <c r="N1567" i="2"/>
  <c r="AB1567" i="2" s="1"/>
  <c r="N1566" i="2"/>
  <c r="AB1566" i="2" s="1"/>
  <c r="N1565" i="2"/>
  <c r="AB1565" i="2" s="1"/>
  <c r="N1564" i="2"/>
  <c r="AB1564" i="2" s="1"/>
  <c r="N1563" i="2"/>
  <c r="AB1563" i="2" s="1"/>
  <c r="N1562" i="2"/>
  <c r="AB1562" i="2" s="1"/>
  <c r="N1561" i="2"/>
  <c r="AB1561" i="2" s="1"/>
  <c r="N1560" i="2"/>
  <c r="AB1560" i="2" s="1"/>
  <c r="N1559" i="2"/>
  <c r="AB1559" i="2" s="1"/>
  <c r="N1558" i="2"/>
  <c r="AB1558" i="2" s="1"/>
  <c r="N1557" i="2"/>
  <c r="AB1557" i="2" s="1"/>
  <c r="N1556" i="2"/>
  <c r="AB1556" i="2" s="1"/>
  <c r="N1555" i="2"/>
  <c r="AB1555" i="2" s="1"/>
  <c r="N1554" i="2"/>
  <c r="AB1554" i="2" s="1"/>
  <c r="N1553" i="2"/>
  <c r="AB1553" i="2" s="1"/>
  <c r="N1552" i="2"/>
  <c r="AB1552" i="2" s="1"/>
  <c r="N1551" i="2"/>
  <c r="AB1551" i="2" s="1"/>
  <c r="N1550" i="2"/>
  <c r="AB1550" i="2" s="1"/>
  <c r="N1549" i="2"/>
  <c r="AB1549" i="2" s="1"/>
  <c r="N1548" i="2"/>
  <c r="AB1548" i="2" s="1"/>
  <c r="N1547" i="2"/>
  <c r="AB1547" i="2" s="1"/>
  <c r="N1546" i="2"/>
  <c r="AB1546" i="2" s="1"/>
  <c r="N1545" i="2"/>
  <c r="AB1545" i="2" s="1"/>
  <c r="N1544" i="2"/>
  <c r="AB1544" i="2" s="1"/>
  <c r="N1543" i="2"/>
  <c r="AB1543" i="2" s="1"/>
  <c r="N1542" i="2"/>
  <c r="AB1542" i="2" s="1"/>
  <c r="N1541" i="2"/>
  <c r="AB1541" i="2" s="1"/>
  <c r="N1540" i="2"/>
  <c r="AB1540" i="2" s="1"/>
  <c r="N1539" i="2"/>
  <c r="AB1539" i="2" s="1"/>
  <c r="N1538" i="2"/>
  <c r="AB1538" i="2" s="1"/>
  <c r="N1537" i="2"/>
  <c r="AB1537" i="2" s="1"/>
  <c r="N1536" i="2"/>
  <c r="AB1536" i="2" s="1"/>
  <c r="N1535" i="2"/>
  <c r="AB1535" i="2" s="1"/>
  <c r="N1534" i="2"/>
  <c r="AB1534" i="2" s="1"/>
  <c r="N1533" i="2"/>
  <c r="AB1533" i="2" s="1"/>
  <c r="N1532" i="2"/>
  <c r="AB1532" i="2" s="1"/>
  <c r="N1531" i="2"/>
  <c r="AB1531" i="2" s="1"/>
  <c r="N1530" i="2"/>
  <c r="AB1530" i="2" s="1"/>
  <c r="N1529" i="2"/>
  <c r="AB1529" i="2" s="1"/>
  <c r="N1528" i="2"/>
  <c r="AB1528" i="2" s="1"/>
  <c r="N1527" i="2"/>
  <c r="AB1527" i="2" s="1"/>
  <c r="N1526" i="2"/>
  <c r="AB1526" i="2" s="1"/>
  <c r="N1525" i="2"/>
  <c r="AB1525" i="2" s="1"/>
  <c r="N1524" i="2"/>
  <c r="AB1524" i="2" s="1"/>
  <c r="N1523" i="2"/>
  <c r="AB1523" i="2" s="1"/>
  <c r="N1522" i="2"/>
  <c r="AB1522" i="2" s="1"/>
  <c r="N1521" i="2"/>
  <c r="AB1521" i="2" s="1"/>
  <c r="N1520" i="2"/>
  <c r="AB1520" i="2" s="1"/>
  <c r="N1519" i="2"/>
  <c r="AB1519" i="2" s="1"/>
  <c r="N1518" i="2"/>
  <c r="AB1518" i="2" s="1"/>
  <c r="N1517" i="2"/>
  <c r="AB1517" i="2" s="1"/>
  <c r="N1516" i="2"/>
  <c r="AB1516" i="2" s="1"/>
  <c r="N1515" i="2"/>
  <c r="AB1515" i="2" s="1"/>
  <c r="N1514" i="2"/>
  <c r="AB1514" i="2" s="1"/>
  <c r="N1513" i="2"/>
  <c r="AB1513" i="2" s="1"/>
  <c r="N1512" i="2"/>
  <c r="AB1512" i="2" s="1"/>
  <c r="N1511" i="2"/>
  <c r="AB1511" i="2" s="1"/>
  <c r="N1510" i="2"/>
  <c r="AB1510" i="2" s="1"/>
  <c r="N1509" i="2"/>
  <c r="AB1509" i="2" s="1"/>
  <c r="N1508" i="2"/>
  <c r="AB1508" i="2" s="1"/>
  <c r="N1507" i="2"/>
  <c r="AB1507" i="2" s="1"/>
  <c r="N1506" i="2"/>
  <c r="AB1506" i="2" s="1"/>
  <c r="N1505" i="2"/>
  <c r="AB1505" i="2" s="1"/>
  <c r="N1504" i="2"/>
  <c r="AB1504" i="2" s="1"/>
  <c r="N1503" i="2"/>
  <c r="AB1503" i="2" s="1"/>
  <c r="N1502" i="2"/>
  <c r="AB1502" i="2" s="1"/>
  <c r="N1501" i="2"/>
  <c r="AB1501" i="2" s="1"/>
  <c r="N1500" i="2"/>
  <c r="AB1500" i="2" s="1"/>
  <c r="N1499" i="2"/>
  <c r="AB1499" i="2" s="1"/>
  <c r="N1498" i="2"/>
  <c r="AB1498" i="2" s="1"/>
  <c r="N1497" i="2"/>
  <c r="AB1497" i="2" s="1"/>
  <c r="N1496" i="2"/>
  <c r="AB1496" i="2" s="1"/>
  <c r="N1495" i="2"/>
  <c r="AB1495" i="2" s="1"/>
  <c r="N1494" i="2"/>
  <c r="AB1494" i="2" s="1"/>
  <c r="N1493" i="2"/>
  <c r="AB1493" i="2" s="1"/>
  <c r="N1492" i="2"/>
  <c r="AB1492" i="2" s="1"/>
  <c r="N1491" i="2"/>
  <c r="AB1491" i="2" s="1"/>
  <c r="N1490" i="2"/>
  <c r="AB1490" i="2" s="1"/>
  <c r="N1489" i="2"/>
  <c r="AB1489" i="2" s="1"/>
  <c r="N1488" i="2"/>
  <c r="AB1488" i="2" s="1"/>
  <c r="N1487" i="2"/>
  <c r="AB1487" i="2" s="1"/>
  <c r="N1486" i="2"/>
  <c r="AB1486" i="2" s="1"/>
  <c r="N1485" i="2"/>
  <c r="AB1485" i="2" s="1"/>
  <c r="N1484" i="2"/>
  <c r="AB1484" i="2" s="1"/>
  <c r="N1483" i="2"/>
  <c r="AB1483" i="2" s="1"/>
  <c r="N1482" i="2"/>
  <c r="AB1482" i="2" s="1"/>
  <c r="N1481" i="2"/>
  <c r="AB1481" i="2" s="1"/>
  <c r="N1480" i="2"/>
  <c r="AB1480" i="2" s="1"/>
  <c r="N1479" i="2"/>
  <c r="AB1479" i="2" s="1"/>
  <c r="N1478" i="2"/>
  <c r="AB1478" i="2" s="1"/>
  <c r="N1477" i="2"/>
  <c r="AB1477" i="2" s="1"/>
  <c r="N1476" i="2"/>
  <c r="AB1476" i="2" s="1"/>
  <c r="N1475" i="2"/>
  <c r="AB1475" i="2" s="1"/>
  <c r="N1474" i="2"/>
  <c r="AB1474" i="2" s="1"/>
  <c r="N1473" i="2"/>
  <c r="AB1473" i="2" s="1"/>
  <c r="N1472" i="2"/>
  <c r="AB1472" i="2" s="1"/>
  <c r="N1471" i="2"/>
  <c r="AB1471" i="2" s="1"/>
  <c r="N1470" i="2"/>
  <c r="AB1470" i="2" s="1"/>
  <c r="N1469" i="2"/>
  <c r="AB1469" i="2" s="1"/>
  <c r="N1468" i="2"/>
  <c r="AB1468" i="2" s="1"/>
  <c r="N1467" i="2"/>
  <c r="AB1467" i="2" s="1"/>
  <c r="N1466" i="2"/>
  <c r="AB1466" i="2" s="1"/>
  <c r="N1465" i="2"/>
  <c r="AB1465" i="2" s="1"/>
  <c r="N1464" i="2"/>
  <c r="AB1464" i="2" s="1"/>
  <c r="N1463" i="2"/>
  <c r="AB1463" i="2" s="1"/>
  <c r="N1462" i="2"/>
  <c r="AB1462" i="2" s="1"/>
  <c r="N1461" i="2"/>
  <c r="AB1461" i="2" s="1"/>
  <c r="N1460" i="2"/>
  <c r="AB1460" i="2" s="1"/>
  <c r="N1459" i="2"/>
  <c r="AB1459" i="2" s="1"/>
  <c r="N1458" i="2"/>
  <c r="AB1458" i="2" s="1"/>
  <c r="N1457" i="2"/>
  <c r="AB1457" i="2" s="1"/>
  <c r="N1456" i="2"/>
  <c r="AB1456" i="2" s="1"/>
  <c r="N1455" i="2"/>
  <c r="AB1455" i="2" s="1"/>
  <c r="N1454" i="2"/>
  <c r="AB1454" i="2" s="1"/>
  <c r="N1453" i="2"/>
  <c r="AB1453" i="2" s="1"/>
  <c r="N1452" i="2"/>
  <c r="AB1452" i="2" s="1"/>
  <c r="N1451" i="2"/>
  <c r="AB1451" i="2" s="1"/>
  <c r="N1450" i="2"/>
  <c r="AB1450" i="2" s="1"/>
  <c r="N1449" i="2"/>
  <c r="AB1449" i="2" s="1"/>
  <c r="N1448" i="2"/>
  <c r="AB1448" i="2" s="1"/>
  <c r="N1447" i="2"/>
  <c r="AB1447" i="2" s="1"/>
  <c r="N1446" i="2"/>
  <c r="AB1446" i="2" s="1"/>
  <c r="N1445" i="2"/>
  <c r="AB1445" i="2" s="1"/>
  <c r="N1444" i="2"/>
  <c r="AB1444" i="2" s="1"/>
  <c r="N1443" i="2"/>
  <c r="AB1443" i="2" s="1"/>
  <c r="N1442" i="2"/>
  <c r="AB1442" i="2" s="1"/>
  <c r="N1441" i="2"/>
  <c r="AB1441" i="2" s="1"/>
  <c r="N1440" i="2"/>
  <c r="AB1440" i="2" s="1"/>
  <c r="N1439" i="2"/>
  <c r="AB1439" i="2" s="1"/>
  <c r="N1438" i="2"/>
  <c r="AB1438" i="2" s="1"/>
  <c r="N1437" i="2"/>
  <c r="AB1437" i="2" s="1"/>
  <c r="N1436" i="2"/>
  <c r="AB1436" i="2" s="1"/>
  <c r="N1435" i="2"/>
  <c r="AB1435" i="2" s="1"/>
  <c r="N1434" i="2"/>
  <c r="AB1434" i="2" s="1"/>
  <c r="N1433" i="2"/>
  <c r="AB1433" i="2" s="1"/>
  <c r="N1432" i="2"/>
  <c r="AB1432" i="2" s="1"/>
  <c r="N1431" i="2"/>
  <c r="AB1431" i="2" s="1"/>
  <c r="N1430" i="2"/>
  <c r="AB1430" i="2" s="1"/>
  <c r="N1429" i="2"/>
  <c r="AB1429" i="2" s="1"/>
  <c r="N1428" i="2"/>
  <c r="AB1428" i="2" s="1"/>
  <c r="N1427" i="2"/>
  <c r="AB1427" i="2" s="1"/>
  <c r="N1426" i="2"/>
  <c r="AB1426" i="2" s="1"/>
  <c r="N1425" i="2"/>
  <c r="AB1425" i="2" s="1"/>
  <c r="N1424" i="2"/>
  <c r="AB1424" i="2" s="1"/>
  <c r="N1423" i="2"/>
  <c r="AB1423" i="2" s="1"/>
  <c r="N1422" i="2"/>
  <c r="AB1422" i="2" s="1"/>
  <c r="N1421" i="2"/>
  <c r="AB1421" i="2" s="1"/>
  <c r="N1420" i="2"/>
  <c r="AB1420" i="2" s="1"/>
  <c r="N1419" i="2"/>
  <c r="AB1419" i="2" s="1"/>
  <c r="N1418" i="2"/>
  <c r="AB1418" i="2" s="1"/>
  <c r="N1417" i="2"/>
  <c r="AB1417" i="2" s="1"/>
  <c r="N1416" i="2"/>
  <c r="AB1416" i="2" s="1"/>
  <c r="N1415" i="2"/>
  <c r="AB1415" i="2" s="1"/>
  <c r="N1414" i="2"/>
  <c r="AB1414" i="2" s="1"/>
  <c r="N1413" i="2"/>
  <c r="AB1413" i="2" s="1"/>
  <c r="N1412" i="2"/>
  <c r="AB1412" i="2" s="1"/>
  <c r="N1411" i="2"/>
  <c r="AB1411" i="2" s="1"/>
  <c r="N1410" i="2"/>
  <c r="AB1410" i="2" s="1"/>
  <c r="N1409" i="2"/>
  <c r="AB1409" i="2" s="1"/>
  <c r="N1408" i="2"/>
  <c r="AB1408" i="2" s="1"/>
  <c r="N1407" i="2"/>
  <c r="AB1407" i="2" s="1"/>
  <c r="N1406" i="2"/>
  <c r="AB1406" i="2" s="1"/>
  <c r="N1405" i="2"/>
  <c r="AB1405" i="2" s="1"/>
  <c r="N1404" i="2"/>
  <c r="AB1404" i="2" s="1"/>
  <c r="N1403" i="2"/>
  <c r="AB1403" i="2" s="1"/>
  <c r="N1402" i="2"/>
  <c r="AB1402" i="2" s="1"/>
  <c r="N1401" i="2"/>
  <c r="AB1401" i="2" s="1"/>
  <c r="N1400" i="2"/>
  <c r="AB1400" i="2" s="1"/>
  <c r="N1399" i="2"/>
  <c r="AB1399" i="2" s="1"/>
  <c r="N1398" i="2"/>
  <c r="AB1398" i="2" s="1"/>
  <c r="N1397" i="2"/>
  <c r="AB1397" i="2" s="1"/>
  <c r="N1396" i="2"/>
  <c r="AB1396" i="2" s="1"/>
  <c r="N1395" i="2"/>
  <c r="AB1395" i="2" s="1"/>
  <c r="N1394" i="2"/>
  <c r="AB1394" i="2" s="1"/>
  <c r="N1393" i="2"/>
  <c r="AB1393" i="2" s="1"/>
  <c r="N1392" i="2"/>
  <c r="AB1392" i="2" s="1"/>
  <c r="N1391" i="2"/>
  <c r="AB1391" i="2" s="1"/>
  <c r="N1390" i="2"/>
  <c r="AB1390" i="2" s="1"/>
  <c r="N1389" i="2"/>
  <c r="AB1389" i="2" s="1"/>
  <c r="N1388" i="2"/>
  <c r="AB1388" i="2" s="1"/>
  <c r="N1387" i="2"/>
  <c r="AB1387" i="2" s="1"/>
  <c r="N1386" i="2"/>
  <c r="AB1386" i="2" s="1"/>
  <c r="N1385" i="2"/>
  <c r="AB1385" i="2" s="1"/>
  <c r="N1384" i="2"/>
  <c r="AB1384" i="2" s="1"/>
  <c r="N1383" i="2"/>
  <c r="AB1383" i="2" s="1"/>
  <c r="N1382" i="2"/>
  <c r="AB1382" i="2" s="1"/>
  <c r="N1381" i="2"/>
  <c r="AB1381" i="2" s="1"/>
  <c r="N1380" i="2"/>
  <c r="AB1380" i="2" s="1"/>
  <c r="N1379" i="2"/>
  <c r="AB1379" i="2" s="1"/>
  <c r="N1378" i="2"/>
  <c r="AB1378" i="2" s="1"/>
  <c r="N1377" i="2"/>
  <c r="AB1377" i="2" s="1"/>
  <c r="N1376" i="2"/>
  <c r="AB1376" i="2" s="1"/>
  <c r="N1375" i="2"/>
  <c r="AB1375" i="2" s="1"/>
  <c r="N1374" i="2"/>
  <c r="AB1374" i="2" s="1"/>
  <c r="N1373" i="2"/>
  <c r="AB1373" i="2" s="1"/>
  <c r="N1372" i="2"/>
  <c r="AB1372" i="2" s="1"/>
  <c r="N1371" i="2"/>
  <c r="AB1371" i="2" s="1"/>
  <c r="N1370" i="2"/>
  <c r="AB1370" i="2" s="1"/>
  <c r="N1369" i="2"/>
  <c r="AB1369" i="2" s="1"/>
  <c r="N1368" i="2"/>
  <c r="AB1368" i="2" s="1"/>
  <c r="N1367" i="2"/>
  <c r="AB1367" i="2" s="1"/>
  <c r="N1366" i="2"/>
  <c r="AB1366" i="2" s="1"/>
  <c r="N1365" i="2"/>
  <c r="AB1365" i="2" s="1"/>
  <c r="N1364" i="2"/>
  <c r="AB1364" i="2" s="1"/>
  <c r="N1363" i="2"/>
  <c r="AB1363" i="2" s="1"/>
  <c r="N1362" i="2"/>
  <c r="AB1362" i="2" s="1"/>
  <c r="N1361" i="2"/>
  <c r="AB1361" i="2" s="1"/>
  <c r="N1360" i="2"/>
  <c r="AB1360" i="2" s="1"/>
  <c r="N1359" i="2"/>
  <c r="AB1359" i="2" s="1"/>
  <c r="N1358" i="2"/>
  <c r="AB1358" i="2" s="1"/>
  <c r="N1357" i="2"/>
  <c r="AB1357" i="2" s="1"/>
  <c r="N1356" i="2"/>
  <c r="AB1356" i="2" s="1"/>
  <c r="N1355" i="2"/>
  <c r="AB1355" i="2" s="1"/>
  <c r="N1354" i="2"/>
  <c r="AB1354" i="2" s="1"/>
  <c r="N1353" i="2"/>
  <c r="AB1353" i="2" s="1"/>
  <c r="N1352" i="2"/>
  <c r="AB1352" i="2" s="1"/>
  <c r="N1351" i="2"/>
  <c r="AB1351" i="2" s="1"/>
  <c r="N1350" i="2"/>
  <c r="AB1350" i="2" s="1"/>
  <c r="N1349" i="2"/>
  <c r="AB1349" i="2" s="1"/>
  <c r="N1348" i="2"/>
  <c r="AB1348" i="2" s="1"/>
  <c r="N1347" i="2"/>
  <c r="AB1347" i="2" s="1"/>
  <c r="N1346" i="2"/>
  <c r="AB1346" i="2" s="1"/>
  <c r="N1345" i="2"/>
  <c r="AB1345" i="2" s="1"/>
  <c r="N1344" i="2"/>
  <c r="AB1344" i="2" s="1"/>
  <c r="N1343" i="2"/>
  <c r="AB1343" i="2" s="1"/>
  <c r="N1342" i="2"/>
  <c r="AB1342" i="2" s="1"/>
  <c r="N1341" i="2"/>
  <c r="AB1341" i="2" s="1"/>
  <c r="N1340" i="2"/>
  <c r="AB1340" i="2" s="1"/>
  <c r="N1339" i="2"/>
  <c r="AB1339" i="2" s="1"/>
  <c r="N1338" i="2"/>
  <c r="AB1338" i="2" s="1"/>
  <c r="N1337" i="2"/>
  <c r="AB1337" i="2" s="1"/>
  <c r="N1336" i="2"/>
  <c r="AB1336" i="2" s="1"/>
  <c r="N1335" i="2"/>
  <c r="AB1335" i="2" s="1"/>
  <c r="N1334" i="2"/>
  <c r="AB1334" i="2" s="1"/>
  <c r="N1333" i="2"/>
  <c r="AB1333" i="2" s="1"/>
  <c r="N1332" i="2"/>
  <c r="AB1332" i="2" s="1"/>
  <c r="N1331" i="2"/>
  <c r="AB1331" i="2" s="1"/>
  <c r="N1330" i="2"/>
  <c r="AB1330" i="2" s="1"/>
  <c r="N1329" i="2"/>
  <c r="AB1329" i="2" s="1"/>
  <c r="N1328" i="2"/>
  <c r="AB1328" i="2" s="1"/>
  <c r="N1327" i="2"/>
  <c r="AB1327" i="2" s="1"/>
  <c r="N1326" i="2"/>
  <c r="AB1326" i="2" s="1"/>
  <c r="N1325" i="2"/>
  <c r="AB1325" i="2" s="1"/>
  <c r="N1324" i="2"/>
  <c r="AB1324" i="2" s="1"/>
  <c r="N1323" i="2"/>
  <c r="AB1323" i="2" s="1"/>
  <c r="N1322" i="2"/>
  <c r="AB1322" i="2" s="1"/>
  <c r="N1321" i="2"/>
  <c r="AB1321" i="2" s="1"/>
  <c r="N1320" i="2"/>
  <c r="AB1320" i="2" s="1"/>
  <c r="N1319" i="2"/>
  <c r="AB1319" i="2" s="1"/>
  <c r="N1318" i="2"/>
  <c r="AB1318" i="2" s="1"/>
  <c r="N1317" i="2"/>
  <c r="AB1317" i="2" s="1"/>
  <c r="N1316" i="2"/>
  <c r="AB1316" i="2" s="1"/>
  <c r="N1315" i="2"/>
  <c r="AB1315" i="2" s="1"/>
  <c r="N1314" i="2"/>
  <c r="AB1314" i="2" s="1"/>
  <c r="N1313" i="2"/>
  <c r="AB1313" i="2" s="1"/>
  <c r="N1312" i="2"/>
  <c r="AB1312" i="2" s="1"/>
  <c r="N1311" i="2"/>
  <c r="AB1311" i="2" s="1"/>
  <c r="N1310" i="2"/>
  <c r="AB1310" i="2" s="1"/>
  <c r="N1309" i="2"/>
  <c r="AB1309" i="2" s="1"/>
  <c r="N1308" i="2"/>
  <c r="AB1308" i="2" s="1"/>
  <c r="N1307" i="2"/>
  <c r="AB1307" i="2" s="1"/>
  <c r="N1306" i="2"/>
  <c r="AB1306" i="2" s="1"/>
  <c r="N1305" i="2"/>
  <c r="AB1305" i="2" s="1"/>
  <c r="N1304" i="2"/>
  <c r="AB1304" i="2" s="1"/>
  <c r="N1303" i="2"/>
  <c r="AB1303" i="2" s="1"/>
  <c r="N1302" i="2"/>
  <c r="AB1302" i="2" s="1"/>
  <c r="N1301" i="2"/>
  <c r="AB1301" i="2" s="1"/>
  <c r="N1300" i="2"/>
  <c r="AB1300" i="2" s="1"/>
  <c r="N1299" i="2"/>
  <c r="AB1299" i="2" s="1"/>
  <c r="N1298" i="2"/>
  <c r="AB1298" i="2" s="1"/>
  <c r="N1297" i="2"/>
  <c r="AB1297" i="2" s="1"/>
  <c r="N1296" i="2"/>
  <c r="AB1296" i="2" s="1"/>
  <c r="N1295" i="2"/>
  <c r="AB1295" i="2" s="1"/>
  <c r="N1294" i="2"/>
  <c r="AB1294" i="2" s="1"/>
  <c r="N1293" i="2"/>
  <c r="AB1293" i="2" s="1"/>
  <c r="N1292" i="2"/>
  <c r="AB1292" i="2" s="1"/>
  <c r="N1291" i="2"/>
  <c r="AB1291" i="2" s="1"/>
  <c r="N1290" i="2"/>
  <c r="AB1290" i="2" s="1"/>
  <c r="N1289" i="2"/>
  <c r="AB1289" i="2" s="1"/>
  <c r="N1288" i="2"/>
  <c r="AB1288" i="2" s="1"/>
  <c r="N1287" i="2"/>
  <c r="AB1287" i="2" s="1"/>
  <c r="N1286" i="2"/>
  <c r="AB1286" i="2" s="1"/>
  <c r="N1285" i="2"/>
  <c r="AB1285" i="2" s="1"/>
  <c r="N1284" i="2"/>
  <c r="AB1284" i="2" s="1"/>
  <c r="N1283" i="2"/>
  <c r="AB1283" i="2" s="1"/>
  <c r="N1282" i="2"/>
  <c r="AB1282" i="2" s="1"/>
  <c r="N1281" i="2"/>
  <c r="AB1281" i="2" s="1"/>
  <c r="N1280" i="2"/>
  <c r="AB1280" i="2" s="1"/>
  <c r="N1279" i="2"/>
  <c r="AB1279" i="2" s="1"/>
  <c r="N1278" i="2"/>
  <c r="AB1278" i="2" s="1"/>
  <c r="N1277" i="2"/>
  <c r="AB1277" i="2" s="1"/>
  <c r="N1276" i="2"/>
  <c r="AB1276" i="2" s="1"/>
  <c r="N1275" i="2"/>
  <c r="AB1275" i="2" s="1"/>
  <c r="N1274" i="2"/>
  <c r="AB1274" i="2" s="1"/>
  <c r="N1273" i="2"/>
  <c r="AB1273" i="2" s="1"/>
  <c r="N1272" i="2"/>
  <c r="AB1272" i="2" s="1"/>
  <c r="N1271" i="2"/>
  <c r="AB1271" i="2" s="1"/>
  <c r="N1270" i="2"/>
  <c r="AB1270" i="2" s="1"/>
  <c r="N1269" i="2"/>
  <c r="AB1269" i="2" s="1"/>
  <c r="N1268" i="2"/>
  <c r="AB1268" i="2" s="1"/>
  <c r="N1267" i="2"/>
  <c r="AB1267" i="2" s="1"/>
  <c r="N1266" i="2"/>
  <c r="AB1266" i="2" s="1"/>
  <c r="N1265" i="2"/>
  <c r="AB1265" i="2" s="1"/>
  <c r="N1264" i="2"/>
  <c r="AB1264" i="2" s="1"/>
  <c r="N1263" i="2"/>
  <c r="AB1263" i="2" s="1"/>
  <c r="N1262" i="2"/>
  <c r="AB1262" i="2" s="1"/>
  <c r="N1261" i="2"/>
  <c r="AB1261" i="2" s="1"/>
  <c r="N1260" i="2"/>
  <c r="AB1260" i="2" s="1"/>
  <c r="N1259" i="2"/>
  <c r="AB1259" i="2" s="1"/>
  <c r="N1258" i="2"/>
  <c r="AB1258" i="2" s="1"/>
  <c r="N1257" i="2"/>
  <c r="AB1257" i="2" s="1"/>
  <c r="N1256" i="2"/>
  <c r="AB1256" i="2" s="1"/>
  <c r="N1255" i="2"/>
  <c r="AB1255" i="2" s="1"/>
  <c r="N1254" i="2"/>
  <c r="AB1254" i="2" s="1"/>
  <c r="N1253" i="2"/>
  <c r="AB1253" i="2" s="1"/>
  <c r="N1252" i="2"/>
  <c r="AB1252" i="2" s="1"/>
  <c r="N1251" i="2"/>
  <c r="AB1251" i="2" s="1"/>
  <c r="N1250" i="2"/>
  <c r="AB1250" i="2" s="1"/>
  <c r="N1249" i="2"/>
  <c r="AB1249" i="2" s="1"/>
  <c r="N1248" i="2"/>
  <c r="AB1248" i="2" s="1"/>
  <c r="N1247" i="2"/>
  <c r="AB1247" i="2" s="1"/>
  <c r="N1246" i="2"/>
  <c r="AB1246" i="2" s="1"/>
  <c r="N1245" i="2"/>
  <c r="AB1245" i="2" s="1"/>
  <c r="N1244" i="2"/>
  <c r="AB1244" i="2" s="1"/>
  <c r="N1243" i="2"/>
  <c r="AB1243" i="2" s="1"/>
  <c r="N1242" i="2"/>
  <c r="AB1242" i="2" s="1"/>
  <c r="N1241" i="2"/>
  <c r="AB1241" i="2" s="1"/>
  <c r="N1240" i="2"/>
  <c r="AB1240" i="2" s="1"/>
  <c r="N1239" i="2"/>
  <c r="AB1239" i="2" s="1"/>
  <c r="N1238" i="2"/>
  <c r="AB1238" i="2" s="1"/>
  <c r="N1237" i="2"/>
  <c r="AB1237" i="2" s="1"/>
  <c r="N1236" i="2"/>
  <c r="AB1236" i="2" s="1"/>
  <c r="N1235" i="2"/>
  <c r="AB1235" i="2" s="1"/>
  <c r="N1234" i="2"/>
  <c r="AB1234" i="2" s="1"/>
  <c r="N1233" i="2"/>
  <c r="AB1233" i="2" s="1"/>
  <c r="N1232" i="2"/>
  <c r="AB1232" i="2" s="1"/>
  <c r="N1231" i="2"/>
  <c r="AB1231" i="2" s="1"/>
  <c r="N1230" i="2"/>
  <c r="AB1230" i="2" s="1"/>
  <c r="N1229" i="2"/>
  <c r="AB1229" i="2" s="1"/>
  <c r="N1228" i="2"/>
  <c r="AB1228" i="2" s="1"/>
  <c r="N1227" i="2"/>
  <c r="AB1227" i="2" s="1"/>
  <c r="N1226" i="2"/>
  <c r="AB1226" i="2" s="1"/>
  <c r="N1225" i="2"/>
  <c r="AB1225" i="2" s="1"/>
  <c r="N1224" i="2"/>
  <c r="AB1224" i="2" s="1"/>
  <c r="N1223" i="2"/>
  <c r="AB1223" i="2" s="1"/>
  <c r="N1222" i="2"/>
  <c r="AB1222" i="2" s="1"/>
  <c r="N1221" i="2"/>
  <c r="AB1221" i="2" s="1"/>
  <c r="N1220" i="2"/>
  <c r="AB1220" i="2" s="1"/>
  <c r="N1219" i="2"/>
  <c r="AB1219" i="2" s="1"/>
  <c r="N1218" i="2"/>
  <c r="AB1218" i="2" s="1"/>
  <c r="N1217" i="2"/>
  <c r="AB1217" i="2" s="1"/>
  <c r="N1216" i="2"/>
  <c r="AB1216" i="2" s="1"/>
  <c r="N1215" i="2"/>
  <c r="AB1215" i="2" s="1"/>
  <c r="N1214" i="2"/>
  <c r="AB1214" i="2" s="1"/>
  <c r="N1213" i="2"/>
  <c r="AB1213" i="2" s="1"/>
  <c r="N1212" i="2"/>
  <c r="AB1212" i="2" s="1"/>
  <c r="N1211" i="2"/>
  <c r="AB1211" i="2" s="1"/>
  <c r="N1210" i="2"/>
  <c r="AB1210" i="2" s="1"/>
  <c r="N1209" i="2"/>
  <c r="AB1209" i="2" s="1"/>
  <c r="N1208" i="2"/>
  <c r="AB1208" i="2" s="1"/>
  <c r="N1207" i="2"/>
  <c r="AB1207" i="2" s="1"/>
  <c r="N1206" i="2"/>
  <c r="AB1206" i="2" s="1"/>
  <c r="N1205" i="2"/>
  <c r="AB1205" i="2" s="1"/>
  <c r="N1204" i="2"/>
  <c r="AB1204" i="2" s="1"/>
  <c r="N1203" i="2"/>
  <c r="AB1203" i="2" s="1"/>
  <c r="N1202" i="2"/>
  <c r="AB1202" i="2" s="1"/>
  <c r="N1201" i="2"/>
  <c r="AB1201" i="2" s="1"/>
  <c r="N1200" i="2"/>
  <c r="AB1200" i="2" s="1"/>
  <c r="N1199" i="2"/>
  <c r="AB1199" i="2" s="1"/>
  <c r="N1198" i="2"/>
  <c r="AB1198" i="2" s="1"/>
  <c r="N1197" i="2"/>
  <c r="AB1197" i="2" s="1"/>
  <c r="N1196" i="2"/>
  <c r="AB1196" i="2" s="1"/>
  <c r="N1195" i="2"/>
  <c r="AB1195" i="2" s="1"/>
  <c r="N1194" i="2"/>
  <c r="AB1194" i="2" s="1"/>
  <c r="N1193" i="2"/>
  <c r="AB1193" i="2" s="1"/>
  <c r="N1192" i="2"/>
  <c r="AB1192" i="2" s="1"/>
  <c r="N1191" i="2"/>
  <c r="AB1191" i="2" s="1"/>
  <c r="N1190" i="2"/>
  <c r="AB1190" i="2" s="1"/>
  <c r="N1189" i="2"/>
  <c r="AB1189" i="2" s="1"/>
  <c r="N1188" i="2"/>
  <c r="AB1188" i="2" s="1"/>
  <c r="N1187" i="2"/>
  <c r="AB1187" i="2" s="1"/>
  <c r="N1186" i="2"/>
  <c r="AB1186" i="2" s="1"/>
  <c r="N1185" i="2"/>
  <c r="AB1185" i="2" s="1"/>
  <c r="N1184" i="2"/>
  <c r="AB1184" i="2" s="1"/>
  <c r="N1183" i="2"/>
  <c r="AB1183" i="2" s="1"/>
  <c r="N1182" i="2"/>
  <c r="AB1182" i="2" s="1"/>
  <c r="N1181" i="2"/>
  <c r="AB1181" i="2" s="1"/>
  <c r="N1180" i="2"/>
  <c r="AB1180" i="2" s="1"/>
  <c r="N1179" i="2"/>
  <c r="AB1179" i="2" s="1"/>
  <c r="N1178" i="2"/>
  <c r="AB1178" i="2" s="1"/>
  <c r="N1177" i="2"/>
  <c r="AB1177" i="2" s="1"/>
  <c r="N1176" i="2"/>
  <c r="AB1176" i="2" s="1"/>
  <c r="N1175" i="2"/>
  <c r="AB1175" i="2" s="1"/>
  <c r="N1174" i="2"/>
  <c r="AB1174" i="2" s="1"/>
  <c r="N1173" i="2"/>
  <c r="AB1173" i="2" s="1"/>
  <c r="N1172" i="2"/>
  <c r="AB1172" i="2" s="1"/>
  <c r="N1171" i="2"/>
  <c r="AB1171" i="2" s="1"/>
  <c r="N1170" i="2"/>
  <c r="AB1170" i="2" s="1"/>
  <c r="N1169" i="2"/>
  <c r="AB1169" i="2" s="1"/>
  <c r="N1168" i="2"/>
  <c r="AB1168" i="2" s="1"/>
  <c r="N1167" i="2"/>
  <c r="AB1167" i="2" s="1"/>
  <c r="N1166" i="2"/>
  <c r="AB1166" i="2" s="1"/>
  <c r="N1165" i="2"/>
  <c r="AB1165" i="2" s="1"/>
  <c r="N1164" i="2"/>
  <c r="AB1164" i="2" s="1"/>
  <c r="N1163" i="2"/>
  <c r="AB1163" i="2" s="1"/>
  <c r="N1162" i="2"/>
  <c r="AB1162" i="2" s="1"/>
  <c r="N1161" i="2"/>
  <c r="AB1161" i="2" s="1"/>
  <c r="N1160" i="2"/>
  <c r="AB1160" i="2" s="1"/>
  <c r="N1159" i="2"/>
  <c r="AB1159" i="2" s="1"/>
  <c r="N1158" i="2"/>
  <c r="AB1158" i="2" s="1"/>
  <c r="N1157" i="2"/>
  <c r="AB1157" i="2" s="1"/>
  <c r="N1156" i="2"/>
  <c r="AB1156" i="2" s="1"/>
  <c r="N1155" i="2"/>
  <c r="AB1155" i="2" s="1"/>
  <c r="N1154" i="2"/>
  <c r="AB1154" i="2" s="1"/>
  <c r="N1153" i="2"/>
  <c r="AB1153" i="2" s="1"/>
  <c r="N1152" i="2"/>
  <c r="AB1152" i="2" s="1"/>
  <c r="N1151" i="2"/>
  <c r="AB1151" i="2" s="1"/>
  <c r="N1150" i="2"/>
  <c r="AB1150" i="2" s="1"/>
  <c r="N1149" i="2"/>
  <c r="AB1149" i="2" s="1"/>
  <c r="N1148" i="2"/>
  <c r="AB1148" i="2" s="1"/>
  <c r="N1147" i="2"/>
  <c r="AB1147" i="2" s="1"/>
  <c r="N1146" i="2"/>
  <c r="AB1146" i="2" s="1"/>
  <c r="N1145" i="2"/>
  <c r="AB1145" i="2" s="1"/>
  <c r="N1144" i="2"/>
  <c r="AB1144" i="2" s="1"/>
  <c r="N1143" i="2"/>
  <c r="AB1143" i="2" s="1"/>
  <c r="N1142" i="2"/>
  <c r="AB1142" i="2" s="1"/>
  <c r="N1141" i="2"/>
  <c r="AB1141" i="2" s="1"/>
  <c r="N1140" i="2"/>
  <c r="AB1140" i="2" s="1"/>
  <c r="N1139" i="2"/>
  <c r="AB1139" i="2" s="1"/>
  <c r="N1138" i="2"/>
  <c r="AB1138" i="2" s="1"/>
  <c r="N1137" i="2"/>
  <c r="AB1137" i="2" s="1"/>
  <c r="N1136" i="2"/>
  <c r="AB1136" i="2" s="1"/>
  <c r="N1135" i="2"/>
  <c r="AB1135" i="2" s="1"/>
  <c r="N1134" i="2"/>
  <c r="AB1134" i="2" s="1"/>
  <c r="N1133" i="2"/>
  <c r="AB1133" i="2" s="1"/>
  <c r="N1132" i="2"/>
  <c r="AB1132" i="2" s="1"/>
  <c r="N1131" i="2"/>
  <c r="AB1131" i="2" s="1"/>
  <c r="N1130" i="2"/>
  <c r="AB1130" i="2" s="1"/>
  <c r="N1129" i="2"/>
  <c r="AB1129" i="2" s="1"/>
  <c r="N1128" i="2"/>
  <c r="AB1128" i="2" s="1"/>
  <c r="N1127" i="2"/>
  <c r="AB1127" i="2" s="1"/>
  <c r="N1126" i="2"/>
  <c r="AB1126" i="2" s="1"/>
  <c r="N1125" i="2"/>
  <c r="AB1125" i="2" s="1"/>
  <c r="N1124" i="2"/>
  <c r="AB1124" i="2" s="1"/>
  <c r="N1123" i="2"/>
  <c r="AB1123" i="2" s="1"/>
  <c r="N1122" i="2"/>
  <c r="AB1122" i="2" s="1"/>
  <c r="N1121" i="2"/>
  <c r="AB1121" i="2" s="1"/>
  <c r="N1120" i="2"/>
  <c r="AB1120" i="2" s="1"/>
  <c r="N1119" i="2"/>
  <c r="AB1119" i="2" s="1"/>
  <c r="N1118" i="2"/>
  <c r="AB1118" i="2" s="1"/>
  <c r="N1117" i="2"/>
  <c r="AB1117" i="2" s="1"/>
  <c r="N1116" i="2"/>
  <c r="AB1116" i="2" s="1"/>
  <c r="N1115" i="2"/>
  <c r="AB1115" i="2" s="1"/>
  <c r="N1114" i="2"/>
  <c r="AB1114" i="2" s="1"/>
  <c r="N1113" i="2"/>
  <c r="AB1113" i="2" s="1"/>
  <c r="N1112" i="2"/>
  <c r="AB1112" i="2" s="1"/>
  <c r="N1111" i="2"/>
  <c r="AB1111" i="2" s="1"/>
  <c r="N1110" i="2"/>
  <c r="AB1110" i="2" s="1"/>
  <c r="N1109" i="2"/>
  <c r="AB1109" i="2" s="1"/>
  <c r="N1108" i="2"/>
  <c r="AB1108" i="2" s="1"/>
  <c r="N1107" i="2"/>
  <c r="AB1107" i="2" s="1"/>
  <c r="N1106" i="2"/>
  <c r="AB1106" i="2" s="1"/>
  <c r="N1105" i="2"/>
  <c r="AB1105" i="2" s="1"/>
  <c r="N1104" i="2"/>
  <c r="AB1104" i="2" s="1"/>
  <c r="N1103" i="2"/>
  <c r="AB1103" i="2" s="1"/>
  <c r="N1102" i="2"/>
  <c r="AB1102" i="2" s="1"/>
  <c r="N1101" i="2"/>
  <c r="AB1101" i="2" s="1"/>
  <c r="N1100" i="2"/>
  <c r="AB1100" i="2" s="1"/>
  <c r="N1099" i="2"/>
  <c r="AB1099" i="2" s="1"/>
  <c r="N1098" i="2"/>
  <c r="AB1098" i="2" s="1"/>
  <c r="N1097" i="2"/>
  <c r="AB1097" i="2" s="1"/>
  <c r="N1096" i="2"/>
  <c r="AB1096" i="2" s="1"/>
  <c r="N1095" i="2"/>
  <c r="AB1095" i="2" s="1"/>
  <c r="N1094" i="2"/>
  <c r="AB1094" i="2" s="1"/>
  <c r="N1093" i="2"/>
  <c r="AB1093" i="2" s="1"/>
  <c r="N1092" i="2"/>
  <c r="AB1092" i="2" s="1"/>
  <c r="N1091" i="2"/>
  <c r="AB1091" i="2" s="1"/>
  <c r="N1090" i="2"/>
  <c r="AB1090" i="2" s="1"/>
  <c r="N1089" i="2"/>
  <c r="AB1089" i="2" s="1"/>
  <c r="N1088" i="2"/>
  <c r="AB1088" i="2" s="1"/>
  <c r="N1087" i="2"/>
  <c r="AB1087" i="2" s="1"/>
  <c r="N1086" i="2"/>
  <c r="AB1086" i="2" s="1"/>
  <c r="N1085" i="2"/>
  <c r="AB1085" i="2" s="1"/>
  <c r="N1084" i="2"/>
  <c r="AB1084" i="2" s="1"/>
  <c r="N1083" i="2"/>
  <c r="AB1083" i="2" s="1"/>
  <c r="N1082" i="2"/>
  <c r="AB1082" i="2" s="1"/>
  <c r="N1081" i="2"/>
  <c r="AB1081" i="2" s="1"/>
  <c r="N1080" i="2"/>
  <c r="AB1080" i="2" s="1"/>
  <c r="N1079" i="2"/>
  <c r="AB1079" i="2" s="1"/>
  <c r="N1078" i="2"/>
  <c r="AB1078" i="2" s="1"/>
  <c r="N1077" i="2"/>
  <c r="AB1077" i="2" s="1"/>
  <c r="N1076" i="2"/>
  <c r="AB1076" i="2" s="1"/>
  <c r="N1075" i="2"/>
  <c r="AB1075" i="2" s="1"/>
  <c r="N1074" i="2"/>
  <c r="AB1074" i="2" s="1"/>
  <c r="N1073" i="2"/>
  <c r="AB1073" i="2" s="1"/>
  <c r="N1072" i="2"/>
  <c r="AB1072" i="2" s="1"/>
  <c r="N1071" i="2"/>
  <c r="AB1071" i="2" s="1"/>
  <c r="N1070" i="2"/>
  <c r="AB1070" i="2" s="1"/>
  <c r="N1069" i="2"/>
  <c r="AB1069" i="2" s="1"/>
  <c r="N1068" i="2"/>
  <c r="AB1068" i="2" s="1"/>
  <c r="N1067" i="2"/>
  <c r="AB1067" i="2" s="1"/>
  <c r="N1066" i="2"/>
  <c r="AB1066" i="2" s="1"/>
  <c r="N1065" i="2"/>
  <c r="AB1065" i="2" s="1"/>
  <c r="N1064" i="2"/>
  <c r="AB1064" i="2" s="1"/>
  <c r="N1063" i="2"/>
  <c r="AB1063" i="2" s="1"/>
  <c r="N1062" i="2"/>
  <c r="AB1062" i="2" s="1"/>
  <c r="N1061" i="2"/>
  <c r="AB1061" i="2" s="1"/>
  <c r="N1060" i="2"/>
  <c r="AB1060" i="2" s="1"/>
  <c r="N1059" i="2"/>
  <c r="AB1059" i="2" s="1"/>
  <c r="N1058" i="2"/>
  <c r="AB1058" i="2" s="1"/>
  <c r="N1057" i="2"/>
  <c r="AB1057" i="2" s="1"/>
  <c r="N1056" i="2"/>
  <c r="AB1056" i="2" s="1"/>
  <c r="N1055" i="2"/>
  <c r="AB1055" i="2" s="1"/>
  <c r="N1054" i="2"/>
  <c r="AB1054" i="2" s="1"/>
  <c r="N1053" i="2"/>
  <c r="AB1053" i="2" s="1"/>
  <c r="N1052" i="2"/>
  <c r="AB1052" i="2" s="1"/>
  <c r="N1051" i="2"/>
  <c r="AB1051" i="2" s="1"/>
  <c r="N1050" i="2"/>
  <c r="AB1050" i="2" s="1"/>
  <c r="N1049" i="2"/>
  <c r="AB1049" i="2" s="1"/>
  <c r="N1048" i="2"/>
  <c r="AB1048" i="2" s="1"/>
  <c r="N1047" i="2"/>
  <c r="AB1047" i="2" s="1"/>
  <c r="N1046" i="2"/>
  <c r="AB1046" i="2" s="1"/>
  <c r="N1045" i="2"/>
  <c r="AB1045" i="2" s="1"/>
  <c r="N1044" i="2"/>
  <c r="AB1044" i="2" s="1"/>
  <c r="N1043" i="2"/>
  <c r="AB1043" i="2" s="1"/>
  <c r="N1042" i="2"/>
  <c r="AB1042" i="2" s="1"/>
  <c r="N1041" i="2"/>
  <c r="AB1041" i="2" s="1"/>
  <c r="N1040" i="2"/>
  <c r="AB1040" i="2" s="1"/>
  <c r="N1039" i="2"/>
  <c r="AB1039" i="2" s="1"/>
  <c r="N1038" i="2"/>
  <c r="AB1038" i="2" s="1"/>
  <c r="N1037" i="2"/>
  <c r="AB1037" i="2" s="1"/>
  <c r="N1036" i="2"/>
  <c r="AB1036" i="2" s="1"/>
  <c r="N1035" i="2"/>
  <c r="AB1035" i="2" s="1"/>
  <c r="N1034" i="2"/>
  <c r="AB1034" i="2" s="1"/>
  <c r="N1033" i="2"/>
  <c r="AB1033" i="2" s="1"/>
  <c r="N1032" i="2"/>
  <c r="AB1032" i="2" s="1"/>
  <c r="N1031" i="2"/>
  <c r="AB1031" i="2" s="1"/>
  <c r="N1030" i="2"/>
  <c r="AB1030" i="2" s="1"/>
  <c r="N1029" i="2"/>
  <c r="AB1029" i="2" s="1"/>
  <c r="N1028" i="2"/>
  <c r="AB1028" i="2" s="1"/>
  <c r="N1027" i="2"/>
  <c r="AB1027" i="2" s="1"/>
  <c r="N1026" i="2"/>
  <c r="AB1026" i="2" s="1"/>
  <c r="N1025" i="2"/>
  <c r="AB1025" i="2" s="1"/>
  <c r="N1024" i="2"/>
  <c r="AB1024" i="2" s="1"/>
  <c r="N1023" i="2"/>
  <c r="AB1023" i="2" s="1"/>
  <c r="N1022" i="2"/>
  <c r="AB1022" i="2" s="1"/>
  <c r="N1021" i="2"/>
  <c r="AB1021" i="2" s="1"/>
  <c r="N1020" i="2"/>
  <c r="AB1020" i="2" s="1"/>
  <c r="N1019" i="2"/>
  <c r="AB1019" i="2" s="1"/>
  <c r="N1018" i="2"/>
  <c r="AB1018" i="2" s="1"/>
  <c r="N1017" i="2"/>
  <c r="AB1017" i="2" s="1"/>
  <c r="N1016" i="2"/>
  <c r="AB1016" i="2" s="1"/>
  <c r="N1015" i="2"/>
  <c r="AB1015" i="2" s="1"/>
  <c r="N1014" i="2"/>
  <c r="AB1014" i="2" s="1"/>
  <c r="N1013" i="2"/>
  <c r="AB1013" i="2" s="1"/>
  <c r="N1012" i="2"/>
  <c r="AB1012" i="2" s="1"/>
  <c r="N1011" i="2"/>
  <c r="AB1011" i="2" s="1"/>
  <c r="N1010" i="2"/>
  <c r="AB1010" i="2" s="1"/>
  <c r="N1009" i="2"/>
  <c r="AB1009" i="2" s="1"/>
  <c r="N1008" i="2"/>
  <c r="AB1008" i="2" s="1"/>
  <c r="N1007" i="2"/>
  <c r="AB1007" i="2" s="1"/>
  <c r="N1006" i="2"/>
  <c r="AB1006" i="2" s="1"/>
  <c r="N1005" i="2"/>
  <c r="AB1005" i="2" s="1"/>
  <c r="N1004" i="2"/>
  <c r="AB1004" i="2" s="1"/>
  <c r="N1003" i="2"/>
  <c r="AB1003" i="2" s="1"/>
  <c r="N1002" i="2"/>
  <c r="AB1002" i="2" s="1"/>
  <c r="N1001" i="2"/>
  <c r="AB1001" i="2" s="1"/>
  <c r="N1000" i="2"/>
  <c r="AB1000" i="2" s="1"/>
  <c r="N999" i="2"/>
  <c r="AB999" i="2" s="1"/>
  <c r="N998" i="2"/>
  <c r="AB998" i="2" s="1"/>
  <c r="N997" i="2"/>
  <c r="AB997" i="2" s="1"/>
  <c r="N996" i="2"/>
  <c r="AB996" i="2" s="1"/>
  <c r="N995" i="2"/>
  <c r="AB995" i="2" s="1"/>
  <c r="N994" i="2"/>
  <c r="AB994" i="2" s="1"/>
  <c r="N993" i="2"/>
  <c r="AB993" i="2" s="1"/>
  <c r="N992" i="2"/>
  <c r="AB992" i="2" s="1"/>
  <c r="N991" i="2"/>
  <c r="AB991" i="2" s="1"/>
  <c r="N990" i="2"/>
  <c r="AB990" i="2" s="1"/>
  <c r="N989" i="2"/>
  <c r="AB989" i="2" s="1"/>
  <c r="N988" i="2"/>
  <c r="AB988" i="2" s="1"/>
  <c r="N987" i="2"/>
  <c r="AB987" i="2" s="1"/>
  <c r="N986" i="2"/>
  <c r="AB986" i="2" s="1"/>
  <c r="N985" i="2"/>
  <c r="AB985" i="2" s="1"/>
  <c r="N984" i="2"/>
  <c r="AB984" i="2" s="1"/>
  <c r="N983" i="2"/>
  <c r="AB983" i="2" s="1"/>
  <c r="N982" i="2"/>
  <c r="AB982" i="2" s="1"/>
  <c r="N981" i="2"/>
  <c r="AB981" i="2" s="1"/>
  <c r="N980" i="2"/>
  <c r="AB980" i="2" s="1"/>
  <c r="N979" i="2"/>
  <c r="AB979" i="2" s="1"/>
  <c r="N978" i="2"/>
  <c r="AB978" i="2" s="1"/>
  <c r="N977" i="2"/>
  <c r="AB977" i="2" s="1"/>
  <c r="N976" i="2"/>
  <c r="AB976" i="2" s="1"/>
  <c r="N975" i="2"/>
  <c r="AB975" i="2" s="1"/>
  <c r="N974" i="2"/>
  <c r="AB974" i="2" s="1"/>
  <c r="N973" i="2"/>
  <c r="AB973" i="2" s="1"/>
  <c r="N972" i="2"/>
  <c r="AB972" i="2" s="1"/>
  <c r="N971" i="2"/>
  <c r="AB971" i="2" s="1"/>
  <c r="N970" i="2"/>
  <c r="AB970" i="2" s="1"/>
  <c r="N969" i="2"/>
  <c r="AB969" i="2" s="1"/>
  <c r="N968" i="2"/>
  <c r="AB968" i="2" s="1"/>
  <c r="N967" i="2"/>
  <c r="AB967" i="2" s="1"/>
  <c r="N966" i="2"/>
  <c r="AB966" i="2" s="1"/>
  <c r="N965" i="2"/>
  <c r="AB965" i="2" s="1"/>
  <c r="N964" i="2"/>
  <c r="AB964" i="2" s="1"/>
  <c r="N963" i="2"/>
  <c r="AB963" i="2" s="1"/>
  <c r="N962" i="2"/>
  <c r="AB962" i="2" s="1"/>
  <c r="N961" i="2"/>
  <c r="AB961" i="2" s="1"/>
  <c r="N960" i="2"/>
  <c r="AB960" i="2" s="1"/>
  <c r="N959" i="2"/>
  <c r="AB959" i="2" s="1"/>
  <c r="N958" i="2"/>
  <c r="AB958" i="2" s="1"/>
  <c r="N957" i="2"/>
  <c r="AB957" i="2" s="1"/>
  <c r="N956" i="2"/>
  <c r="AB956" i="2" s="1"/>
  <c r="N955" i="2"/>
  <c r="AB955" i="2" s="1"/>
  <c r="N954" i="2"/>
  <c r="AB954" i="2" s="1"/>
  <c r="N953" i="2"/>
  <c r="AB953" i="2" s="1"/>
  <c r="N952" i="2"/>
  <c r="AB952" i="2" s="1"/>
  <c r="N951" i="2"/>
  <c r="AB951" i="2" s="1"/>
  <c r="N950" i="2"/>
  <c r="AB950" i="2" s="1"/>
  <c r="N949" i="2"/>
  <c r="AB949" i="2" s="1"/>
  <c r="N948" i="2"/>
  <c r="AB948" i="2" s="1"/>
  <c r="N947" i="2"/>
  <c r="AB947" i="2" s="1"/>
  <c r="N946" i="2"/>
  <c r="AB946" i="2" s="1"/>
  <c r="N945" i="2"/>
  <c r="AB945" i="2" s="1"/>
  <c r="N944" i="2"/>
  <c r="AB944" i="2" s="1"/>
  <c r="N943" i="2"/>
  <c r="AB943" i="2" s="1"/>
  <c r="N942" i="2"/>
  <c r="AB942" i="2" s="1"/>
  <c r="N941" i="2"/>
  <c r="AB941" i="2" s="1"/>
  <c r="N940" i="2"/>
  <c r="AB940" i="2" s="1"/>
  <c r="N939" i="2"/>
  <c r="AB939" i="2" s="1"/>
  <c r="N938" i="2"/>
  <c r="AB938" i="2" s="1"/>
  <c r="N937" i="2"/>
  <c r="AB937" i="2" s="1"/>
  <c r="N936" i="2"/>
  <c r="AB936" i="2" s="1"/>
  <c r="N935" i="2"/>
  <c r="AB935" i="2" s="1"/>
  <c r="N934" i="2"/>
  <c r="AB934" i="2" s="1"/>
  <c r="N933" i="2"/>
  <c r="AB933" i="2" s="1"/>
  <c r="N932" i="2"/>
  <c r="AB932" i="2" s="1"/>
  <c r="N931" i="2"/>
  <c r="AB931" i="2" s="1"/>
  <c r="N930" i="2"/>
  <c r="AB930" i="2" s="1"/>
  <c r="N929" i="2"/>
  <c r="AB929" i="2" s="1"/>
  <c r="N928" i="2"/>
  <c r="AB928" i="2" s="1"/>
  <c r="N927" i="2"/>
  <c r="AB927" i="2" s="1"/>
  <c r="N926" i="2"/>
  <c r="AB926" i="2" s="1"/>
  <c r="N925" i="2"/>
  <c r="AB925" i="2" s="1"/>
  <c r="N924" i="2"/>
  <c r="AB924" i="2" s="1"/>
  <c r="N923" i="2"/>
  <c r="AB923" i="2" s="1"/>
  <c r="N922" i="2"/>
  <c r="AB922" i="2" s="1"/>
  <c r="N921" i="2"/>
  <c r="AB921" i="2" s="1"/>
  <c r="N920" i="2"/>
  <c r="AB920" i="2" s="1"/>
  <c r="N919" i="2"/>
  <c r="AB919" i="2" s="1"/>
  <c r="N918" i="2"/>
  <c r="AB918" i="2" s="1"/>
  <c r="N917" i="2"/>
  <c r="AB917" i="2" s="1"/>
  <c r="N916" i="2"/>
  <c r="AB916" i="2" s="1"/>
  <c r="N915" i="2"/>
  <c r="AB915" i="2" s="1"/>
  <c r="N914" i="2"/>
  <c r="AB914" i="2" s="1"/>
  <c r="N913" i="2"/>
  <c r="AB913" i="2" s="1"/>
  <c r="N912" i="2"/>
  <c r="AB912" i="2" s="1"/>
  <c r="N911" i="2"/>
  <c r="AB911" i="2" s="1"/>
  <c r="N910" i="2"/>
  <c r="AB910" i="2" s="1"/>
  <c r="N909" i="2"/>
  <c r="AB909" i="2" s="1"/>
  <c r="N908" i="2"/>
  <c r="AB908" i="2" s="1"/>
  <c r="N907" i="2"/>
  <c r="AB907" i="2" s="1"/>
  <c r="N906" i="2"/>
  <c r="AB906" i="2" s="1"/>
  <c r="N905" i="2"/>
  <c r="AB905" i="2" s="1"/>
  <c r="N904" i="2"/>
  <c r="AB904" i="2" s="1"/>
  <c r="N903" i="2"/>
  <c r="AB903" i="2" s="1"/>
  <c r="N902" i="2"/>
  <c r="AB902" i="2" s="1"/>
  <c r="N901" i="2"/>
  <c r="AB901" i="2" s="1"/>
  <c r="N900" i="2"/>
  <c r="AB900" i="2" s="1"/>
  <c r="N899" i="2"/>
  <c r="AB899" i="2" s="1"/>
  <c r="N898" i="2"/>
  <c r="AB898" i="2" s="1"/>
  <c r="N897" i="2"/>
  <c r="AB897" i="2" s="1"/>
  <c r="N896" i="2"/>
  <c r="AB896" i="2" s="1"/>
  <c r="N895" i="2"/>
  <c r="AB895" i="2" s="1"/>
  <c r="N894" i="2"/>
  <c r="AB894" i="2" s="1"/>
  <c r="N893" i="2"/>
  <c r="AB893" i="2" s="1"/>
  <c r="N892" i="2"/>
  <c r="AB892" i="2" s="1"/>
  <c r="N891" i="2"/>
  <c r="AB891" i="2" s="1"/>
  <c r="N890" i="2"/>
  <c r="AB890" i="2" s="1"/>
  <c r="N889" i="2"/>
  <c r="AB889" i="2" s="1"/>
  <c r="N888" i="2"/>
  <c r="AB888" i="2" s="1"/>
  <c r="N887" i="2"/>
  <c r="AB887" i="2" s="1"/>
  <c r="N886" i="2"/>
  <c r="AB886" i="2" s="1"/>
  <c r="N885" i="2"/>
  <c r="AB885" i="2" s="1"/>
  <c r="N884" i="2"/>
  <c r="AB884" i="2" s="1"/>
  <c r="N883" i="2"/>
  <c r="AB883" i="2" s="1"/>
  <c r="N882" i="2"/>
  <c r="AB882" i="2" s="1"/>
  <c r="N881" i="2"/>
  <c r="AB881" i="2" s="1"/>
  <c r="N880" i="2"/>
  <c r="AB880" i="2" s="1"/>
  <c r="N879" i="2"/>
  <c r="AB879" i="2" s="1"/>
  <c r="N878" i="2"/>
  <c r="AB878" i="2" s="1"/>
  <c r="N877" i="2"/>
  <c r="AB877" i="2" s="1"/>
  <c r="N876" i="2"/>
  <c r="AB876" i="2" s="1"/>
  <c r="N875" i="2"/>
  <c r="AB875" i="2" s="1"/>
  <c r="N874" i="2"/>
  <c r="AB874" i="2" s="1"/>
  <c r="N873" i="2"/>
  <c r="AB873" i="2" s="1"/>
  <c r="N872" i="2"/>
  <c r="AB872" i="2" s="1"/>
  <c r="N871" i="2"/>
  <c r="AB871" i="2" s="1"/>
  <c r="N870" i="2"/>
  <c r="AB870" i="2" s="1"/>
  <c r="N869" i="2"/>
  <c r="AB869" i="2" s="1"/>
  <c r="N868" i="2"/>
  <c r="AB868" i="2" s="1"/>
  <c r="N867" i="2"/>
  <c r="AB867" i="2" s="1"/>
  <c r="N866" i="2"/>
  <c r="AB866" i="2" s="1"/>
  <c r="N865" i="2"/>
  <c r="AB865" i="2" s="1"/>
  <c r="N864" i="2"/>
  <c r="AB864" i="2" s="1"/>
  <c r="N863" i="2"/>
  <c r="AB863" i="2" s="1"/>
  <c r="N862" i="2"/>
  <c r="AB862" i="2" s="1"/>
  <c r="N861" i="2"/>
  <c r="AB861" i="2" s="1"/>
  <c r="N860" i="2"/>
  <c r="AB860" i="2" s="1"/>
  <c r="N859" i="2"/>
  <c r="AB859" i="2" s="1"/>
  <c r="N858" i="2"/>
  <c r="AB858" i="2" s="1"/>
  <c r="N857" i="2"/>
  <c r="AB857" i="2" s="1"/>
  <c r="N856" i="2"/>
  <c r="AB856" i="2" s="1"/>
  <c r="N855" i="2"/>
  <c r="AB855" i="2" s="1"/>
  <c r="N854" i="2"/>
  <c r="AB854" i="2" s="1"/>
  <c r="N853" i="2"/>
  <c r="AB853" i="2" s="1"/>
  <c r="N852" i="2"/>
  <c r="AB852" i="2" s="1"/>
  <c r="N851" i="2"/>
  <c r="AB851" i="2" s="1"/>
  <c r="N850" i="2"/>
  <c r="AB850" i="2" s="1"/>
  <c r="N849" i="2"/>
  <c r="AB849" i="2" s="1"/>
  <c r="N848" i="2"/>
  <c r="AB848" i="2" s="1"/>
  <c r="N847" i="2"/>
  <c r="AB847" i="2" s="1"/>
  <c r="N846" i="2"/>
  <c r="AB846" i="2" s="1"/>
  <c r="N845" i="2"/>
  <c r="AB845" i="2" s="1"/>
  <c r="N844" i="2"/>
  <c r="AB844" i="2" s="1"/>
  <c r="N843" i="2"/>
  <c r="AB843" i="2" s="1"/>
  <c r="N842" i="2"/>
  <c r="AB842" i="2" s="1"/>
  <c r="N841" i="2"/>
  <c r="AB841" i="2" s="1"/>
  <c r="N840" i="2"/>
  <c r="AB840" i="2" s="1"/>
  <c r="N839" i="2"/>
  <c r="AB839" i="2" s="1"/>
  <c r="N838" i="2"/>
  <c r="AB838" i="2" s="1"/>
  <c r="N837" i="2"/>
  <c r="AB837" i="2" s="1"/>
  <c r="N836" i="2"/>
  <c r="AB836" i="2" s="1"/>
  <c r="N835" i="2"/>
  <c r="AB835" i="2" s="1"/>
  <c r="N834" i="2"/>
  <c r="AB834" i="2" s="1"/>
  <c r="N833" i="2"/>
  <c r="AB833" i="2" s="1"/>
  <c r="N832" i="2"/>
  <c r="AB832" i="2" s="1"/>
  <c r="N831" i="2"/>
  <c r="AB831" i="2" s="1"/>
  <c r="N830" i="2"/>
  <c r="AB830" i="2" s="1"/>
  <c r="N829" i="2"/>
  <c r="AB829" i="2" s="1"/>
  <c r="N828" i="2"/>
  <c r="AB828" i="2" s="1"/>
  <c r="N827" i="2"/>
  <c r="AB827" i="2" s="1"/>
  <c r="N826" i="2"/>
  <c r="AB826" i="2" s="1"/>
  <c r="N825" i="2"/>
  <c r="AB825" i="2" s="1"/>
  <c r="N824" i="2"/>
  <c r="AB824" i="2" s="1"/>
  <c r="N823" i="2"/>
  <c r="AB823" i="2" s="1"/>
  <c r="N822" i="2"/>
  <c r="AB822" i="2" s="1"/>
  <c r="N821" i="2"/>
  <c r="AB821" i="2" s="1"/>
  <c r="N820" i="2"/>
  <c r="AB820" i="2" s="1"/>
  <c r="N819" i="2"/>
  <c r="AB819" i="2" s="1"/>
  <c r="N818" i="2"/>
  <c r="AB818" i="2" s="1"/>
  <c r="N817" i="2"/>
  <c r="AB817" i="2" s="1"/>
  <c r="N816" i="2"/>
  <c r="AB816" i="2" s="1"/>
  <c r="N815" i="2"/>
  <c r="AB815" i="2" s="1"/>
  <c r="N814" i="2"/>
  <c r="AB814" i="2" s="1"/>
  <c r="N813" i="2"/>
  <c r="AB813" i="2" s="1"/>
  <c r="N812" i="2"/>
  <c r="AB812" i="2" s="1"/>
  <c r="N811" i="2"/>
  <c r="AB811" i="2" s="1"/>
  <c r="N810" i="2"/>
  <c r="AB810" i="2" s="1"/>
  <c r="N809" i="2"/>
  <c r="AB809" i="2" s="1"/>
  <c r="N808" i="2"/>
  <c r="AB808" i="2" s="1"/>
  <c r="N807" i="2"/>
  <c r="AB807" i="2" s="1"/>
  <c r="N806" i="2"/>
  <c r="AB806" i="2" s="1"/>
  <c r="N805" i="2"/>
  <c r="AB805" i="2" s="1"/>
  <c r="N804" i="2"/>
  <c r="AB804" i="2" s="1"/>
  <c r="N803" i="2"/>
  <c r="AB803" i="2" s="1"/>
  <c r="N802" i="2"/>
  <c r="AB802" i="2" s="1"/>
  <c r="N801" i="2"/>
  <c r="AB801" i="2" s="1"/>
  <c r="N800" i="2"/>
  <c r="AB800" i="2" s="1"/>
  <c r="N799" i="2"/>
  <c r="AB799" i="2" s="1"/>
  <c r="N798" i="2"/>
  <c r="AB798" i="2" s="1"/>
  <c r="N797" i="2"/>
  <c r="AB797" i="2" s="1"/>
  <c r="N796" i="2"/>
  <c r="AB796" i="2" s="1"/>
  <c r="N795" i="2"/>
  <c r="AB795" i="2" s="1"/>
  <c r="N794" i="2"/>
  <c r="AB794" i="2" s="1"/>
  <c r="N793" i="2"/>
  <c r="AB793" i="2" s="1"/>
  <c r="N792" i="2"/>
  <c r="AB792" i="2" s="1"/>
  <c r="N791" i="2"/>
  <c r="AB791" i="2" s="1"/>
  <c r="N790" i="2"/>
  <c r="AB790" i="2" s="1"/>
  <c r="N789" i="2"/>
  <c r="AB789" i="2" s="1"/>
  <c r="N788" i="2"/>
  <c r="AB788" i="2" s="1"/>
  <c r="N787" i="2"/>
  <c r="AB787" i="2" s="1"/>
  <c r="N786" i="2"/>
  <c r="AB786" i="2" s="1"/>
  <c r="N785" i="2"/>
  <c r="AB785" i="2" s="1"/>
  <c r="N784" i="2"/>
  <c r="AB784" i="2" s="1"/>
  <c r="N783" i="2"/>
  <c r="AB783" i="2" s="1"/>
  <c r="N782" i="2"/>
  <c r="AB782" i="2" s="1"/>
  <c r="N781" i="2"/>
  <c r="AB781" i="2" s="1"/>
  <c r="N780" i="2"/>
  <c r="AB780" i="2" s="1"/>
  <c r="N779" i="2"/>
  <c r="AB779" i="2" s="1"/>
  <c r="N778" i="2"/>
  <c r="AB778" i="2" s="1"/>
  <c r="N777" i="2"/>
  <c r="AB777" i="2" s="1"/>
  <c r="N776" i="2"/>
  <c r="AB776" i="2" s="1"/>
  <c r="N775" i="2"/>
  <c r="AB775" i="2" s="1"/>
  <c r="N774" i="2"/>
  <c r="AB774" i="2" s="1"/>
  <c r="N773" i="2"/>
  <c r="AB773" i="2" s="1"/>
  <c r="N772" i="2"/>
  <c r="AB772" i="2" s="1"/>
  <c r="N771" i="2"/>
  <c r="AB771" i="2" s="1"/>
  <c r="N770" i="2"/>
  <c r="AB770" i="2" s="1"/>
  <c r="N769" i="2"/>
  <c r="AB769" i="2" s="1"/>
  <c r="N768" i="2"/>
  <c r="AB768" i="2" s="1"/>
  <c r="N767" i="2"/>
  <c r="AB767" i="2" s="1"/>
  <c r="N766" i="2"/>
  <c r="AB766" i="2" s="1"/>
  <c r="N765" i="2"/>
  <c r="AB765" i="2" s="1"/>
  <c r="N764" i="2"/>
  <c r="AB764" i="2" s="1"/>
  <c r="N763" i="2"/>
  <c r="AB763" i="2" s="1"/>
  <c r="N762" i="2"/>
  <c r="AB762" i="2" s="1"/>
  <c r="N761" i="2"/>
  <c r="AB761" i="2" s="1"/>
  <c r="N760" i="2"/>
  <c r="AB760" i="2" s="1"/>
  <c r="N759" i="2"/>
  <c r="AB759" i="2" s="1"/>
  <c r="N758" i="2"/>
  <c r="AB758" i="2" s="1"/>
  <c r="N757" i="2"/>
  <c r="AB757" i="2" s="1"/>
  <c r="N756" i="2"/>
  <c r="AB756" i="2" s="1"/>
  <c r="N755" i="2"/>
  <c r="AB755" i="2" s="1"/>
  <c r="N754" i="2"/>
  <c r="AB754" i="2" s="1"/>
  <c r="N753" i="2"/>
  <c r="AB753" i="2" s="1"/>
  <c r="N752" i="2"/>
  <c r="AB752" i="2" s="1"/>
  <c r="N751" i="2"/>
  <c r="AB751" i="2" s="1"/>
  <c r="N750" i="2"/>
  <c r="AB750" i="2" s="1"/>
  <c r="N749" i="2"/>
  <c r="AB749" i="2" s="1"/>
  <c r="N748" i="2"/>
  <c r="AB748" i="2" s="1"/>
  <c r="N747" i="2"/>
  <c r="AB747" i="2" s="1"/>
  <c r="N746" i="2"/>
  <c r="AB746" i="2" s="1"/>
  <c r="N745" i="2"/>
  <c r="AB745" i="2" s="1"/>
  <c r="N744" i="2"/>
  <c r="AB744" i="2" s="1"/>
  <c r="N743" i="2"/>
  <c r="AB743" i="2" s="1"/>
  <c r="N742" i="2"/>
  <c r="AB742" i="2" s="1"/>
  <c r="N741" i="2"/>
  <c r="AB741" i="2" s="1"/>
  <c r="N740" i="2"/>
  <c r="AB740" i="2" s="1"/>
  <c r="N739" i="2"/>
  <c r="AB739" i="2" s="1"/>
  <c r="N738" i="2"/>
  <c r="AB738" i="2" s="1"/>
  <c r="N737" i="2"/>
  <c r="AB737" i="2" s="1"/>
  <c r="N736" i="2"/>
  <c r="AB736" i="2" s="1"/>
  <c r="N735" i="2"/>
  <c r="AB735" i="2" s="1"/>
  <c r="N734" i="2"/>
  <c r="AB734" i="2" s="1"/>
  <c r="N733" i="2"/>
  <c r="AB733" i="2" s="1"/>
  <c r="N732" i="2"/>
  <c r="AB732" i="2" s="1"/>
  <c r="N731" i="2"/>
  <c r="AB731" i="2" s="1"/>
  <c r="N730" i="2"/>
  <c r="AB730" i="2" s="1"/>
  <c r="N729" i="2"/>
  <c r="AB729" i="2" s="1"/>
  <c r="N728" i="2"/>
  <c r="AB728" i="2" s="1"/>
  <c r="N727" i="2"/>
  <c r="AB727" i="2" s="1"/>
  <c r="N726" i="2"/>
  <c r="AB726" i="2" s="1"/>
  <c r="N725" i="2"/>
  <c r="AB725" i="2" s="1"/>
  <c r="N724" i="2"/>
  <c r="AB724" i="2" s="1"/>
  <c r="N723" i="2"/>
  <c r="AB723" i="2" s="1"/>
  <c r="N722" i="2"/>
  <c r="AB722" i="2" s="1"/>
  <c r="N721" i="2"/>
  <c r="AB721" i="2" s="1"/>
  <c r="N720" i="2"/>
  <c r="AB720" i="2" s="1"/>
  <c r="N719" i="2"/>
  <c r="AB719" i="2" s="1"/>
  <c r="N718" i="2"/>
  <c r="AB718" i="2" s="1"/>
  <c r="N717" i="2"/>
  <c r="AB717" i="2" s="1"/>
  <c r="N716" i="2"/>
  <c r="AB716" i="2" s="1"/>
  <c r="N715" i="2"/>
  <c r="AB715" i="2" s="1"/>
  <c r="N714" i="2"/>
  <c r="AB714" i="2" s="1"/>
  <c r="N713" i="2"/>
  <c r="AB713" i="2" s="1"/>
  <c r="N712" i="2"/>
  <c r="AB712" i="2" s="1"/>
  <c r="N711" i="2"/>
  <c r="AB711" i="2" s="1"/>
  <c r="N710" i="2"/>
  <c r="AB710" i="2" s="1"/>
  <c r="N709" i="2"/>
  <c r="AB709" i="2" s="1"/>
  <c r="N708" i="2"/>
  <c r="AB708" i="2" s="1"/>
  <c r="N707" i="2"/>
  <c r="AB707" i="2" s="1"/>
  <c r="N706" i="2"/>
  <c r="AB706" i="2" s="1"/>
  <c r="N705" i="2"/>
  <c r="AB705" i="2" s="1"/>
  <c r="N704" i="2"/>
  <c r="AB704" i="2" s="1"/>
  <c r="N703" i="2"/>
  <c r="AB703" i="2" s="1"/>
  <c r="N702" i="2"/>
  <c r="AB702" i="2" s="1"/>
  <c r="N701" i="2"/>
  <c r="AB701" i="2" s="1"/>
  <c r="N700" i="2"/>
  <c r="AB700" i="2" s="1"/>
  <c r="N699" i="2"/>
  <c r="AB699" i="2" s="1"/>
  <c r="N698" i="2"/>
  <c r="AB698" i="2" s="1"/>
  <c r="N697" i="2"/>
  <c r="AB697" i="2" s="1"/>
  <c r="N696" i="2"/>
  <c r="AB696" i="2" s="1"/>
  <c r="N695" i="2"/>
  <c r="AB695" i="2" s="1"/>
  <c r="N694" i="2"/>
  <c r="AB694" i="2" s="1"/>
  <c r="N693" i="2"/>
  <c r="AB693" i="2" s="1"/>
  <c r="N692" i="2"/>
  <c r="AB692" i="2" s="1"/>
  <c r="N691" i="2"/>
  <c r="AB691" i="2" s="1"/>
  <c r="N690" i="2"/>
  <c r="AB690" i="2" s="1"/>
  <c r="N689" i="2"/>
  <c r="AB689" i="2" s="1"/>
  <c r="N688" i="2"/>
  <c r="AB688" i="2" s="1"/>
  <c r="N687" i="2"/>
  <c r="AB687" i="2" s="1"/>
  <c r="N686" i="2"/>
  <c r="AB686" i="2" s="1"/>
  <c r="N685" i="2"/>
  <c r="AB685" i="2" s="1"/>
  <c r="N684" i="2"/>
  <c r="AB684" i="2" s="1"/>
  <c r="N683" i="2"/>
  <c r="AB683" i="2" s="1"/>
  <c r="N682" i="2"/>
  <c r="AB682" i="2" s="1"/>
  <c r="N681" i="2"/>
  <c r="AB681" i="2" s="1"/>
  <c r="N680" i="2"/>
  <c r="AB680" i="2" s="1"/>
  <c r="N679" i="2"/>
  <c r="AB679" i="2" s="1"/>
  <c r="N678" i="2"/>
  <c r="AB678" i="2" s="1"/>
  <c r="N677" i="2"/>
  <c r="AB677" i="2" s="1"/>
  <c r="N676" i="2"/>
  <c r="AB676" i="2" s="1"/>
  <c r="N675" i="2"/>
  <c r="AB675" i="2" s="1"/>
  <c r="N674" i="2"/>
  <c r="AB674" i="2" s="1"/>
  <c r="N673" i="2"/>
  <c r="AB673" i="2" s="1"/>
  <c r="N672" i="2"/>
  <c r="AB672" i="2" s="1"/>
  <c r="N671" i="2"/>
  <c r="AB671" i="2" s="1"/>
  <c r="N670" i="2"/>
  <c r="AB670" i="2" s="1"/>
  <c r="N669" i="2"/>
  <c r="AB669" i="2" s="1"/>
  <c r="N668" i="2"/>
  <c r="AB668" i="2" s="1"/>
  <c r="N667" i="2"/>
  <c r="AB667" i="2" s="1"/>
  <c r="N666" i="2"/>
  <c r="AB666" i="2" s="1"/>
  <c r="N665" i="2"/>
  <c r="AB665" i="2" s="1"/>
  <c r="N664" i="2"/>
  <c r="AB664" i="2" s="1"/>
  <c r="N663" i="2"/>
  <c r="AB663" i="2" s="1"/>
  <c r="N662" i="2"/>
  <c r="AB662" i="2" s="1"/>
  <c r="N661" i="2"/>
  <c r="AB661" i="2" s="1"/>
  <c r="N660" i="2"/>
  <c r="AB660" i="2" s="1"/>
  <c r="N659" i="2"/>
  <c r="AB659" i="2" s="1"/>
  <c r="N658" i="2"/>
  <c r="AB658" i="2" s="1"/>
  <c r="N657" i="2"/>
  <c r="AB657" i="2" s="1"/>
  <c r="N656" i="2"/>
  <c r="AB656" i="2" s="1"/>
  <c r="N655" i="2"/>
  <c r="AB655" i="2" s="1"/>
  <c r="N654" i="2"/>
  <c r="AB654" i="2" s="1"/>
  <c r="N653" i="2"/>
  <c r="AB653" i="2" s="1"/>
  <c r="N652" i="2"/>
  <c r="AB652" i="2" s="1"/>
  <c r="N651" i="2"/>
  <c r="AB651" i="2" s="1"/>
  <c r="N650" i="2"/>
  <c r="AB650" i="2" s="1"/>
  <c r="N649" i="2"/>
  <c r="AB649" i="2" s="1"/>
  <c r="N648" i="2"/>
  <c r="AB648" i="2" s="1"/>
  <c r="N647" i="2"/>
  <c r="AB647" i="2" s="1"/>
  <c r="N646" i="2"/>
  <c r="AB646" i="2" s="1"/>
  <c r="N645" i="2"/>
  <c r="AB645" i="2" s="1"/>
  <c r="N644" i="2"/>
  <c r="AB644" i="2" s="1"/>
  <c r="N643" i="2"/>
  <c r="AB643" i="2" s="1"/>
  <c r="N642" i="2"/>
  <c r="AB642" i="2" s="1"/>
  <c r="N641" i="2"/>
  <c r="AB641" i="2" s="1"/>
  <c r="N640" i="2"/>
  <c r="AB640" i="2" s="1"/>
  <c r="N639" i="2"/>
  <c r="AB639" i="2" s="1"/>
  <c r="N638" i="2"/>
  <c r="AB638" i="2" s="1"/>
  <c r="N637" i="2"/>
  <c r="AB637" i="2" s="1"/>
  <c r="N636" i="2"/>
  <c r="AB636" i="2" s="1"/>
  <c r="N635" i="2"/>
  <c r="AB635" i="2" s="1"/>
  <c r="N634" i="2"/>
  <c r="AB634" i="2" s="1"/>
  <c r="N633" i="2"/>
  <c r="AB633" i="2" s="1"/>
  <c r="N632" i="2"/>
  <c r="AB632" i="2" s="1"/>
  <c r="N631" i="2"/>
  <c r="AB631" i="2" s="1"/>
  <c r="N630" i="2"/>
  <c r="AB630" i="2" s="1"/>
  <c r="N629" i="2"/>
  <c r="AB629" i="2" s="1"/>
  <c r="N628" i="2"/>
  <c r="AB628" i="2" s="1"/>
  <c r="N627" i="2"/>
  <c r="AB627" i="2" s="1"/>
  <c r="N626" i="2"/>
  <c r="AB626" i="2" s="1"/>
  <c r="N625" i="2"/>
  <c r="AB625" i="2" s="1"/>
  <c r="N624" i="2"/>
  <c r="AB624" i="2" s="1"/>
  <c r="N623" i="2"/>
  <c r="AB623" i="2" s="1"/>
  <c r="N622" i="2"/>
  <c r="AB622" i="2" s="1"/>
  <c r="N621" i="2"/>
  <c r="AB621" i="2" s="1"/>
  <c r="N620" i="2"/>
  <c r="AB620" i="2" s="1"/>
  <c r="N619" i="2"/>
  <c r="AB619" i="2" s="1"/>
  <c r="N618" i="2"/>
  <c r="AB618" i="2" s="1"/>
  <c r="N617" i="2"/>
  <c r="AB617" i="2" s="1"/>
  <c r="N616" i="2"/>
  <c r="AB616" i="2" s="1"/>
  <c r="N615" i="2"/>
  <c r="AB615" i="2" s="1"/>
  <c r="N614" i="2"/>
  <c r="AB614" i="2" s="1"/>
  <c r="N613" i="2"/>
  <c r="AB613" i="2" s="1"/>
  <c r="N612" i="2"/>
  <c r="AB612" i="2" s="1"/>
  <c r="N611" i="2"/>
  <c r="AB611" i="2" s="1"/>
  <c r="N610" i="2"/>
  <c r="AB610" i="2" s="1"/>
  <c r="N609" i="2"/>
  <c r="AB609" i="2" s="1"/>
  <c r="N608" i="2"/>
  <c r="AB608" i="2" s="1"/>
  <c r="N607" i="2"/>
  <c r="AB607" i="2" s="1"/>
  <c r="N606" i="2"/>
  <c r="AB606" i="2" s="1"/>
  <c r="N605" i="2"/>
  <c r="AB605" i="2" s="1"/>
  <c r="N604" i="2"/>
  <c r="AB604" i="2" s="1"/>
  <c r="N603" i="2"/>
  <c r="AB603" i="2" s="1"/>
  <c r="N602" i="2"/>
  <c r="AB602" i="2" s="1"/>
  <c r="N601" i="2"/>
  <c r="AB601" i="2" s="1"/>
  <c r="N600" i="2"/>
  <c r="AB600" i="2" s="1"/>
  <c r="N599" i="2"/>
  <c r="AB599" i="2" s="1"/>
  <c r="N598" i="2"/>
  <c r="AB598" i="2" s="1"/>
  <c r="N597" i="2"/>
  <c r="AB597" i="2" s="1"/>
  <c r="N596" i="2"/>
  <c r="AB596" i="2" s="1"/>
  <c r="N595" i="2"/>
  <c r="AB595" i="2" s="1"/>
  <c r="N594" i="2"/>
  <c r="AB594" i="2" s="1"/>
  <c r="N593" i="2"/>
  <c r="AB593" i="2" s="1"/>
  <c r="N592" i="2"/>
  <c r="AB592" i="2" s="1"/>
  <c r="N591" i="2"/>
  <c r="AB591" i="2" s="1"/>
  <c r="N590" i="2"/>
  <c r="AB590" i="2" s="1"/>
  <c r="N589" i="2"/>
  <c r="AB589" i="2" s="1"/>
  <c r="N588" i="2"/>
  <c r="AB588" i="2" s="1"/>
  <c r="N587" i="2"/>
  <c r="AB587" i="2" s="1"/>
  <c r="N586" i="2"/>
  <c r="AB586" i="2" s="1"/>
  <c r="N585" i="2"/>
  <c r="AB585" i="2" s="1"/>
  <c r="N584" i="2"/>
  <c r="AB584" i="2" s="1"/>
  <c r="N583" i="2"/>
  <c r="AB583" i="2" s="1"/>
  <c r="N582" i="2"/>
  <c r="AB582" i="2" s="1"/>
  <c r="N581" i="2"/>
  <c r="AB581" i="2" s="1"/>
  <c r="N580" i="2"/>
  <c r="AB580" i="2" s="1"/>
  <c r="N579" i="2"/>
  <c r="AB579" i="2" s="1"/>
  <c r="N578" i="2"/>
  <c r="AB578" i="2" s="1"/>
  <c r="N577" i="2"/>
  <c r="AB577" i="2" s="1"/>
  <c r="N576" i="2"/>
  <c r="AB576" i="2" s="1"/>
  <c r="N575" i="2"/>
  <c r="AB575" i="2" s="1"/>
  <c r="N574" i="2"/>
  <c r="AB574" i="2" s="1"/>
  <c r="N573" i="2"/>
  <c r="AB573" i="2" s="1"/>
  <c r="N572" i="2"/>
  <c r="AB572" i="2" s="1"/>
  <c r="N571" i="2"/>
  <c r="AB571" i="2" s="1"/>
  <c r="N570" i="2"/>
  <c r="AB570" i="2" s="1"/>
  <c r="N569" i="2"/>
  <c r="AB569" i="2" s="1"/>
  <c r="N568" i="2"/>
  <c r="AB568" i="2" s="1"/>
  <c r="N567" i="2"/>
  <c r="AB567" i="2" s="1"/>
  <c r="N566" i="2"/>
  <c r="AB566" i="2" s="1"/>
  <c r="N565" i="2"/>
  <c r="AB565" i="2" s="1"/>
  <c r="N564" i="2"/>
  <c r="AB564" i="2" s="1"/>
  <c r="N563" i="2"/>
  <c r="AB563" i="2" s="1"/>
  <c r="N562" i="2"/>
  <c r="AB562" i="2" s="1"/>
  <c r="N561" i="2"/>
  <c r="AB561" i="2" s="1"/>
  <c r="N560" i="2"/>
  <c r="AB560" i="2" s="1"/>
  <c r="N559" i="2"/>
  <c r="AB559" i="2" s="1"/>
  <c r="N558" i="2"/>
  <c r="AB558" i="2" s="1"/>
  <c r="N557" i="2"/>
  <c r="AB557" i="2" s="1"/>
  <c r="N556" i="2"/>
  <c r="AB556" i="2" s="1"/>
  <c r="N555" i="2"/>
  <c r="AB555" i="2" s="1"/>
  <c r="N554" i="2"/>
  <c r="AB554" i="2" s="1"/>
  <c r="N553" i="2"/>
  <c r="AB553" i="2" s="1"/>
  <c r="N552" i="2"/>
  <c r="AB552" i="2" s="1"/>
  <c r="N551" i="2"/>
  <c r="AB551" i="2" s="1"/>
  <c r="N550" i="2"/>
  <c r="AB550" i="2" s="1"/>
  <c r="N549" i="2"/>
  <c r="AB549" i="2" s="1"/>
  <c r="N548" i="2"/>
  <c r="AB548" i="2" s="1"/>
  <c r="N547" i="2"/>
  <c r="AB547" i="2" s="1"/>
  <c r="N546" i="2"/>
  <c r="AB546" i="2" s="1"/>
  <c r="N545" i="2"/>
  <c r="AB545" i="2" s="1"/>
  <c r="N544" i="2"/>
  <c r="AB544" i="2" s="1"/>
  <c r="N543" i="2"/>
  <c r="AB543" i="2" s="1"/>
  <c r="N542" i="2"/>
  <c r="AB542" i="2" s="1"/>
  <c r="N541" i="2"/>
  <c r="AB541" i="2" s="1"/>
  <c r="N540" i="2"/>
  <c r="AB540" i="2" s="1"/>
  <c r="N539" i="2"/>
  <c r="AB539" i="2" s="1"/>
  <c r="N538" i="2"/>
  <c r="AB538" i="2" s="1"/>
  <c r="N537" i="2"/>
  <c r="AB537" i="2" s="1"/>
  <c r="N536" i="2"/>
  <c r="AB536" i="2" s="1"/>
  <c r="N535" i="2"/>
  <c r="AB535" i="2" s="1"/>
  <c r="N534" i="2"/>
  <c r="AB534" i="2" s="1"/>
  <c r="N533" i="2"/>
  <c r="AB533" i="2" s="1"/>
  <c r="N532" i="2"/>
  <c r="AB532" i="2" s="1"/>
  <c r="N531" i="2"/>
  <c r="AB531" i="2" s="1"/>
  <c r="N530" i="2"/>
  <c r="AB530" i="2" s="1"/>
  <c r="N529" i="2"/>
  <c r="AB529" i="2" s="1"/>
  <c r="N528" i="2"/>
  <c r="AB528" i="2" s="1"/>
  <c r="N527" i="2"/>
  <c r="AB527" i="2" s="1"/>
  <c r="N526" i="2"/>
  <c r="AB526" i="2" s="1"/>
  <c r="N525" i="2"/>
  <c r="AB525" i="2" s="1"/>
  <c r="N524" i="2"/>
  <c r="AB524" i="2" s="1"/>
  <c r="N523" i="2"/>
  <c r="AB523" i="2" s="1"/>
  <c r="N522" i="2"/>
  <c r="AB522" i="2" s="1"/>
  <c r="N521" i="2"/>
  <c r="AB521" i="2" s="1"/>
  <c r="N520" i="2"/>
  <c r="AB520" i="2" s="1"/>
  <c r="N519" i="2"/>
  <c r="AB519" i="2" s="1"/>
  <c r="N518" i="2"/>
  <c r="AB518" i="2" s="1"/>
  <c r="N517" i="2"/>
  <c r="AB517" i="2" s="1"/>
  <c r="N516" i="2"/>
  <c r="AB516" i="2" s="1"/>
  <c r="N515" i="2"/>
  <c r="AB515" i="2" s="1"/>
  <c r="N514" i="2"/>
  <c r="AB514" i="2" s="1"/>
  <c r="N513" i="2"/>
  <c r="AB513" i="2" s="1"/>
  <c r="N512" i="2"/>
  <c r="AB512" i="2" s="1"/>
  <c r="N511" i="2"/>
  <c r="AB511" i="2" s="1"/>
  <c r="N510" i="2"/>
  <c r="AB510" i="2" s="1"/>
  <c r="N509" i="2"/>
  <c r="AB509" i="2" s="1"/>
  <c r="N508" i="2"/>
  <c r="AB508" i="2" s="1"/>
  <c r="N507" i="2"/>
  <c r="AB507" i="2" s="1"/>
  <c r="N506" i="2"/>
  <c r="AB506" i="2" s="1"/>
  <c r="N505" i="2"/>
  <c r="AB505" i="2" s="1"/>
  <c r="N504" i="2"/>
  <c r="AB504" i="2" s="1"/>
  <c r="N503" i="2"/>
  <c r="AB503" i="2" s="1"/>
  <c r="N502" i="2"/>
  <c r="AB502" i="2" s="1"/>
  <c r="N501" i="2"/>
  <c r="AB501" i="2" s="1"/>
  <c r="N500" i="2"/>
  <c r="AB500" i="2" s="1"/>
  <c r="N499" i="2"/>
  <c r="AB499" i="2" s="1"/>
  <c r="N498" i="2"/>
  <c r="AB498" i="2" s="1"/>
  <c r="N497" i="2"/>
  <c r="AB497" i="2" s="1"/>
  <c r="N496" i="2"/>
  <c r="AB496" i="2" s="1"/>
  <c r="N495" i="2"/>
  <c r="AB495" i="2" s="1"/>
  <c r="N494" i="2"/>
  <c r="AB494" i="2" s="1"/>
  <c r="N493" i="2"/>
  <c r="AB493" i="2" s="1"/>
  <c r="N492" i="2"/>
  <c r="AB492" i="2" s="1"/>
  <c r="N491" i="2"/>
  <c r="AB491" i="2" s="1"/>
  <c r="N490" i="2"/>
  <c r="AB490" i="2" s="1"/>
  <c r="N489" i="2"/>
  <c r="AB489" i="2" s="1"/>
  <c r="N488" i="2"/>
  <c r="AB488" i="2" s="1"/>
  <c r="N487" i="2"/>
  <c r="AB487" i="2" s="1"/>
  <c r="N486" i="2"/>
  <c r="AB486" i="2" s="1"/>
  <c r="N485" i="2"/>
  <c r="AB485" i="2" s="1"/>
  <c r="N484" i="2"/>
  <c r="AB484" i="2" s="1"/>
  <c r="N483" i="2"/>
  <c r="AB483" i="2" s="1"/>
  <c r="N482" i="2"/>
  <c r="AB482" i="2" s="1"/>
  <c r="N481" i="2"/>
  <c r="AB481" i="2" s="1"/>
  <c r="N480" i="2"/>
  <c r="AB480" i="2" s="1"/>
  <c r="N479" i="2"/>
  <c r="AB479" i="2" s="1"/>
  <c r="N478" i="2"/>
  <c r="AB478" i="2" s="1"/>
  <c r="N477" i="2"/>
  <c r="AB477" i="2" s="1"/>
  <c r="N476" i="2"/>
  <c r="AB476" i="2" s="1"/>
  <c r="N475" i="2"/>
  <c r="AB475" i="2" s="1"/>
  <c r="N474" i="2"/>
  <c r="AB474" i="2" s="1"/>
  <c r="N473" i="2"/>
  <c r="AB473" i="2" s="1"/>
  <c r="N472" i="2"/>
  <c r="AB472" i="2" s="1"/>
  <c r="N471" i="2"/>
  <c r="AB471" i="2" s="1"/>
  <c r="N470" i="2"/>
  <c r="AB470" i="2" s="1"/>
  <c r="N469" i="2"/>
  <c r="AB469" i="2" s="1"/>
  <c r="N468" i="2"/>
  <c r="AB468" i="2" s="1"/>
  <c r="N467" i="2"/>
  <c r="AB467" i="2" s="1"/>
  <c r="N466" i="2"/>
  <c r="AB466" i="2" s="1"/>
  <c r="N465" i="2"/>
  <c r="AB465" i="2" s="1"/>
  <c r="N464" i="2"/>
  <c r="AB464" i="2" s="1"/>
  <c r="N463" i="2"/>
  <c r="AB463" i="2" s="1"/>
  <c r="N462" i="2"/>
  <c r="AB462" i="2" s="1"/>
  <c r="N461" i="2"/>
  <c r="AB461" i="2" s="1"/>
  <c r="N460" i="2"/>
  <c r="AB460" i="2" s="1"/>
  <c r="N459" i="2"/>
  <c r="AB459" i="2" s="1"/>
  <c r="N458" i="2"/>
  <c r="AB458" i="2" s="1"/>
  <c r="N457" i="2"/>
  <c r="AB457" i="2" s="1"/>
  <c r="N456" i="2"/>
  <c r="AB456" i="2" s="1"/>
  <c r="N455" i="2"/>
  <c r="AB455" i="2" s="1"/>
  <c r="N454" i="2"/>
  <c r="AB454" i="2" s="1"/>
  <c r="N453" i="2"/>
  <c r="AB453" i="2" s="1"/>
  <c r="N452" i="2"/>
  <c r="AB452" i="2" s="1"/>
  <c r="N451" i="2"/>
  <c r="AB451" i="2" s="1"/>
  <c r="N450" i="2"/>
  <c r="AB450" i="2" s="1"/>
  <c r="N449" i="2"/>
  <c r="AB449" i="2" s="1"/>
  <c r="N448" i="2"/>
  <c r="AB448" i="2" s="1"/>
  <c r="N447" i="2"/>
  <c r="AB447" i="2" s="1"/>
  <c r="N446" i="2"/>
  <c r="AB446" i="2" s="1"/>
  <c r="N445" i="2"/>
  <c r="AB445" i="2" s="1"/>
  <c r="N444" i="2"/>
  <c r="AB444" i="2" s="1"/>
  <c r="N443" i="2"/>
  <c r="AB443" i="2" s="1"/>
  <c r="N442" i="2"/>
  <c r="AB442" i="2" s="1"/>
  <c r="N441" i="2"/>
  <c r="AB441" i="2" s="1"/>
  <c r="N440" i="2"/>
  <c r="AB440" i="2" s="1"/>
  <c r="N439" i="2"/>
  <c r="AB439" i="2" s="1"/>
  <c r="N438" i="2"/>
  <c r="AB438" i="2" s="1"/>
  <c r="N437" i="2"/>
  <c r="AB437" i="2" s="1"/>
  <c r="N436" i="2"/>
  <c r="AB436" i="2" s="1"/>
  <c r="N435" i="2"/>
  <c r="AB435" i="2" s="1"/>
  <c r="N434" i="2"/>
  <c r="AB434" i="2" s="1"/>
  <c r="N433" i="2"/>
  <c r="AB433" i="2" s="1"/>
  <c r="N432" i="2"/>
  <c r="AB432" i="2" s="1"/>
  <c r="N431" i="2"/>
  <c r="AB431" i="2" s="1"/>
  <c r="N430" i="2"/>
  <c r="AB430" i="2" s="1"/>
  <c r="N429" i="2"/>
  <c r="AB429" i="2" s="1"/>
  <c r="N428" i="2"/>
  <c r="AB428" i="2" s="1"/>
  <c r="N427" i="2"/>
  <c r="AB427" i="2" s="1"/>
  <c r="N426" i="2"/>
  <c r="AB426" i="2" s="1"/>
  <c r="N425" i="2"/>
  <c r="AB425" i="2" s="1"/>
  <c r="N424" i="2"/>
  <c r="AB424" i="2" s="1"/>
  <c r="N423" i="2"/>
  <c r="AB423" i="2" s="1"/>
  <c r="N422" i="2"/>
  <c r="AB422" i="2" s="1"/>
  <c r="N421" i="2"/>
  <c r="AB421" i="2" s="1"/>
  <c r="N420" i="2"/>
  <c r="AB420" i="2" s="1"/>
  <c r="N419" i="2"/>
  <c r="AB419" i="2" s="1"/>
  <c r="N418" i="2"/>
  <c r="AB418" i="2" s="1"/>
  <c r="N417" i="2"/>
  <c r="AB417" i="2" s="1"/>
  <c r="N416" i="2"/>
  <c r="AB416" i="2" s="1"/>
  <c r="N415" i="2"/>
  <c r="AB415" i="2" s="1"/>
  <c r="N414" i="2"/>
  <c r="AB414" i="2" s="1"/>
  <c r="N413" i="2"/>
  <c r="AB413" i="2" s="1"/>
  <c r="N412" i="2"/>
  <c r="AB412" i="2" s="1"/>
  <c r="N411" i="2"/>
  <c r="AB411" i="2" s="1"/>
  <c r="N410" i="2"/>
  <c r="AB410" i="2" s="1"/>
  <c r="N409" i="2"/>
  <c r="AB409" i="2" s="1"/>
  <c r="N408" i="2"/>
  <c r="AB408" i="2" s="1"/>
  <c r="N407" i="2"/>
  <c r="AB407" i="2" s="1"/>
  <c r="N406" i="2"/>
  <c r="AB406" i="2" s="1"/>
  <c r="N405" i="2"/>
  <c r="AB405" i="2" s="1"/>
  <c r="N404" i="2"/>
  <c r="AB404" i="2" s="1"/>
  <c r="N403" i="2"/>
  <c r="AB403" i="2" s="1"/>
  <c r="N402" i="2"/>
  <c r="AB402" i="2" s="1"/>
  <c r="N401" i="2"/>
  <c r="AB401" i="2" s="1"/>
  <c r="N400" i="2"/>
  <c r="AB400" i="2" s="1"/>
  <c r="N399" i="2"/>
  <c r="AB399" i="2" s="1"/>
  <c r="N398" i="2"/>
  <c r="AB398" i="2" s="1"/>
  <c r="N397" i="2"/>
  <c r="AB397" i="2" s="1"/>
  <c r="N396" i="2"/>
  <c r="AB396" i="2" s="1"/>
  <c r="N395" i="2"/>
  <c r="AB395" i="2" s="1"/>
  <c r="N394" i="2"/>
  <c r="AB394" i="2" s="1"/>
  <c r="N393" i="2"/>
  <c r="AB393" i="2" s="1"/>
  <c r="N392" i="2"/>
  <c r="AB392" i="2" s="1"/>
  <c r="N391" i="2"/>
  <c r="AB391" i="2" s="1"/>
  <c r="N390" i="2"/>
  <c r="AB390" i="2" s="1"/>
  <c r="N389" i="2"/>
  <c r="AB389" i="2" s="1"/>
  <c r="N388" i="2"/>
  <c r="AB388" i="2" s="1"/>
  <c r="N387" i="2"/>
  <c r="AB387" i="2" s="1"/>
  <c r="N386" i="2"/>
  <c r="AB386" i="2" s="1"/>
  <c r="N385" i="2"/>
  <c r="AB385" i="2" s="1"/>
  <c r="N384" i="2"/>
  <c r="AB384" i="2" s="1"/>
  <c r="N383" i="2"/>
  <c r="AB383" i="2" s="1"/>
  <c r="N382" i="2"/>
  <c r="AB382" i="2" s="1"/>
  <c r="N381" i="2"/>
  <c r="AB381" i="2" s="1"/>
  <c r="N380" i="2"/>
  <c r="AB380" i="2" s="1"/>
  <c r="N379" i="2"/>
  <c r="AB379" i="2" s="1"/>
  <c r="N378" i="2"/>
  <c r="AB378" i="2" s="1"/>
  <c r="N377" i="2"/>
  <c r="AB377" i="2" s="1"/>
  <c r="N376" i="2"/>
  <c r="AB376" i="2" s="1"/>
  <c r="N375" i="2"/>
  <c r="AB375" i="2" s="1"/>
  <c r="N374" i="2"/>
  <c r="AB374" i="2" s="1"/>
  <c r="N373" i="2"/>
  <c r="AB373" i="2" s="1"/>
  <c r="N372" i="2"/>
  <c r="AB372" i="2" s="1"/>
  <c r="N371" i="2"/>
  <c r="AB371" i="2" s="1"/>
  <c r="N370" i="2"/>
  <c r="AB370" i="2" s="1"/>
  <c r="N369" i="2"/>
  <c r="AB369" i="2" s="1"/>
  <c r="N368" i="2"/>
  <c r="AB368" i="2" s="1"/>
  <c r="N367" i="2"/>
  <c r="AB367" i="2" s="1"/>
  <c r="N366" i="2"/>
  <c r="AB366" i="2" s="1"/>
  <c r="N365" i="2"/>
  <c r="AB365" i="2" s="1"/>
  <c r="N364" i="2"/>
  <c r="AB364" i="2" s="1"/>
  <c r="N363" i="2"/>
  <c r="AB363" i="2" s="1"/>
  <c r="N362" i="2"/>
  <c r="AB362" i="2" s="1"/>
  <c r="N361" i="2"/>
  <c r="AB361" i="2" s="1"/>
  <c r="N360" i="2"/>
  <c r="AB360" i="2" s="1"/>
  <c r="N359" i="2"/>
  <c r="AB359" i="2" s="1"/>
  <c r="N358" i="2"/>
  <c r="AB358" i="2" s="1"/>
  <c r="N357" i="2"/>
  <c r="AB357" i="2" s="1"/>
  <c r="N356" i="2"/>
  <c r="AB356" i="2" s="1"/>
  <c r="N355" i="2"/>
  <c r="AB355" i="2" s="1"/>
  <c r="N354" i="2"/>
  <c r="AB354" i="2" s="1"/>
  <c r="N353" i="2"/>
  <c r="AB353" i="2" s="1"/>
  <c r="N352" i="2"/>
  <c r="AB352" i="2" s="1"/>
  <c r="N351" i="2"/>
  <c r="AB351" i="2" s="1"/>
  <c r="N350" i="2"/>
  <c r="AB350" i="2" s="1"/>
  <c r="N349" i="2"/>
  <c r="AB349" i="2" s="1"/>
  <c r="N348" i="2"/>
  <c r="AB348" i="2" s="1"/>
  <c r="N347" i="2"/>
  <c r="AB347" i="2" s="1"/>
  <c r="N346" i="2"/>
  <c r="AB346" i="2" s="1"/>
  <c r="N345" i="2"/>
  <c r="AB345" i="2" s="1"/>
  <c r="N344" i="2"/>
  <c r="AB344" i="2" s="1"/>
  <c r="N343" i="2"/>
  <c r="AB343" i="2" s="1"/>
  <c r="N342" i="2"/>
  <c r="AB342" i="2" s="1"/>
  <c r="N341" i="2"/>
  <c r="AB341" i="2" s="1"/>
  <c r="N340" i="2"/>
  <c r="AB340" i="2" s="1"/>
  <c r="N339" i="2"/>
  <c r="AB339" i="2" s="1"/>
  <c r="N338" i="2"/>
  <c r="AB338" i="2" s="1"/>
  <c r="N337" i="2"/>
  <c r="AB337" i="2" s="1"/>
  <c r="N336" i="2"/>
  <c r="AB336" i="2" s="1"/>
  <c r="N335" i="2"/>
  <c r="AB335" i="2" s="1"/>
  <c r="N334" i="2"/>
  <c r="AB334" i="2" s="1"/>
  <c r="N333" i="2"/>
  <c r="AB333" i="2" s="1"/>
  <c r="N332" i="2"/>
  <c r="AB332" i="2" s="1"/>
  <c r="N331" i="2"/>
  <c r="AB331" i="2" s="1"/>
  <c r="N330" i="2"/>
  <c r="AB330" i="2" s="1"/>
  <c r="N329" i="2"/>
  <c r="AB329" i="2" s="1"/>
  <c r="N328" i="2"/>
  <c r="AB328" i="2" s="1"/>
  <c r="N327" i="2"/>
  <c r="AB327" i="2" s="1"/>
  <c r="N326" i="2"/>
  <c r="AB326" i="2" s="1"/>
  <c r="N325" i="2"/>
  <c r="AB325" i="2" s="1"/>
  <c r="N324" i="2"/>
  <c r="AB324" i="2" s="1"/>
  <c r="N323" i="2"/>
  <c r="AB323" i="2" s="1"/>
  <c r="N322" i="2"/>
  <c r="AB322" i="2" s="1"/>
  <c r="N321" i="2"/>
  <c r="AB321" i="2" s="1"/>
  <c r="N320" i="2"/>
  <c r="AB320" i="2" s="1"/>
  <c r="N319" i="2"/>
  <c r="AB319" i="2" s="1"/>
  <c r="N318" i="2"/>
  <c r="AB318" i="2" s="1"/>
  <c r="N317" i="2"/>
  <c r="AB317" i="2" s="1"/>
  <c r="N316" i="2"/>
  <c r="AB316" i="2" s="1"/>
  <c r="N315" i="2"/>
  <c r="AB315" i="2" s="1"/>
  <c r="N314" i="2"/>
  <c r="AB314" i="2" s="1"/>
  <c r="N313" i="2"/>
  <c r="AB313" i="2" s="1"/>
  <c r="N312" i="2"/>
  <c r="AB312" i="2" s="1"/>
  <c r="N311" i="2"/>
  <c r="AB311" i="2" s="1"/>
  <c r="N310" i="2"/>
  <c r="AB310" i="2" s="1"/>
  <c r="N309" i="2"/>
  <c r="AB309" i="2" s="1"/>
  <c r="N308" i="2"/>
  <c r="AB308" i="2" s="1"/>
  <c r="N307" i="2"/>
  <c r="AB307" i="2" s="1"/>
  <c r="N306" i="2"/>
  <c r="AB306" i="2" s="1"/>
  <c r="N305" i="2"/>
  <c r="AB305" i="2" s="1"/>
  <c r="N304" i="2"/>
  <c r="AB304" i="2" s="1"/>
  <c r="N303" i="2"/>
  <c r="AB303" i="2" s="1"/>
  <c r="N302" i="2"/>
  <c r="AB302" i="2" s="1"/>
  <c r="N301" i="2"/>
  <c r="AB301" i="2" s="1"/>
  <c r="N300" i="2"/>
  <c r="AB300" i="2" s="1"/>
  <c r="N299" i="2"/>
  <c r="AB299" i="2" s="1"/>
  <c r="N298" i="2"/>
  <c r="AB298" i="2" s="1"/>
  <c r="N297" i="2"/>
  <c r="AB297" i="2" s="1"/>
  <c r="N296" i="2"/>
  <c r="AB296" i="2" s="1"/>
  <c r="N295" i="2"/>
  <c r="AB295" i="2" s="1"/>
  <c r="N294" i="2"/>
  <c r="AB294" i="2" s="1"/>
  <c r="N293" i="2"/>
  <c r="AB293" i="2" s="1"/>
  <c r="N292" i="2"/>
  <c r="AB292" i="2" s="1"/>
  <c r="N291" i="2"/>
  <c r="AB291" i="2" s="1"/>
  <c r="N290" i="2"/>
  <c r="AB290" i="2" s="1"/>
  <c r="N289" i="2"/>
  <c r="AB289" i="2" s="1"/>
  <c r="N288" i="2"/>
  <c r="AB288" i="2" s="1"/>
  <c r="N287" i="2"/>
  <c r="AB287" i="2" s="1"/>
  <c r="N286" i="2"/>
  <c r="AB286" i="2" s="1"/>
  <c r="N285" i="2"/>
  <c r="AB285" i="2" s="1"/>
  <c r="N284" i="2"/>
  <c r="AB284" i="2" s="1"/>
  <c r="N283" i="2"/>
  <c r="AB283" i="2" s="1"/>
  <c r="N282" i="2"/>
  <c r="AB282" i="2" s="1"/>
  <c r="N281" i="2"/>
  <c r="AB281" i="2" s="1"/>
  <c r="N280" i="2"/>
  <c r="AB280" i="2" s="1"/>
  <c r="N279" i="2"/>
  <c r="AB279" i="2" s="1"/>
  <c r="N278" i="2"/>
  <c r="AB278" i="2" s="1"/>
  <c r="N277" i="2"/>
  <c r="AB277" i="2" s="1"/>
  <c r="N276" i="2"/>
  <c r="AB276" i="2" s="1"/>
  <c r="N275" i="2"/>
  <c r="AB275" i="2" s="1"/>
  <c r="N274" i="2"/>
  <c r="AB274" i="2" s="1"/>
  <c r="N273" i="2"/>
  <c r="AB273" i="2" s="1"/>
  <c r="N272" i="2"/>
  <c r="AB272" i="2" s="1"/>
  <c r="N271" i="2"/>
  <c r="AB271" i="2" s="1"/>
  <c r="N270" i="2"/>
  <c r="AB270" i="2" s="1"/>
  <c r="N269" i="2"/>
  <c r="AB269" i="2" s="1"/>
  <c r="N268" i="2"/>
  <c r="AB268" i="2" s="1"/>
  <c r="N267" i="2"/>
  <c r="AB267" i="2" s="1"/>
  <c r="N266" i="2"/>
  <c r="AB266" i="2" s="1"/>
  <c r="N265" i="2"/>
  <c r="AB265" i="2" s="1"/>
  <c r="N264" i="2"/>
  <c r="AB264" i="2" s="1"/>
  <c r="N263" i="2"/>
  <c r="AB263" i="2" s="1"/>
  <c r="N262" i="2"/>
  <c r="AB262" i="2" s="1"/>
  <c r="N261" i="2"/>
  <c r="AB261" i="2" s="1"/>
  <c r="N260" i="2"/>
  <c r="AB260" i="2" s="1"/>
  <c r="N259" i="2"/>
  <c r="AB259" i="2" s="1"/>
  <c r="N258" i="2"/>
  <c r="AB258" i="2" s="1"/>
  <c r="N257" i="2"/>
  <c r="AB257" i="2" s="1"/>
  <c r="N256" i="2"/>
  <c r="AB256" i="2" s="1"/>
  <c r="N255" i="2"/>
  <c r="AB255" i="2" s="1"/>
  <c r="N254" i="2"/>
  <c r="AB254" i="2" s="1"/>
  <c r="N253" i="2"/>
  <c r="AB253" i="2" s="1"/>
  <c r="N252" i="2"/>
  <c r="AB252" i="2" s="1"/>
  <c r="N251" i="2"/>
  <c r="AB251" i="2" s="1"/>
  <c r="N250" i="2"/>
  <c r="AB250" i="2" s="1"/>
  <c r="N249" i="2"/>
  <c r="AB249" i="2" s="1"/>
  <c r="N248" i="2"/>
  <c r="AB248" i="2" s="1"/>
  <c r="N247" i="2"/>
  <c r="AB247" i="2" s="1"/>
  <c r="N246" i="2"/>
  <c r="AB246" i="2" s="1"/>
  <c r="N245" i="2"/>
  <c r="AB245" i="2" s="1"/>
  <c r="N244" i="2"/>
  <c r="AB244" i="2" s="1"/>
  <c r="N243" i="2"/>
  <c r="AB243" i="2" s="1"/>
  <c r="N242" i="2"/>
  <c r="AB242" i="2" s="1"/>
  <c r="N241" i="2"/>
  <c r="AB241" i="2" s="1"/>
  <c r="N240" i="2"/>
  <c r="AB240" i="2" s="1"/>
  <c r="N239" i="2"/>
  <c r="AB239" i="2" s="1"/>
  <c r="N238" i="2"/>
  <c r="AB238" i="2" s="1"/>
  <c r="N237" i="2"/>
  <c r="AB237" i="2" s="1"/>
  <c r="N236" i="2"/>
  <c r="AB236" i="2" s="1"/>
  <c r="N235" i="2"/>
  <c r="AB235" i="2" s="1"/>
  <c r="N234" i="2"/>
  <c r="AB234" i="2" s="1"/>
  <c r="N233" i="2"/>
  <c r="AB233" i="2" s="1"/>
  <c r="N232" i="2"/>
  <c r="AB232" i="2" s="1"/>
  <c r="N231" i="2"/>
  <c r="AB231" i="2" s="1"/>
  <c r="N230" i="2"/>
  <c r="AB230" i="2" s="1"/>
  <c r="N229" i="2"/>
  <c r="AB229" i="2" s="1"/>
  <c r="N228" i="2"/>
  <c r="AB228" i="2" s="1"/>
  <c r="N227" i="2"/>
  <c r="AB227" i="2" s="1"/>
  <c r="N226" i="2"/>
  <c r="AB226" i="2" s="1"/>
  <c r="N225" i="2"/>
  <c r="AB225" i="2" s="1"/>
  <c r="N224" i="2"/>
  <c r="AB224" i="2" s="1"/>
  <c r="N223" i="2"/>
  <c r="AB223" i="2" s="1"/>
  <c r="N222" i="2"/>
  <c r="AB222" i="2" s="1"/>
  <c r="N221" i="2"/>
  <c r="AB221" i="2" s="1"/>
  <c r="N220" i="2"/>
  <c r="AB220" i="2" s="1"/>
  <c r="N219" i="2"/>
  <c r="AB219" i="2" s="1"/>
  <c r="N218" i="2"/>
  <c r="AB218" i="2" s="1"/>
  <c r="N217" i="2"/>
  <c r="AB217" i="2" s="1"/>
  <c r="N216" i="2"/>
  <c r="AB216" i="2" s="1"/>
  <c r="N215" i="2"/>
  <c r="AB215" i="2" s="1"/>
  <c r="N214" i="2"/>
  <c r="AB214" i="2" s="1"/>
  <c r="N213" i="2"/>
  <c r="AB213" i="2" s="1"/>
  <c r="N212" i="2"/>
  <c r="AB212" i="2" s="1"/>
  <c r="N211" i="2"/>
  <c r="AB211" i="2" s="1"/>
  <c r="N210" i="2"/>
  <c r="AB210" i="2" s="1"/>
  <c r="N209" i="2"/>
  <c r="AB209" i="2" s="1"/>
  <c r="N208" i="2"/>
  <c r="AB208" i="2" s="1"/>
  <c r="N207" i="2"/>
  <c r="AB207" i="2" s="1"/>
  <c r="N206" i="2"/>
  <c r="AB206" i="2" s="1"/>
  <c r="N205" i="2"/>
  <c r="AB205" i="2" s="1"/>
  <c r="N204" i="2"/>
  <c r="AB204" i="2" s="1"/>
  <c r="N203" i="2"/>
  <c r="AB203" i="2" s="1"/>
  <c r="N202" i="2"/>
  <c r="AB202" i="2" s="1"/>
  <c r="N201" i="2"/>
  <c r="AB201" i="2" s="1"/>
  <c r="N200" i="2"/>
  <c r="AB200" i="2" s="1"/>
  <c r="N199" i="2"/>
  <c r="AB199" i="2" s="1"/>
  <c r="N198" i="2"/>
  <c r="AB198" i="2" s="1"/>
  <c r="N197" i="2"/>
  <c r="AB197" i="2" s="1"/>
  <c r="N196" i="2"/>
  <c r="AB196" i="2" s="1"/>
  <c r="N195" i="2"/>
  <c r="AB195" i="2" s="1"/>
  <c r="N194" i="2"/>
  <c r="AB194" i="2" s="1"/>
  <c r="N193" i="2"/>
  <c r="AB193" i="2" s="1"/>
  <c r="N192" i="2"/>
  <c r="AB192" i="2" s="1"/>
  <c r="N191" i="2"/>
  <c r="AB191" i="2" s="1"/>
  <c r="N190" i="2"/>
  <c r="AB190" i="2" s="1"/>
  <c r="N189" i="2"/>
  <c r="AB189" i="2" s="1"/>
  <c r="N188" i="2"/>
  <c r="AB188" i="2" s="1"/>
  <c r="N187" i="2"/>
  <c r="AB187" i="2" s="1"/>
  <c r="N186" i="2"/>
  <c r="AB186" i="2" s="1"/>
  <c r="N185" i="2"/>
  <c r="AB185" i="2" s="1"/>
  <c r="N184" i="2"/>
  <c r="AB184" i="2" s="1"/>
  <c r="N183" i="2"/>
  <c r="AB183" i="2" s="1"/>
  <c r="N182" i="2"/>
  <c r="AB182" i="2" s="1"/>
  <c r="N181" i="2"/>
  <c r="AB181" i="2" s="1"/>
  <c r="N180" i="2"/>
  <c r="AB180" i="2" s="1"/>
  <c r="N179" i="2"/>
  <c r="AB179" i="2" s="1"/>
  <c r="N178" i="2"/>
  <c r="AB178" i="2" s="1"/>
  <c r="N177" i="2"/>
  <c r="AB177" i="2" s="1"/>
  <c r="N176" i="2"/>
  <c r="AB176" i="2" s="1"/>
  <c r="N175" i="2"/>
  <c r="AB175" i="2" s="1"/>
  <c r="N174" i="2"/>
  <c r="AB174" i="2" s="1"/>
  <c r="N173" i="2"/>
  <c r="AB173" i="2" s="1"/>
  <c r="N172" i="2"/>
  <c r="AB172" i="2" s="1"/>
  <c r="N171" i="2"/>
  <c r="AB171" i="2" s="1"/>
  <c r="N170" i="2"/>
  <c r="AB170" i="2" s="1"/>
  <c r="N169" i="2"/>
  <c r="AB169" i="2" s="1"/>
  <c r="N168" i="2"/>
  <c r="AB168" i="2" s="1"/>
  <c r="N167" i="2"/>
  <c r="AB167" i="2" s="1"/>
  <c r="N166" i="2"/>
  <c r="AB166" i="2" s="1"/>
  <c r="N165" i="2"/>
  <c r="AB165" i="2" s="1"/>
  <c r="N164" i="2"/>
  <c r="AB164" i="2" s="1"/>
  <c r="N163" i="2"/>
  <c r="AB163" i="2" s="1"/>
  <c r="N162" i="2"/>
  <c r="AB162" i="2" s="1"/>
  <c r="N161" i="2"/>
  <c r="AB161" i="2" s="1"/>
  <c r="N160" i="2"/>
  <c r="AB160" i="2" s="1"/>
  <c r="N159" i="2"/>
  <c r="AB159" i="2" s="1"/>
  <c r="N158" i="2"/>
  <c r="AB158" i="2" s="1"/>
  <c r="N157" i="2"/>
  <c r="AB157" i="2" s="1"/>
  <c r="N156" i="2"/>
  <c r="AB156" i="2" s="1"/>
  <c r="N155" i="2"/>
  <c r="AB155" i="2" s="1"/>
  <c r="N154" i="2"/>
  <c r="AB154" i="2" s="1"/>
  <c r="N153" i="2"/>
  <c r="AB153" i="2" s="1"/>
  <c r="N152" i="2"/>
  <c r="AB152" i="2" s="1"/>
  <c r="N151" i="2"/>
  <c r="AB151" i="2" s="1"/>
  <c r="N150" i="2"/>
  <c r="AB150" i="2" s="1"/>
  <c r="N149" i="2"/>
  <c r="AB149" i="2" s="1"/>
  <c r="N148" i="2"/>
  <c r="AB148" i="2" s="1"/>
  <c r="N147" i="2"/>
  <c r="AB147" i="2" s="1"/>
  <c r="N146" i="2"/>
  <c r="AB146" i="2" s="1"/>
  <c r="N145" i="2"/>
  <c r="AB145" i="2" s="1"/>
  <c r="N144" i="2"/>
  <c r="AB144" i="2" s="1"/>
  <c r="N143" i="2"/>
  <c r="AB143" i="2" s="1"/>
  <c r="N142" i="2"/>
  <c r="AB142" i="2" s="1"/>
  <c r="N141" i="2"/>
  <c r="AB141" i="2" s="1"/>
  <c r="N140" i="2"/>
  <c r="AB140" i="2" s="1"/>
  <c r="N139" i="2"/>
  <c r="AB139" i="2" s="1"/>
  <c r="N138" i="2"/>
  <c r="AB138" i="2" s="1"/>
  <c r="N137" i="2"/>
  <c r="AB137" i="2" s="1"/>
  <c r="N136" i="2"/>
  <c r="AB136" i="2" s="1"/>
  <c r="N135" i="2"/>
  <c r="AB135" i="2" s="1"/>
  <c r="N134" i="2"/>
  <c r="AB134" i="2" s="1"/>
  <c r="N133" i="2"/>
  <c r="AB133" i="2" s="1"/>
  <c r="N132" i="2"/>
  <c r="AB132" i="2" s="1"/>
  <c r="N131" i="2"/>
  <c r="AB131" i="2" s="1"/>
  <c r="N130" i="2"/>
  <c r="AB130" i="2" s="1"/>
  <c r="N129" i="2"/>
  <c r="AB129" i="2" s="1"/>
  <c r="N128" i="2"/>
  <c r="AB128" i="2" s="1"/>
  <c r="N127" i="2"/>
  <c r="AB127" i="2" s="1"/>
  <c r="N126" i="2"/>
  <c r="AB126" i="2" s="1"/>
  <c r="N125" i="2"/>
  <c r="AB125" i="2" s="1"/>
  <c r="N124" i="2"/>
  <c r="AB124" i="2" s="1"/>
  <c r="N123" i="2"/>
  <c r="AB123" i="2" s="1"/>
  <c r="N122" i="2"/>
  <c r="AB122" i="2" s="1"/>
  <c r="N121" i="2"/>
  <c r="AB121" i="2" s="1"/>
  <c r="N120" i="2"/>
  <c r="AB120" i="2" s="1"/>
  <c r="N119" i="2"/>
  <c r="AB119" i="2" s="1"/>
  <c r="N118" i="2"/>
  <c r="AB118" i="2" s="1"/>
  <c r="N117" i="2"/>
  <c r="AB117" i="2" s="1"/>
  <c r="N116" i="2"/>
  <c r="AB116" i="2" s="1"/>
  <c r="N115" i="2"/>
  <c r="AB115" i="2" s="1"/>
  <c r="N114" i="2"/>
  <c r="AB114" i="2" s="1"/>
  <c r="N113" i="2"/>
  <c r="AB113" i="2" s="1"/>
  <c r="N112" i="2"/>
  <c r="AB112" i="2" s="1"/>
  <c r="N111" i="2"/>
  <c r="AB111" i="2" s="1"/>
  <c r="N110" i="2"/>
  <c r="AB110" i="2" s="1"/>
  <c r="N109" i="2"/>
  <c r="AB109" i="2" s="1"/>
  <c r="N108" i="2"/>
  <c r="AB108" i="2" s="1"/>
  <c r="N107" i="2"/>
  <c r="AB107" i="2" s="1"/>
  <c r="N106" i="2"/>
  <c r="AB106" i="2" s="1"/>
  <c r="N105" i="2"/>
  <c r="AB105" i="2" s="1"/>
  <c r="N104" i="2"/>
  <c r="AB104" i="2" s="1"/>
  <c r="N103" i="2"/>
  <c r="AB103" i="2" s="1"/>
  <c r="N102" i="2"/>
  <c r="AB102" i="2" s="1"/>
  <c r="N101" i="2"/>
  <c r="AB101" i="2" s="1"/>
  <c r="N100" i="2"/>
  <c r="AB100" i="2" s="1"/>
  <c r="N99" i="2"/>
  <c r="AB99" i="2" s="1"/>
  <c r="N98" i="2"/>
  <c r="AB98" i="2" s="1"/>
  <c r="N97" i="2"/>
  <c r="AB97" i="2" s="1"/>
  <c r="N96" i="2"/>
  <c r="AB96" i="2" s="1"/>
  <c r="N95" i="2"/>
  <c r="AB95" i="2" s="1"/>
  <c r="N94" i="2"/>
  <c r="AB94" i="2" s="1"/>
  <c r="N93" i="2"/>
  <c r="AB93" i="2" s="1"/>
  <c r="N92" i="2"/>
  <c r="AB92" i="2" s="1"/>
  <c r="N91" i="2"/>
  <c r="AB91" i="2" s="1"/>
  <c r="N90" i="2"/>
  <c r="AB90" i="2" s="1"/>
  <c r="N89" i="2"/>
  <c r="AB89" i="2" s="1"/>
  <c r="N88" i="2"/>
  <c r="AB88" i="2" s="1"/>
  <c r="N87" i="2"/>
  <c r="AB87" i="2" s="1"/>
  <c r="N86" i="2"/>
  <c r="AB86" i="2" s="1"/>
  <c r="N85" i="2"/>
  <c r="AB85" i="2" s="1"/>
  <c r="N84" i="2"/>
  <c r="AB84" i="2" s="1"/>
  <c r="N83" i="2"/>
  <c r="AB83" i="2" s="1"/>
  <c r="N82" i="2"/>
  <c r="AB82" i="2" s="1"/>
  <c r="N81" i="2"/>
  <c r="AB81" i="2" s="1"/>
  <c r="N80" i="2"/>
  <c r="AB80" i="2" s="1"/>
  <c r="N79" i="2"/>
  <c r="AB79" i="2" s="1"/>
  <c r="N78" i="2"/>
  <c r="AB78" i="2" s="1"/>
  <c r="N77" i="2"/>
  <c r="AB77" i="2" s="1"/>
  <c r="N76" i="2"/>
  <c r="AB76" i="2" s="1"/>
  <c r="N75" i="2"/>
  <c r="AB75" i="2" s="1"/>
  <c r="N74" i="2"/>
  <c r="AB74" i="2" s="1"/>
  <c r="N73" i="2"/>
  <c r="AB73" i="2" s="1"/>
  <c r="N72" i="2"/>
  <c r="AB72" i="2" s="1"/>
  <c r="N71" i="2"/>
  <c r="AB71" i="2" s="1"/>
  <c r="N70" i="2"/>
  <c r="AB70" i="2" s="1"/>
  <c r="N69" i="2"/>
  <c r="AB69" i="2" s="1"/>
  <c r="N68" i="2"/>
  <c r="AB68" i="2" s="1"/>
  <c r="N67" i="2"/>
  <c r="AB67" i="2" s="1"/>
  <c r="N66" i="2"/>
  <c r="AB66" i="2" s="1"/>
  <c r="N65" i="2"/>
  <c r="AB65" i="2" s="1"/>
  <c r="N64" i="2"/>
  <c r="AB64" i="2" s="1"/>
  <c r="N63" i="2"/>
  <c r="AB63" i="2" s="1"/>
  <c r="N62" i="2"/>
  <c r="AB62" i="2" s="1"/>
  <c r="N61" i="2"/>
  <c r="AB61" i="2" s="1"/>
  <c r="N60" i="2"/>
  <c r="AB60" i="2" s="1"/>
  <c r="N59" i="2"/>
  <c r="AB59" i="2" s="1"/>
  <c r="N58" i="2"/>
  <c r="AB58" i="2" s="1"/>
  <c r="N57" i="2"/>
  <c r="AB57" i="2" s="1"/>
  <c r="N56" i="2"/>
  <c r="AB56" i="2" s="1"/>
  <c r="N55" i="2"/>
  <c r="AB55" i="2" s="1"/>
  <c r="N54" i="2"/>
  <c r="AB54" i="2" s="1"/>
  <c r="N53" i="2"/>
  <c r="AB53" i="2" s="1"/>
  <c r="N52" i="2"/>
  <c r="AB52" i="2" s="1"/>
  <c r="N51" i="2"/>
  <c r="AB51" i="2" s="1"/>
  <c r="N50" i="2"/>
  <c r="AB50" i="2" s="1"/>
  <c r="N49" i="2"/>
  <c r="AB49" i="2" s="1"/>
  <c r="N48" i="2"/>
  <c r="AB48" i="2" s="1"/>
  <c r="N47" i="2"/>
  <c r="AB47" i="2" s="1"/>
  <c r="N46" i="2"/>
  <c r="AB46" i="2" s="1"/>
  <c r="N45" i="2"/>
  <c r="AB45" i="2" s="1"/>
  <c r="N44" i="2"/>
  <c r="AB44" i="2" s="1"/>
  <c r="N43" i="2"/>
  <c r="AB43" i="2" s="1"/>
  <c r="N42" i="2"/>
  <c r="AB42" i="2" s="1"/>
  <c r="N41" i="2"/>
  <c r="AB41" i="2" s="1"/>
  <c r="N40" i="2"/>
  <c r="AB40" i="2" s="1"/>
  <c r="N39" i="2"/>
  <c r="AB39" i="2" s="1"/>
  <c r="N38" i="2"/>
  <c r="AB38" i="2" s="1"/>
  <c r="N37" i="2"/>
  <c r="AB37" i="2" s="1"/>
  <c r="N36" i="2"/>
  <c r="AB36" i="2" s="1"/>
  <c r="N35" i="2"/>
  <c r="AB35" i="2" s="1"/>
  <c r="N34" i="2"/>
  <c r="AB34" i="2" s="1"/>
  <c r="N33" i="2"/>
  <c r="AB33" i="2" s="1"/>
  <c r="N32" i="2"/>
  <c r="AB32" i="2" s="1"/>
  <c r="N31" i="2"/>
  <c r="AB31" i="2" s="1"/>
  <c r="N30" i="2"/>
  <c r="AB30" i="2" s="1"/>
  <c r="N29" i="2"/>
  <c r="AB29" i="2" s="1"/>
  <c r="N28" i="2"/>
  <c r="AB28" i="2" s="1"/>
  <c r="N27" i="2"/>
  <c r="AB27" i="2" s="1"/>
  <c r="N26" i="2"/>
  <c r="AB26" i="2" s="1"/>
  <c r="N25" i="2"/>
  <c r="AB25" i="2" s="1"/>
  <c r="N24" i="2"/>
  <c r="AB24" i="2" s="1"/>
  <c r="N23" i="2"/>
  <c r="AB23" i="2" s="1"/>
  <c r="N22" i="2"/>
  <c r="AB22" i="2" s="1"/>
  <c r="N21" i="2"/>
  <c r="AB21" i="2" s="1"/>
  <c r="N20" i="2"/>
  <c r="AB20" i="2" s="1"/>
  <c r="N19" i="2"/>
  <c r="AB19" i="2" s="1"/>
  <c r="N18" i="2"/>
  <c r="AB18" i="2" s="1"/>
  <c r="N17" i="2"/>
  <c r="AB17" i="2" s="1"/>
  <c r="N16" i="2"/>
  <c r="AB16" i="2" s="1"/>
  <c r="K2510" i="2"/>
  <c r="K2509" i="2"/>
  <c r="K2508" i="2"/>
  <c r="K2507" i="2"/>
  <c r="K2506" i="2"/>
  <c r="K2505" i="2"/>
  <c r="K2504" i="2"/>
  <c r="K2503" i="2"/>
  <c r="K2502" i="2"/>
  <c r="K2501" i="2"/>
  <c r="K2500" i="2"/>
  <c r="K2499" i="2"/>
  <c r="K2498" i="2"/>
  <c r="K2497" i="2"/>
  <c r="K2496" i="2"/>
  <c r="K2495" i="2"/>
  <c r="K2494" i="2"/>
  <c r="K2493" i="2"/>
  <c r="K2492" i="2"/>
  <c r="K2491" i="2"/>
  <c r="K2490" i="2"/>
  <c r="K2489" i="2"/>
  <c r="K2488" i="2"/>
  <c r="K2487" i="2"/>
  <c r="K2486" i="2"/>
  <c r="K2485" i="2"/>
  <c r="K2484" i="2"/>
  <c r="K2483" i="2"/>
  <c r="K2482" i="2"/>
  <c r="K2481" i="2"/>
  <c r="K2480" i="2"/>
  <c r="K2479" i="2"/>
  <c r="K2478" i="2"/>
  <c r="K2477" i="2"/>
  <c r="K2476" i="2"/>
  <c r="K2475" i="2"/>
  <c r="K2474" i="2"/>
  <c r="K2473" i="2"/>
  <c r="K2472" i="2"/>
  <c r="K2471" i="2"/>
  <c r="K2470" i="2"/>
  <c r="K2469" i="2"/>
  <c r="K2468" i="2"/>
  <c r="K2467" i="2"/>
  <c r="K2466" i="2"/>
  <c r="K2465" i="2"/>
  <c r="K2464" i="2"/>
  <c r="K2463" i="2"/>
  <c r="K2462" i="2"/>
  <c r="K2461" i="2"/>
  <c r="K2460" i="2"/>
  <c r="K2459" i="2"/>
  <c r="K2458" i="2"/>
  <c r="K2457" i="2"/>
  <c r="K2456" i="2"/>
  <c r="K2455" i="2"/>
  <c r="K2454" i="2"/>
  <c r="K2453" i="2"/>
  <c r="K2452" i="2"/>
  <c r="K2451" i="2"/>
  <c r="K2450" i="2"/>
  <c r="K2449" i="2"/>
  <c r="K2448" i="2"/>
  <c r="K2447" i="2"/>
  <c r="K2446" i="2"/>
  <c r="K2445" i="2"/>
  <c r="K2444" i="2"/>
  <c r="K2443" i="2"/>
  <c r="K2442" i="2"/>
  <c r="K2441" i="2"/>
  <c r="K2440" i="2"/>
  <c r="K2439" i="2"/>
  <c r="K2438" i="2"/>
  <c r="K2437" i="2"/>
  <c r="K2436" i="2"/>
  <c r="K2435" i="2"/>
  <c r="K2434" i="2"/>
  <c r="K2433" i="2"/>
  <c r="K2432" i="2"/>
  <c r="K2431" i="2"/>
  <c r="K2430" i="2"/>
  <c r="K2429" i="2"/>
  <c r="K2428" i="2"/>
  <c r="K2427" i="2"/>
  <c r="K2426" i="2"/>
  <c r="K2425" i="2"/>
  <c r="K2424" i="2"/>
  <c r="K2423" i="2"/>
  <c r="K2422" i="2"/>
  <c r="K2421" i="2"/>
  <c r="K2420" i="2"/>
  <c r="K2419" i="2"/>
  <c r="K2418" i="2"/>
  <c r="K2417" i="2"/>
  <c r="K2416" i="2"/>
  <c r="K2415" i="2"/>
  <c r="K2414" i="2"/>
  <c r="K2413" i="2"/>
  <c r="K2412" i="2"/>
  <c r="K2411" i="2"/>
  <c r="K2410" i="2"/>
  <c r="K2409" i="2"/>
  <c r="K2408" i="2"/>
  <c r="K2407" i="2"/>
  <c r="K2406" i="2"/>
  <c r="K2405" i="2"/>
  <c r="K2404" i="2"/>
  <c r="K2403" i="2"/>
  <c r="K2402" i="2"/>
  <c r="K2401" i="2"/>
  <c r="K2400" i="2"/>
  <c r="K2399" i="2"/>
  <c r="K2398" i="2"/>
  <c r="K2397" i="2"/>
  <c r="K2396" i="2"/>
  <c r="K2395" i="2"/>
  <c r="K2394" i="2"/>
  <c r="K2393" i="2"/>
  <c r="K2392" i="2"/>
  <c r="K2391" i="2"/>
  <c r="K2390" i="2"/>
  <c r="K2389" i="2"/>
  <c r="K2388" i="2"/>
  <c r="K2387" i="2"/>
  <c r="K2386" i="2"/>
  <c r="K2385" i="2"/>
  <c r="K2384" i="2"/>
  <c r="K2383" i="2"/>
  <c r="K2382" i="2"/>
  <c r="K2381" i="2"/>
  <c r="K2380" i="2"/>
  <c r="K2379" i="2"/>
  <c r="K2378" i="2"/>
  <c r="K2377" i="2"/>
  <c r="K2376" i="2"/>
  <c r="K2375" i="2"/>
  <c r="K2374" i="2"/>
  <c r="K2373" i="2"/>
  <c r="K2372" i="2"/>
  <c r="K2371" i="2"/>
  <c r="K2370" i="2"/>
  <c r="K2369" i="2"/>
  <c r="K2368" i="2"/>
  <c r="K2367" i="2"/>
  <c r="K2366" i="2"/>
  <c r="K2365" i="2"/>
  <c r="K2364" i="2"/>
  <c r="K2363" i="2"/>
  <c r="K2362" i="2"/>
  <c r="K2361" i="2"/>
  <c r="K2360" i="2"/>
  <c r="K2359" i="2"/>
  <c r="K2358" i="2"/>
  <c r="K2357" i="2"/>
  <c r="K2356" i="2"/>
  <c r="K2355" i="2"/>
  <c r="K2354" i="2"/>
  <c r="K2353" i="2"/>
  <c r="K2352" i="2"/>
  <c r="K2351" i="2"/>
  <c r="K2350" i="2"/>
  <c r="K2349" i="2"/>
  <c r="K2348" i="2"/>
  <c r="K2347" i="2"/>
  <c r="K2346" i="2"/>
  <c r="K2345" i="2"/>
  <c r="K2344" i="2"/>
  <c r="K2343" i="2"/>
  <c r="K2342" i="2"/>
  <c r="K2341" i="2"/>
  <c r="K2340" i="2"/>
  <c r="K2339" i="2"/>
  <c r="K2338" i="2"/>
  <c r="K2337" i="2"/>
  <c r="K2336" i="2"/>
  <c r="K2335" i="2"/>
  <c r="K2334" i="2"/>
  <c r="K2333" i="2"/>
  <c r="K2332" i="2"/>
  <c r="K2331" i="2"/>
  <c r="K2330" i="2"/>
  <c r="K2329" i="2"/>
  <c r="K2328" i="2"/>
  <c r="K2327" i="2"/>
  <c r="K2326" i="2"/>
  <c r="K2325" i="2"/>
  <c r="K2324" i="2"/>
  <c r="K2323" i="2"/>
  <c r="K2322" i="2"/>
  <c r="K2321" i="2"/>
  <c r="K2320" i="2"/>
  <c r="K2319" i="2"/>
  <c r="K2318" i="2"/>
  <c r="K2317" i="2"/>
  <c r="K2316" i="2"/>
  <c r="K2315" i="2"/>
  <c r="K2314" i="2"/>
  <c r="K2313" i="2"/>
  <c r="K2312" i="2"/>
  <c r="K2311" i="2"/>
  <c r="K2310" i="2"/>
  <c r="K2309" i="2"/>
  <c r="K2308" i="2"/>
  <c r="K2307" i="2"/>
  <c r="K2306" i="2"/>
  <c r="K2305" i="2"/>
  <c r="K2304" i="2"/>
  <c r="K2303" i="2"/>
  <c r="K2302" i="2"/>
  <c r="K2301" i="2"/>
  <c r="K2300" i="2"/>
  <c r="K2299" i="2"/>
  <c r="K2298" i="2"/>
  <c r="K2297" i="2"/>
  <c r="K2296" i="2"/>
  <c r="K2295" i="2"/>
  <c r="K2294" i="2"/>
  <c r="K2293" i="2"/>
  <c r="K2292" i="2"/>
  <c r="K2291" i="2"/>
  <c r="K2290" i="2"/>
  <c r="K2289" i="2"/>
  <c r="K2288" i="2"/>
  <c r="K2287" i="2"/>
  <c r="K2286" i="2"/>
  <c r="K2285" i="2"/>
  <c r="K2284" i="2"/>
  <c r="K2283" i="2"/>
  <c r="K2282" i="2"/>
  <c r="K2281" i="2"/>
  <c r="K2280" i="2"/>
  <c r="K2279" i="2"/>
  <c r="K2278" i="2"/>
  <c r="K2277" i="2"/>
  <c r="K2276" i="2"/>
  <c r="K2275" i="2"/>
  <c r="K2274" i="2"/>
  <c r="K2273" i="2"/>
  <c r="K2272" i="2"/>
  <c r="K2271" i="2"/>
  <c r="K2270" i="2"/>
  <c r="K2269" i="2"/>
  <c r="K2268" i="2"/>
  <c r="K2267" i="2"/>
  <c r="K2266" i="2"/>
  <c r="K2265" i="2"/>
  <c r="K2264" i="2"/>
  <c r="K2263" i="2"/>
  <c r="K2262" i="2"/>
  <c r="K2261" i="2"/>
  <c r="K2260" i="2"/>
  <c r="K2259" i="2"/>
  <c r="K2258" i="2"/>
  <c r="K2257" i="2"/>
  <c r="K2256" i="2"/>
  <c r="K2255" i="2"/>
  <c r="K2254" i="2"/>
  <c r="K2253" i="2"/>
  <c r="K2252" i="2"/>
  <c r="K2251" i="2"/>
  <c r="K2250" i="2"/>
  <c r="K2249" i="2"/>
  <c r="K2248" i="2"/>
  <c r="K2247" i="2"/>
  <c r="K2246" i="2"/>
  <c r="K2245" i="2"/>
  <c r="K2244" i="2"/>
  <c r="K2243" i="2"/>
  <c r="K2242" i="2"/>
  <c r="K2241" i="2"/>
  <c r="K2240" i="2"/>
  <c r="K2239" i="2"/>
  <c r="K2238" i="2"/>
  <c r="K2237" i="2"/>
  <c r="K2236" i="2"/>
  <c r="K2235" i="2"/>
  <c r="K2234" i="2"/>
  <c r="K2233" i="2"/>
  <c r="K2232" i="2"/>
  <c r="K2231" i="2"/>
  <c r="K2230" i="2"/>
  <c r="K2229" i="2"/>
  <c r="K2228" i="2"/>
  <c r="K2227" i="2"/>
  <c r="K2226" i="2"/>
  <c r="K2225" i="2"/>
  <c r="K2224" i="2"/>
  <c r="K2223" i="2"/>
  <c r="K2222" i="2"/>
  <c r="K2221" i="2"/>
  <c r="K2220" i="2"/>
  <c r="K2219" i="2"/>
  <c r="K2218" i="2"/>
  <c r="K2217" i="2"/>
  <c r="K2216" i="2"/>
  <c r="K2215" i="2"/>
  <c r="K2214" i="2"/>
  <c r="K2213" i="2"/>
  <c r="K2212" i="2"/>
  <c r="K2211" i="2"/>
  <c r="K2210" i="2"/>
  <c r="K2209" i="2"/>
  <c r="K2208" i="2"/>
  <c r="K2207" i="2"/>
  <c r="K2206" i="2"/>
  <c r="K2205" i="2"/>
  <c r="K2204" i="2"/>
  <c r="K2203" i="2"/>
  <c r="K2202" i="2"/>
  <c r="K2201" i="2"/>
  <c r="K2200" i="2"/>
  <c r="K2199" i="2"/>
  <c r="K2198" i="2"/>
  <c r="K2197" i="2"/>
  <c r="K2196" i="2"/>
  <c r="K2195" i="2"/>
  <c r="K2194" i="2"/>
  <c r="K2193" i="2"/>
  <c r="K2192" i="2"/>
  <c r="K2191" i="2"/>
  <c r="K2190" i="2"/>
  <c r="K2189" i="2"/>
  <c r="K2188" i="2"/>
  <c r="K2187" i="2"/>
  <c r="K2186" i="2"/>
  <c r="K2185" i="2"/>
  <c r="K2184" i="2"/>
  <c r="K2183" i="2"/>
  <c r="K2182" i="2"/>
  <c r="K2181" i="2"/>
  <c r="K2180" i="2"/>
  <c r="K2179" i="2"/>
  <c r="K2178" i="2"/>
  <c r="K2177" i="2"/>
  <c r="K2176" i="2"/>
  <c r="K2175" i="2"/>
  <c r="K2174" i="2"/>
  <c r="K2173" i="2"/>
  <c r="K2172" i="2"/>
  <c r="K2171" i="2"/>
  <c r="K2170" i="2"/>
  <c r="K2169" i="2"/>
  <c r="K2168" i="2"/>
  <c r="K2167" i="2"/>
  <c r="K2166" i="2"/>
  <c r="K2165" i="2"/>
  <c r="K2164" i="2"/>
  <c r="K2163" i="2"/>
  <c r="K2162" i="2"/>
  <c r="K2161" i="2"/>
  <c r="K2160" i="2"/>
  <c r="K2159" i="2"/>
  <c r="K2158" i="2"/>
  <c r="K2157" i="2"/>
  <c r="K2156" i="2"/>
  <c r="K2155" i="2"/>
  <c r="K2154" i="2"/>
  <c r="K2153" i="2"/>
  <c r="K2152" i="2"/>
  <c r="K2151" i="2"/>
  <c r="K2150" i="2"/>
  <c r="K2149" i="2"/>
  <c r="K2148" i="2"/>
  <c r="K2147" i="2"/>
  <c r="K2146" i="2"/>
  <c r="K2145" i="2"/>
  <c r="K2144" i="2"/>
  <c r="K2143" i="2"/>
  <c r="K2142" i="2"/>
  <c r="K2141" i="2"/>
  <c r="K2140" i="2"/>
  <c r="K2139" i="2"/>
  <c r="K2138" i="2"/>
  <c r="K2137" i="2"/>
  <c r="K2136" i="2"/>
  <c r="K2135" i="2"/>
  <c r="K2134" i="2"/>
  <c r="K2133" i="2"/>
  <c r="K2132" i="2"/>
  <c r="K2131" i="2"/>
  <c r="K2130" i="2"/>
  <c r="K2129" i="2"/>
  <c r="K2128" i="2"/>
  <c r="K2127" i="2"/>
  <c r="K2126" i="2"/>
  <c r="K2125" i="2"/>
  <c r="K2124" i="2"/>
  <c r="K2123" i="2"/>
  <c r="K2122" i="2"/>
  <c r="K2121" i="2"/>
  <c r="K2120" i="2"/>
  <c r="K2119" i="2"/>
  <c r="K2118" i="2"/>
  <c r="K2117" i="2"/>
  <c r="K2116" i="2"/>
  <c r="K2115" i="2"/>
  <c r="K2114" i="2"/>
  <c r="K2113" i="2"/>
  <c r="K2112" i="2"/>
  <c r="K2111" i="2"/>
  <c r="K2110" i="2"/>
  <c r="K2109" i="2"/>
  <c r="K2108" i="2"/>
  <c r="K2107" i="2"/>
  <c r="K2106" i="2"/>
  <c r="K2105" i="2"/>
  <c r="K2104" i="2"/>
  <c r="K2103" i="2"/>
  <c r="K2102" i="2"/>
  <c r="K2101" i="2"/>
  <c r="K2100" i="2"/>
  <c r="K2099" i="2"/>
  <c r="K2098" i="2"/>
  <c r="K2097" i="2"/>
  <c r="K2096" i="2"/>
  <c r="K2095" i="2"/>
  <c r="K2094" i="2"/>
  <c r="K2093" i="2"/>
  <c r="K2092" i="2"/>
  <c r="K2091" i="2"/>
  <c r="K2090" i="2"/>
  <c r="K2089" i="2"/>
  <c r="K2088" i="2"/>
  <c r="K2087" i="2"/>
  <c r="K2086" i="2"/>
  <c r="K2085" i="2"/>
  <c r="K2084" i="2"/>
  <c r="K2083" i="2"/>
  <c r="K2082" i="2"/>
  <c r="K2081" i="2"/>
  <c r="K2080" i="2"/>
  <c r="K2079" i="2"/>
  <c r="K2078" i="2"/>
  <c r="K2077" i="2"/>
  <c r="K2076" i="2"/>
  <c r="K2075" i="2"/>
  <c r="K2074" i="2"/>
  <c r="K2073" i="2"/>
  <c r="K2072" i="2"/>
  <c r="K2071" i="2"/>
  <c r="K2070" i="2"/>
  <c r="K2069" i="2"/>
  <c r="K2068" i="2"/>
  <c r="K2067" i="2"/>
  <c r="K2066" i="2"/>
  <c r="K2065" i="2"/>
  <c r="K2064" i="2"/>
  <c r="K2063" i="2"/>
  <c r="K2062" i="2"/>
  <c r="K2061" i="2"/>
  <c r="K2060" i="2"/>
  <c r="K2059" i="2"/>
  <c r="K2058" i="2"/>
  <c r="K2057" i="2"/>
  <c r="K2056" i="2"/>
  <c r="K2055" i="2"/>
  <c r="K2054" i="2"/>
  <c r="K2053" i="2"/>
  <c r="K2052" i="2"/>
  <c r="K2051" i="2"/>
  <c r="K2050" i="2"/>
  <c r="K2049" i="2"/>
  <c r="K2048" i="2"/>
  <c r="K2047" i="2"/>
  <c r="K2046" i="2"/>
  <c r="K2045" i="2"/>
  <c r="K2044" i="2"/>
  <c r="K2043" i="2"/>
  <c r="K2042" i="2"/>
  <c r="K2041" i="2"/>
  <c r="K2040" i="2"/>
  <c r="K2039" i="2"/>
  <c r="K2038" i="2"/>
  <c r="K2037" i="2"/>
  <c r="K2036" i="2"/>
  <c r="K2035" i="2"/>
  <c r="K2034" i="2"/>
  <c r="K2033" i="2"/>
  <c r="K2032" i="2"/>
  <c r="K2031" i="2"/>
  <c r="K2030" i="2"/>
  <c r="K2029" i="2"/>
  <c r="K2028" i="2"/>
  <c r="K2027" i="2"/>
  <c r="K2026" i="2"/>
  <c r="K2025" i="2"/>
  <c r="K2024" i="2"/>
  <c r="K2023" i="2"/>
  <c r="K2022" i="2"/>
  <c r="K2021" i="2"/>
  <c r="K2020" i="2"/>
  <c r="K2019" i="2"/>
  <c r="K2018" i="2"/>
  <c r="K2017" i="2"/>
  <c r="K2016" i="2"/>
  <c r="K2015" i="2"/>
  <c r="K2014" i="2"/>
  <c r="K2013" i="2"/>
  <c r="K2012" i="2"/>
  <c r="K2011" i="2"/>
  <c r="K2010" i="2"/>
  <c r="K2009" i="2"/>
  <c r="K2008" i="2"/>
  <c r="K2007" i="2"/>
  <c r="K2006" i="2"/>
  <c r="K2005" i="2"/>
  <c r="K2004" i="2"/>
  <c r="K2003" i="2"/>
  <c r="K2002" i="2"/>
  <c r="K2001" i="2"/>
  <c r="K2000" i="2"/>
  <c r="K1999" i="2"/>
  <c r="K1998" i="2"/>
  <c r="K1997" i="2"/>
  <c r="K1996" i="2"/>
  <c r="K1995" i="2"/>
  <c r="K1994" i="2"/>
  <c r="K1993" i="2"/>
  <c r="K1992" i="2"/>
  <c r="K1991" i="2"/>
  <c r="K1990" i="2"/>
  <c r="K1989" i="2"/>
  <c r="K1988" i="2"/>
  <c r="K1987" i="2"/>
  <c r="K1986" i="2"/>
  <c r="K1985" i="2"/>
  <c r="K1984" i="2"/>
  <c r="K1983" i="2"/>
  <c r="K1982" i="2"/>
  <c r="K1981" i="2"/>
  <c r="K1980" i="2"/>
  <c r="K1979" i="2"/>
  <c r="K1978" i="2"/>
  <c r="K1977" i="2"/>
  <c r="K1976" i="2"/>
  <c r="K1975" i="2"/>
  <c r="K1974" i="2"/>
  <c r="K1973" i="2"/>
  <c r="K1972" i="2"/>
  <c r="K1971" i="2"/>
  <c r="K1970" i="2"/>
  <c r="K1969" i="2"/>
  <c r="K1968" i="2"/>
  <c r="K1967" i="2"/>
  <c r="K1966" i="2"/>
  <c r="K1965" i="2"/>
  <c r="K1964" i="2"/>
  <c r="K1963" i="2"/>
  <c r="K1962" i="2"/>
  <c r="K1961" i="2"/>
  <c r="K1960" i="2"/>
  <c r="K1959" i="2"/>
  <c r="K1958" i="2"/>
  <c r="K1957" i="2"/>
  <c r="K1956" i="2"/>
  <c r="K1955" i="2"/>
  <c r="K1954" i="2"/>
  <c r="K1953" i="2"/>
  <c r="K1952" i="2"/>
  <c r="K1951" i="2"/>
  <c r="K1950" i="2"/>
  <c r="K1949" i="2"/>
  <c r="K1948" i="2"/>
  <c r="K1947" i="2"/>
  <c r="K1946" i="2"/>
  <c r="K1945" i="2"/>
  <c r="K1944" i="2"/>
  <c r="K1943" i="2"/>
  <c r="K1942" i="2"/>
  <c r="K1941" i="2"/>
  <c r="K1940" i="2"/>
  <c r="K1939" i="2"/>
  <c r="K1938" i="2"/>
  <c r="K1937" i="2"/>
  <c r="K1936" i="2"/>
  <c r="K1935" i="2"/>
  <c r="K1934" i="2"/>
  <c r="K1933" i="2"/>
  <c r="K1932" i="2"/>
  <c r="K1931" i="2"/>
  <c r="K1930" i="2"/>
  <c r="K1929" i="2"/>
  <c r="K1928" i="2"/>
  <c r="K1927" i="2"/>
  <c r="K1926" i="2"/>
  <c r="K1925" i="2"/>
  <c r="K1924" i="2"/>
  <c r="K1923" i="2"/>
  <c r="K1922" i="2"/>
  <c r="K1921" i="2"/>
  <c r="K1920" i="2"/>
  <c r="K1919" i="2"/>
  <c r="K1918" i="2"/>
  <c r="K1917" i="2"/>
  <c r="K1916" i="2"/>
  <c r="K1915" i="2"/>
  <c r="K1914" i="2"/>
  <c r="K1913" i="2"/>
  <c r="K1912" i="2"/>
  <c r="K1911" i="2"/>
  <c r="K1910" i="2"/>
  <c r="K1909" i="2"/>
  <c r="K1908" i="2"/>
  <c r="K1907" i="2"/>
  <c r="K1906" i="2"/>
  <c r="K1905" i="2"/>
  <c r="K1904" i="2"/>
  <c r="K1903" i="2"/>
  <c r="K1902" i="2"/>
  <c r="K1901" i="2"/>
  <c r="K1900" i="2"/>
  <c r="K1899" i="2"/>
  <c r="K1898" i="2"/>
  <c r="K1897" i="2"/>
  <c r="K1896" i="2"/>
  <c r="K1895" i="2"/>
  <c r="K1894" i="2"/>
  <c r="K1893" i="2"/>
  <c r="K1892" i="2"/>
  <c r="K1891" i="2"/>
  <c r="K1890" i="2"/>
  <c r="K1889" i="2"/>
  <c r="K1888" i="2"/>
  <c r="K1887" i="2"/>
  <c r="K1886" i="2"/>
  <c r="K1885" i="2"/>
  <c r="K1884" i="2"/>
  <c r="K1883" i="2"/>
  <c r="K1882" i="2"/>
  <c r="K1881" i="2"/>
  <c r="K1880" i="2"/>
  <c r="K1879" i="2"/>
  <c r="K1878" i="2"/>
  <c r="K1877" i="2"/>
  <c r="K1876" i="2"/>
  <c r="K1875" i="2"/>
  <c r="K1874" i="2"/>
  <c r="K1873" i="2"/>
  <c r="K1872" i="2"/>
  <c r="K1871" i="2"/>
  <c r="K1870" i="2"/>
  <c r="K1869" i="2"/>
  <c r="K1868" i="2"/>
  <c r="K1867" i="2"/>
  <c r="K1866" i="2"/>
  <c r="K1865" i="2"/>
  <c r="K1864" i="2"/>
  <c r="K1863" i="2"/>
  <c r="K1862" i="2"/>
  <c r="K1861" i="2"/>
  <c r="K1860" i="2"/>
  <c r="K1859" i="2"/>
  <c r="K1858" i="2"/>
  <c r="K1857" i="2"/>
  <c r="K1856" i="2"/>
  <c r="K1855" i="2"/>
  <c r="K1854" i="2"/>
  <c r="K1853" i="2"/>
  <c r="K1852" i="2"/>
  <c r="K1851" i="2"/>
  <c r="K1850" i="2"/>
  <c r="K1849" i="2"/>
  <c r="K1848" i="2"/>
  <c r="K1847" i="2"/>
  <c r="K1846" i="2"/>
  <c r="K1845" i="2"/>
  <c r="K1844" i="2"/>
  <c r="K1843" i="2"/>
  <c r="K1842" i="2"/>
  <c r="K1841" i="2"/>
  <c r="K1840" i="2"/>
  <c r="K1839" i="2"/>
  <c r="K1838" i="2"/>
  <c r="K1837" i="2"/>
  <c r="K1836" i="2"/>
  <c r="K1835" i="2"/>
  <c r="K1834" i="2"/>
  <c r="K1833" i="2"/>
  <c r="K1832" i="2"/>
  <c r="K1831" i="2"/>
  <c r="K1830" i="2"/>
  <c r="K1829" i="2"/>
  <c r="K1828" i="2"/>
  <c r="K1827" i="2"/>
  <c r="K1826" i="2"/>
  <c r="K1825" i="2"/>
  <c r="K1824" i="2"/>
  <c r="K1823" i="2"/>
  <c r="K1822" i="2"/>
  <c r="K1821" i="2"/>
  <c r="K1820" i="2"/>
  <c r="K1819" i="2"/>
  <c r="K1818" i="2"/>
  <c r="K1817" i="2"/>
  <c r="K1816" i="2"/>
  <c r="K1815" i="2"/>
  <c r="K1814" i="2"/>
  <c r="K1813" i="2"/>
  <c r="K1812" i="2"/>
  <c r="K1811" i="2"/>
  <c r="K1810" i="2"/>
  <c r="K1809" i="2"/>
  <c r="K1808" i="2"/>
  <c r="K1807" i="2"/>
  <c r="K1806" i="2"/>
  <c r="K1805" i="2"/>
  <c r="K1804" i="2"/>
  <c r="K1803" i="2"/>
  <c r="K1802" i="2"/>
  <c r="K1801" i="2"/>
  <c r="K1800" i="2"/>
  <c r="K1799" i="2"/>
  <c r="K1798" i="2"/>
  <c r="K1797" i="2"/>
  <c r="K1796" i="2"/>
  <c r="K1795" i="2"/>
  <c r="K1794" i="2"/>
  <c r="K1793" i="2"/>
  <c r="K1792" i="2"/>
  <c r="K1791" i="2"/>
  <c r="K1790" i="2"/>
  <c r="K1789" i="2"/>
  <c r="K1788" i="2"/>
  <c r="K1787" i="2"/>
  <c r="K1786" i="2"/>
  <c r="K1785" i="2"/>
  <c r="K1784" i="2"/>
  <c r="K1783" i="2"/>
  <c r="K1782" i="2"/>
  <c r="K1781" i="2"/>
  <c r="K1780" i="2"/>
  <c r="K1779" i="2"/>
  <c r="K1778" i="2"/>
  <c r="K1777" i="2"/>
  <c r="K1776" i="2"/>
  <c r="K1775" i="2"/>
  <c r="K1774" i="2"/>
  <c r="K1773" i="2"/>
  <c r="K1772" i="2"/>
  <c r="K1771" i="2"/>
  <c r="K1770" i="2"/>
  <c r="K1769" i="2"/>
  <c r="K1768" i="2"/>
  <c r="K1767" i="2"/>
  <c r="K1766" i="2"/>
  <c r="K1765" i="2"/>
  <c r="K1764" i="2"/>
  <c r="K1763" i="2"/>
  <c r="K1762" i="2"/>
  <c r="K1761" i="2"/>
  <c r="K1760" i="2"/>
  <c r="K1759" i="2"/>
  <c r="K1758" i="2"/>
  <c r="K1757" i="2"/>
  <c r="K1756" i="2"/>
  <c r="K1755" i="2"/>
  <c r="K1754" i="2"/>
  <c r="K1753" i="2"/>
  <c r="K1752" i="2"/>
  <c r="K1751" i="2"/>
  <c r="K1750" i="2"/>
  <c r="K1749" i="2"/>
  <c r="K1748" i="2"/>
  <c r="K1747" i="2"/>
  <c r="K1746" i="2"/>
  <c r="K1745" i="2"/>
  <c r="K1744" i="2"/>
  <c r="K1743" i="2"/>
  <c r="K1742" i="2"/>
  <c r="K1741" i="2"/>
  <c r="K1740" i="2"/>
  <c r="K1739" i="2"/>
  <c r="K1738" i="2"/>
  <c r="K1737" i="2"/>
  <c r="K1736" i="2"/>
  <c r="K1735" i="2"/>
  <c r="K1734" i="2"/>
  <c r="K1733" i="2"/>
  <c r="K1732" i="2"/>
  <c r="K1731" i="2"/>
  <c r="K1730" i="2"/>
  <c r="K1729" i="2"/>
  <c r="K1728" i="2"/>
  <c r="K1727" i="2"/>
  <c r="K1726" i="2"/>
  <c r="K1725" i="2"/>
  <c r="K1724" i="2"/>
  <c r="K1723" i="2"/>
  <c r="K1722" i="2"/>
  <c r="K1721" i="2"/>
  <c r="K1720" i="2"/>
  <c r="K1719" i="2"/>
  <c r="K1718" i="2"/>
  <c r="K1717" i="2"/>
  <c r="K1716" i="2"/>
  <c r="K1715" i="2"/>
  <c r="K1714" i="2"/>
  <c r="K1713" i="2"/>
  <c r="K1712" i="2"/>
  <c r="K1711" i="2"/>
  <c r="K1710" i="2"/>
  <c r="K1709" i="2"/>
  <c r="K1708" i="2"/>
  <c r="K1707" i="2"/>
  <c r="K1706" i="2"/>
  <c r="K1705" i="2"/>
  <c r="K1704" i="2"/>
  <c r="K1703" i="2"/>
  <c r="K1702" i="2"/>
  <c r="K1701" i="2"/>
  <c r="K1700" i="2"/>
  <c r="K1699" i="2"/>
  <c r="K1698" i="2"/>
  <c r="K1697" i="2"/>
  <c r="K1696" i="2"/>
  <c r="K1695" i="2"/>
  <c r="K1694" i="2"/>
  <c r="K1693" i="2"/>
  <c r="K1692" i="2"/>
  <c r="K1691" i="2"/>
  <c r="K1690" i="2"/>
  <c r="K1689" i="2"/>
  <c r="K1688" i="2"/>
  <c r="K1687" i="2"/>
  <c r="K1686" i="2"/>
  <c r="K1685" i="2"/>
  <c r="K1684" i="2"/>
  <c r="K1683" i="2"/>
  <c r="K1682" i="2"/>
  <c r="K1681" i="2"/>
  <c r="K1680" i="2"/>
  <c r="K1679" i="2"/>
  <c r="K1678" i="2"/>
  <c r="K1677" i="2"/>
  <c r="K1676" i="2"/>
  <c r="K1675" i="2"/>
  <c r="K1674" i="2"/>
  <c r="K1673" i="2"/>
  <c r="K1672" i="2"/>
  <c r="K1671" i="2"/>
  <c r="K1670" i="2"/>
  <c r="K1669" i="2"/>
  <c r="K1668" i="2"/>
  <c r="K1667" i="2"/>
  <c r="K1666" i="2"/>
  <c r="K1665" i="2"/>
  <c r="K1664" i="2"/>
  <c r="K1663" i="2"/>
  <c r="K1662" i="2"/>
  <c r="K1661" i="2"/>
  <c r="K1660" i="2"/>
  <c r="K1659" i="2"/>
  <c r="K1658" i="2"/>
  <c r="K1657" i="2"/>
  <c r="K1656" i="2"/>
  <c r="K1655" i="2"/>
  <c r="K1654" i="2"/>
  <c r="K1653" i="2"/>
  <c r="K1652" i="2"/>
  <c r="K1651" i="2"/>
  <c r="K1650" i="2"/>
  <c r="K1649" i="2"/>
  <c r="K1648" i="2"/>
  <c r="K1647" i="2"/>
  <c r="K1646" i="2"/>
  <c r="K1645" i="2"/>
  <c r="K1644" i="2"/>
  <c r="K1643" i="2"/>
  <c r="K1642" i="2"/>
  <c r="K1641" i="2"/>
  <c r="K1640" i="2"/>
  <c r="K1639" i="2"/>
  <c r="K1638" i="2"/>
  <c r="K1637" i="2"/>
  <c r="K1636" i="2"/>
  <c r="K1635" i="2"/>
  <c r="K1634" i="2"/>
  <c r="K1633" i="2"/>
  <c r="K1632" i="2"/>
  <c r="K1631" i="2"/>
  <c r="K1630" i="2"/>
  <c r="K1629" i="2"/>
  <c r="K1628" i="2"/>
  <c r="K1627" i="2"/>
  <c r="K1626" i="2"/>
  <c r="K1625" i="2"/>
  <c r="K1624" i="2"/>
  <c r="K1623" i="2"/>
  <c r="K1622" i="2"/>
  <c r="K1621" i="2"/>
  <c r="K1620" i="2"/>
  <c r="K1619" i="2"/>
  <c r="K1618" i="2"/>
  <c r="K1617" i="2"/>
  <c r="K1616" i="2"/>
  <c r="K1615" i="2"/>
  <c r="K1614" i="2"/>
  <c r="K1613" i="2"/>
  <c r="K1612" i="2"/>
  <c r="K1611" i="2"/>
  <c r="K1610" i="2"/>
  <c r="K1609" i="2"/>
  <c r="K1608" i="2"/>
  <c r="K1607" i="2"/>
  <c r="K1606" i="2"/>
  <c r="K1605" i="2"/>
  <c r="K1604" i="2"/>
  <c r="K1603" i="2"/>
  <c r="K1602" i="2"/>
  <c r="K1601" i="2"/>
  <c r="K1600" i="2"/>
  <c r="K1599" i="2"/>
  <c r="K1598" i="2"/>
  <c r="K1597" i="2"/>
  <c r="K1596" i="2"/>
  <c r="K1595" i="2"/>
  <c r="K1594" i="2"/>
  <c r="K1593" i="2"/>
  <c r="K1592" i="2"/>
  <c r="K1591" i="2"/>
  <c r="K1590" i="2"/>
  <c r="K1589" i="2"/>
  <c r="K1588" i="2"/>
  <c r="K1587" i="2"/>
  <c r="K1586" i="2"/>
  <c r="K1585" i="2"/>
  <c r="K1584" i="2"/>
  <c r="K1583" i="2"/>
  <c r="K1582" i="2"/>
  <c r="K1581" i="2"/>
  <c r="K1580" i="2"/>
  <c r="K1579" i="2"/>
  <c r="K1578" i="2"/>
  <c r="K1577" i="2"/>
  <c r="K1576" i="2"/>
  <c r="K1575" i="2"/>
  <c r="K1574" i="2"/>
  <c r="K1573" i="2"/>
  <c r="K1572" i="2"/>
  <c r="K1571" i="2"/>
  <c r="K1570" i="2"/>
  <c r="K1569" i="2"/>
  <c r="K1568" i="2"/>
  <c r="K1567" i="2"/>
  <c r="K1566" i="2"/>
  <c r="K1565" i="2"/>
  <c r="K1564" i="2"/>
  <c r="K1563" i="2"/>
  <c r="K1562" i="2"/>
  <c r="K1561" i="2"/>
  <c r="K1560" i="2"/>
  <c r="K1559" i="2"/>
  <c r="K1558" i="2"/>
  <c r="K1557" i="2"/>
  <c r="K1556" i="2"/>
  <c r="K1555" i="2"/>
  <c r="K1554" i="2"/>
  <c r="K1553" i="2"/>
  <c r="K1552" i="2"/>
  <c r="K1551" i="2"/>
  <c r="K1550" i="2"/>
  <c r="K1549" i="2"/>
  <c r="K1548" i="2"/>
  <c r="K1547" i="2"/>
  <c r="K1546" i="2"/>
  <c r="K1545" i="2"/>
  <c r="K1544" i="2"/>
  <c r="K1543" i="2"/>
  <c r="K1542" i="2"/>
  <c r="K1541" i="2"/>
  <c r="K1540" i="2"/>
  <c r="K1539" i="2"/>
  <c r="K1538" i="2"/>
  <c r="K1537" i="2"/>
  <c r="K1536" i="2"/>
  <c r="K1535" i="2"/>
  <c r="K1534" i="2"/>
  <c r="K1533" i="2"/>
  <c r="K1532" i="2"/>
  <c r="K1531" i="2"/>
  <c r="K1530" i="2"/>
  <c r="K1529" i="2"/>
  <c r="K1528" i="2"/>
  <c r="K1527" i="2"/>
  <c r="K1526" i="2"/>
  <c r="K1525" i="2"/>
  <c r="K1524" i="2"/>
  <c r="K1523" i="2"/>
  <c r="K1522" i="2"/>
  <c r="K1521" i="2"/>
  <c r="K1520" i="2"/>
  <c r="K1519" i="2"/>
  <c r="K1518" i="2"/>
  <c r="K1517" i="2"/>
  <c r="K1516" i="2"/>
  <c r="K1515" i="2"/>
  <c r="K1514" i="2"/>
  <c r="K1513" i="2"/>
  <c r="K1512" i="2"/>
  <c r="K1511" i="2"/>
  <c r="K1510" i="2"/>
  <c r="K1509" i="2"/>
  <c r="K1508" i="2"/>
  <c r="K1507" i="2"/>
  <c r="K1506" i="2"/>
  <c r="K1505" i="2"/>
  <c r="K1504" i="2"/>
  <c r="K1503" i="2"/>
  <c r="K1502" i="2"/>
  <c r="K1501" i="2"/>
  <c r="K1500" i="2"/>
  <c r="K1499" i="2"/>
  <c r="K1498" i="2"/>
  <c r="K1497" i="2"/>
  <c r="K1496" i="2"/>
  <c r="K1495" i="2"/>
  <c r="K1494" i="2"/>
  <c r="K1493" i="2"/>
  <c r="K1492" i="2"/>
  <c r="K1491" i="2"/>
  <c r="K1490" i="2"/>
  <c r="K1489" i="2"/>
  <c r="K1488" i="2"/>
  <c r="K1487" i="2"/>
  <c r="K1486" i="2"/>
  <c r="K1485" i="2"/>
  <c r="K1484" i="2"/>
  <c r="K1483" i="2"/>
  <c r="K1482" i="2"/>
  <c r="K1481" i="2"/>
  <c r="K1480" i="2"/>
  <c r="K1479" i="2"/>
  <c r="K1478" i="2"/>
  <c r="K1477" i="2"/>
  <c r="K1476" i="2"/>
  <c r="K1475" i="2"/>
  <c r="K1474" i="2"/>
  <c r="K1473" i="2"/>
  <c r="K1472" i="2"/>
  <c r="K1471" i="2"/>
  <c r="K1470" i="2"/>
  <c r="K1469" i="2"/>
  <c r="K1468" i="2"/>
  <c r="K1467" i="2"/>
  <c r="K1466" i="2"/>
  <c r="K1465" i="2"/>
  <c r="K1464" i="2"/>
  <c r="K1463" i="2"/>
  <c r="K1462" i="2"/>
  <c r="K1461" i="2"/>
  <c r="K1460" i="2"/>
  <c r="K1459" i="2"/>
  <c r="K1458" i="2"/>
  <c r="K1457" i="2"/>
  <c r="K1456" i="2"/>
  <c r="K1455" i="2"/>
  <c r="K1454" i="2"/>
  <c r="K1453" i="2"/>
  <c r="K1452" i="2"/>
  <c r="K1451" i="2"/>
  <c r="K1450" i="2"/>
  <c r="K1449" i="2"/>
  <c r="K1448" i="2"/>
  <c r="K1447" i="2"/>
  <c r="K1446" i="2"/>
  <c r="K1445" i="2"/>
  <c r="K1444" i="2"/>
  <c r="K1443" i="2"/>
  <c r="K1442" i="2"/>
  <c r="K1441" i="2"/>
  <c r="K1440" i="2"/>
  <c r="K1439" i="2"/>
  <c r="K1438" i="2"/>
  <c r="K1437" i="2"/>
  <c r="K1436" i="2"/>
  <c r="K1435" i="2"/>
  <c r="K1434" i="2"/>
  <c r="K1433" i="2"/>
  <c r="K1432" i="2"/>
  <c r="K1431" i="2"/>
  <c r="K1430" i="2"/>
  <c r="K1429" i="2"/>
  <c r="K1428" i="2"/>
  <c r="K1427" i="2"/>
  <c r="K1426" i="2"/>
  <c r="K1425" i="2"/>
  <c r="K1424" i="2"/>
  <c r="K1423" i="2"/>
  <c r="K1422" i="2"/>
  <c r="K1421" i="2"/>
  <c r="K1420" i="2"/>
  <c r="K1419" i="2"/>
  <c r="K1418" i="2"/>
  <c r="K1417" i="2"/>
  <c r="K1416" i="2"/>
  <c r="K1415" i="2"/>
  <c r="K1414" i="2"/>
  <c r="K1413" i="2"/>
  <c r="K1412" i="2"/>
  <c r="K1411" i="2"/>
  <c r="K1410" i="2"/>
  <c r="K1409" i="2"/>
  <c r="K1408" i="2"/>
  <c r="K1407" i="2"/>
  <c r="K1406" i="2"/>
  <c r="K1405" i="2"/>
  <c r="K1404" i="2"/>
  <c r="K1403" i="2"/>
  <c r="K1402" i="2"/>
  <c r="K1401" i="2"/>
  <c r="K1400" i="2"/>
  <c r="K1399" i="2"/>
  <c r="K1398" i="2"/>
  <c r="K1397" i="2"/>
  <c r="K1396" i="2"/>
  <c r="K1395" i="2"/>
  <c r="K1394" i="2"/>
  <c r="K1393" i="2"/>
  <c r="K1392" i="2"/>
  <c r="K1391" i="2"/>
  <c r="K1390" i="2"/>
  <c r="K1389" i="2"/>
  <c r="K1388" i="2"/>
  <c r="K1387" i="2"/>
  <c r="K1386" i="2"/>
  <c r="K1385" i="2"/>
  <c r="K1384" i="2"/>
  <c r="K1383" i="2"/>
  <c r="K1382" i="2"/>
  <c r="K1381" i="2"/>
  <c r="K1380" i="2"/>
  <c r="K1379" i="2"/>
  <c r="K1378" i="2"/>
  <c r="K1377" i="2"/>
  <c r="K1376" i="2"/>
  <c r="K1375" i="2"/>
  <c r="K1374" i="2"/>
  <c r="K1373" i="2"/>
  <c r="K1372" i="2"/>
  <c r="K1371" i="2"/>
  <c r="K1370" i="2"/>
  <c r="K1369" i="2"/>
  <c r="K1368" i="2"/>
  <c r="K1367" i="2"/>
  <c r="K1366" i="2"/>
  <c r="K1365" i="2"/>
  <c r="K1364" i="2"/>
  <c r="K1363" i="2"/>
  <c r="K1362" i="2"/>
  <c r="K1361" i="2"/>
  <c r="K1360" i="2"/>
  <c r="K1359" i="2"/>
  <c r="K1358" i="2"/>
  <c r="K1357" i="2"/>
  <c r="K1356" i="2"/>
  <c r="K1355" i="2"/>
  <c r="K1354" i="2"/>
  <c r="K1353" i="2"/>
  <c r="K1352" i="2"/>
  <c r="K1351" i="2"/>
  <c r="K1350" i="2"/>
  <c r="K1349" i="2"/>
  <c r="K1348" i="2"/>
  <c r="K1347" i="2"/>
  <c r="K1346" i="2"/>
  <c r="K1345" i="2"/>
  <c r="K1344" i="2"/>
  <c r="K1343" i="2"/>
  <c r="K1342" i="2"/>
  <c r="K1341" i="2"/>
  <c r="K1340" i="2"/>
  <c r="K1339" i="2"/>
  <c r="K1338" i="2"/>
  <c r="K1337" i="2"/>
  <c r="K1336" i="2"/>
  <c r="K1335" i="2"/>
  <c r="K1334" i="2"/>
  <c r="K1333" i="2"/>
  <c r="K1332" i="2"/>
  <c r="K1331" i="2"/>
  <c r="K1330" i="2"/>
  <c r="K1329" i="2"/>
  <c r="K1328" i="2"/>
  <c r="K1327" i="2"/>
  <c r="K1326" i="2"/>
  <c r="K1325" i="2"/>
  <c r="K1324" i="2"/>
  <c r="K1323" i="2"/>
  <c r="K1322" i="2"/>
  <c r="K1321" i="2"/>
  <c r="K1320" i="2"/>
  <c r="K1319" i="2"/>
  <c r="K1318" i="2"/>
  <c r="K1317" i="2"/>
  <c r="K1316" i="2"/>
  <c r="K1315" i="2"/>
  <c r="K1314" i="2"/>
  <c r="K1313" i="2"/>
  <c r="K1312" i="2"/>
  <c r="K1311" i="2"/>
  <c r="K1310" i="2"/>
  <c r="K1309" i="2"/>
  <c r="K1308" i="2"/>
  <c r="K1307" i="2"/>
  <c r="K1306" i="2"/>
  <c r="K1305" i="2"/>
  <c r="K1304" i="2"/>
  <c r="K1303" i="2"/>
  <c r="K1302" i="2"/>
  <c r="K1301" i="2"/>
  <c r="K1300" i="2"/>
  <c r="K1299" i="2"/>
  <c r="K1298" i="2"/>
  <c r="K1297" i="2"/>
  <c r="K1296" i="2"/>
  <c r="K1295" i="2"/>
  <c r="K1294" i="2"/>
  <c r="K1293" i="2"/>
  <c r="K1292" i="2"/>
  <c r="K1291" i="2"/>
  <c r="K1290" i="2"/>
  <c r="K1289" i="2"/>
  <c r="K1288" i="2"/>
  <c r="K1287" i="2"/>
  <c r="K1286" i="2"/>
  <c r="K1285" i="2"/>
  <c r="K1284" i="2"/>
  <c r="K1283" i="2"/>
  <c r="K1282" i="2"/>
  <c r="K1281" i="2"/>
  <c r="K1280" i="2"/>
  <c r="K1279" i="2"/>
  <c r="K1278" i="2"/>
  <c r="K1277" i="2"/>
  <c r="K1276" i="2"/>
  <c r="K1275" i="2"/>
  <c r="K1274" i="2"/>
  <c r="K1273" i="2"/>
  <c r="K1272" i="2"/>
  <c r="K1271" i="2"/>
  <c r="K1270" i="2"/>
  <c r="K1269" i="2"/>
  <c r="K1268" i="2"/>
  <c r="K1267" i="2"/>
  <c r="K1266" i="2"/>
  <c r="K1265" i="2"/>
  <c r="K1264" i="2"/>
  <c r="K1263" i="2"/>
  <c r="K1262" i="2"/>
  <c r="K1261" i="2"/>
  <c r="K1260" i="2"/>
  <c r="K1259" i="2"/>
  <c r="K1258" i="2"/>
  <c r="K1257" i="2"/>
  <c r="K1256" i="2"/>
  <c r="K1255" i="2"/>
  <c r="K1254" i="2"/>
  <c r="K1253" i="2"/>
  <c r="K1252" i="2"/>
  <c r="K1251" i="2"/>
  <c r="K1250" i="2"/>
  <c r="K1249" i="2"/>
  <c r="K1248" i="2"/>
  <c r="K1247" i="2"/>
  <c r="K1246" i="2"/>
  <c r="K1245" i="2"/>
  <c r="K1244" i="2"/>
  <c r="K1243" i="2"/>
  <c r="K1242" i="2"/>
  <c r="K1241" i="2"/>
  <c r="K1240" i="2"/>
  <c r="K1239" i="2"/>
  <c r="K1238" i="2"/>
  <c r="K1237" i="2"/>
  <c r="K1236" i="2"/>
  <c r="K1235" i="2"/>
  <c r="K1234" i="2"/>
  <c r="K1233" i="2"/>
  <c r="K1232" i="2"/>
  <c r="K1231" i="2"/>
  <c r="K1230" i="2"/>
  <c r="K1229" i="2"/>
  <c r="K1228" i="2"/>
  <c r="K1227" i="2"/>
  <c r="K1226" i="2"/>
  <c r="K1225" i="2"/>
  <c r="K1224" i="2"/>
  <c r="K1223" i="2"/>
  <c r="K1222" i="2"/>
  <c r="K1221" i="2"/>
  <c r="K1220" i="2"/>
  <c r="K1219" i="2"/>
  <c r="K1218" i="2"/>
  <c r="K1217" i="2"/>
  <c r="K1216" i="2"/>
  <c r="K1215" i="2"/>
  <c r="K1214" i="2"/>
  <c r="K1213" i="2"/>
  <c r="K1212" i="2"/>
  <c r="K1211" i="2"/>
  <c r="K1210" i="2"/>
  <c r="K1209" i="2"/>
  <c r="K1208" i="2"/>
  <c r="K1207" i="2"/>
  <c r="K1206" i="2"/>
  <c r="K1205" i="2"/>
  <c r="K1204" i="2"/>
  <c r="K1203" i="2"/>
  <c r="K1202" i="2"/>
  <c r="K1201" i="2"/>
  <c r="K1200" i="2"/>
  <c r="K1199" i="2"/>
  <c r="K1198" i="2"/>
  <c r="K1197" i="2"/>
  <c r="K1196" i="2"/>
  <c r="K1195" i="2"/>
  <c r="K1194" i="2"/>
  <c r="K1193" i="2"/>
  <c r="K1192" i="2"/>
  <c r="K1191" i="2"/>
  <c r="K1190" i="2"/>
  <c r="K1189" i="2"/>
  <c r="K1188" i="2"/>
  <c r="K1187" i="2"/>
  <c r="K1186" i="2"/>
  <c r="K1185" i="2"/>
  <c r="K1184" i="2"/>
  <c r="K1183" i="2"/>
  <c r="K1182" i="2"/>
  <c r="K1181" i="2"/>
  <c r="K1180" i="2"/>
  <c r="K1179" i="2"/>
  <c r="K1178" i="2"/>
  <c r="K1177" i="2"/>
  <c r="K1176" i="2"/>
  <c r="K1175" i="2"/>
  <c r="K1174" i="2"/>
  <c r="K1173" i="2"/>
  <c r="K1172" i="2"/>
  <c r="K1171" i="2"/>
  <c r="K1170" i="2"/>
  <c r="K1169" i="2"/>
  <c r="K1168" i="2"/>
  <c r="K1167" i="2"/>
  <c r="K1166" i="2"/>
  <c r="K1165" i="2"/>
  <c r="K1164" i="2"/>
  <c r="K1163" i="2"/>
  <c r="K1162" i="2"/>
  <c r="K1161" i="2"/>
  <c r="K1160" i="2"/>
  <c r="K1159" i="2"/>
  <c r="K1158" i="2"/>
  <c r="K1157" i="2"/>
  <c r="K1156" i="2"/>
  <c r="K1155" i="2"/>
  <c r="K1154" i="2"/>
  <c r="K1153" i="2"/>
  <c r="K1152" i="2"/>
  <c r="K1151" i="2"/>
  <c r="K1150" i="2"/>
  <c r="K1149" i="2"/>
  <c r="K1148" i="2"/>
  <c r="K1147" i="2"/>
  <c r="K1146" i="2"/>
  <c r="K1145" i="2"/>
  <c r="K1144" i="2"/>
  <c r="K1143" i="2"/>
  <c r="K1142" i="2"/>
  <c r="K1141" i="2"/>
  <c r="K1140" i="2"/>
  <c r="K1139" i="2"/>
  <c r="K1138" i="2"/>
  <c r="K1137" i="2"/>
  <c r="K1136" i="2"/>
  <c r="K1135" i="2"/>
  <c r="K1134" i="2"/>
  <c r="K1133" i="2"/>
  <c r="K1132" i="2"/>
  <c r="K1131" i="2"/>
  <c r="K1130" i="2"/>
  <c r="K1129" i="2"/>
  <c r="K1128" i="2"/>
  <c r="K1127" i="2"/>
  <c r="K1126" i="2"/>
  <c r="K1125" i="2"/>
  <c r="K1124" i="2"/>
  <c r="K1123" i="2"/>
  <c r="K1122" i="2"/>
  <c r="K1121" i="2"/>
  <c r="K1120" i="2"/>
  <c r="K1119" i="2"/>
  <c r="K1118" i="2"/>
  <c r="K1117" i="2"/>
  <c r="K1116" i="2"/>
  <c r="K1115" i="2"/>
  <c r="K1114" i="2"/>
  <c r="K1113" i="2"/>
  <c r="K1112" i="2"/>
  <c r="K1111" i="2"/>
  <c r="K1110" i="2"/>
  <c r="K1109" i="2"/>
  <c r="K1108" i="2"/>
  <c r="K1107" i="2"/>
  <c r="K1106" i="2"/>
  <c r="K1105" i="2"/>
  <c r="K1104" i="2"/>
  <c r="K1103" i="2"/>
  <c r="K1102" i="2"/>
  <c r="K1101" i="2"/>
  <c r="K1100" i="2"/>
  <c r="K1099" i="2"/>
  <c r="K1098" i="2"/>
  <c r="K1097" i="2"/>
  <c r="K1096" i="2"/>
  <c r="K1095" i="2"/>
  <c r="K1094" i="2"/>
  <c r="K1093" i="2"/>
  <c r="K1092" i="2"/>
  <c r="K1091" i="2"/>
  <c r="K1090" i="2"/>
  <c r="K1089" i="2"/>
  <c r="K1088" i="2"/>
  <c r="K1087" i="2"/>
  <c r="K1086" i="2"/>
  <c r="K1085" i="2"/>
  <c r="K1084" i="2"/>
  <c r="K1083" i="2"/>
  <c r="K1082" i="2"/>
  <c r="K1081" i="2"/>
  <c r="K1080" i="2"/>
  <c r="K1079" i="2"/>
  <c r="K1078" i="2"/>
  <c r="K1077" i="2"/>
  <c r="K1076" i="2"/>
  <c r="K1075" i="2"/>
  <c r="K1074" i="2"/>
  <c r="K1073" i="2"/>
  <c r="K1072" i="2"/>
  <c r="K1071" i="2"/>
  <c r="K1070" i="2"/>
  <c r="K1069" i="2"/>
  <c r="K1068" i="2"/>
  <c r="K1067" i="2"/>
  <c r="K1066" i="2"/>
  <c r="K1065" i="2"/>
  <c r="K1064" i="2"/>
  <c r="K1063" i="2"/>
  <c r="K1062" i="2"/>
  <c r="K1061" i="2"/>
  <c r="K1060" i="2"/>
  <c r="K1059" i="2"/>
  <c r="K1058" i="2"/>
  <c r="K1057" i="2"/>
  <c r="K1056" i="2"/>
  <c r="K1055" i="2"/>
  <c r="K1054" i="2"/>
  <c r="K1053" i="2"/>
  <c r="K1052" i="2"/>
  <c r="K1051" i="2"/>
  <c r="K1050" i="2"/>
  <c r="K1049" i="2"/>
  <c r="K1048" i="2"/>
  <c r="K1047" i="2"/>
  <c r="K1046" i="2"/>
  <c r="K1045" i="2"/>
  <c r="K1044" i="2"/>
  <c r="K1043" i="2"/>
  <c r="K1042" i="2"/>
  <c r="K1041" i="2"/>
  <c r="K1040" i="2"/>
  <c r="K1039" i="2"/>
  <c r="K1038" i="2"/>
  <c r="K1037" i="2"/>
  <c r="K1036" i="2"/>
  <c r="K1035" i="2"/>
  <c r="K1034" i="2"/>
  <c r="K1033" i="2"/>
  <c r="K1032" i="2"/>
  <c r="K1031" i="2"/>
  <c r="K1030" i="2"/>
  <c r="K1029" i="2"/>
  <c r="K1028" i="2"/>
  <c r="K1027" i="2"/>
  <c r="K1026" i="2"/>
  <c r="K1025" i="2"/>
  <c r="K1024" i="2"/>
  <c r="K1023" i="2"/>
  <c r="K1022" i="2"/>
  <c r="K1021" i="2"/>
  <c r="K1020" i="2"/>
  <c r="K1019" i="2"/>
  <c r="K1018" i="2"/>
  <c r="K1017" i="2"/>
  <c r="K1016" i="2"/>
  <c r="K1015" i="2"/>
  <c r="K1014" i="2"/>
  <c r="K1013" i="2"/>
  <c r="K1012" i="2"/>
  <c r="K1011" i="2"/>
  <c r="K1010" i="2"/>
  <c r="K1009" i="2"/>
  <c r="K1008" i="2"/>
  <c r="K1007" i="2"/>
  <c r="K1006" i="2"/>
  <c r="K1005" i="2"/>
  <c r="K1004" i="2"/>
  <c r="K1003" i="2"/>
  <c r="K1002" i="2"/>
  <c r="K1001" i="2"/>
  <c r="K1000" i="2"/>
  <c r="K999" i="2"/>
  <c r="K998" i="2"/>
  <c r="K997" i="2"/>
  <c r="K996" i="2"/>
  <c r="K995" i="2"/>
  <c r="K994" i="2"/>
  <c r="K993" i="2"/>
  <c r="K992" i="2"/>
  <c r="K991" i="2"/>
  <c r="K990" i="2"/>
  <c r="K989" i="2"/>
  <c r="K988" i="2"/>
  <c r="K987" i="2"/>
  <c r="K986" i="2"/>
  <c r="K985" i="2"/>
  <c r="K984" i="2"/>
  <c r="K983" i="2"/>
  <c r="K982" i="2"/>
  <c r="K981" i="2"/>
  <c r="K980" i="2"/>
  <c r="K979" i="2"/>
  <c r="K978" i="2"/>
  <c r="K977" i="2"/>
  <c r="K976" i="2"/>
  <c r="K975" i="2"/>
  <c r="K974" i="2"/>
  <c r="K973" i="2"/>
  <c r="K972" i="2"/>
  <c r="K971" i="2"/>
  <c r="K970" i="2"/>
  <c r="K969" i="2"/>
  <c r="K968" i="2"/>
  <c r="K967" i="2"/>
  <c r="K966" i="2"/>
  <c r="K965" i="2"/>
  <c r="K964" i="2"/>
  <c r="K963" i="2"/>
  <c r="K962" i="2"/>
  <c r="K961" i="2"/>
  <c r="K960" i="2"/>
  <c r="K959" i="2"/>
  <c r="K958" i="2"/>
  <c r="K957" i="2"/>
  <c r="K956" i="2"/>
  <c r="K955" i="2"/>
  <c r="K954" i="2"/>
  <c r="K953" i="2"/>
  <c r="K952" i="2"/>
  <c r="K951" i="2"/>
  <c r="K950" i="2"/>
  <c r="K949" i="2"/>
  <c r="K948" i="2"/>
  <c r="K947" i="2"/>
  <c r="K946" i="2"/>
  <c r="K945" i="2"/>
  <c r="K944" i="2"/>
  <c r="K943" i="2"/>
  <c r="K942" i="2"/>
  <c r="K941" i="2"/>
  <c r="K940" i="2"/>
  <c r="K939" i="2"/>
  <c r="K938" i="2"/>
  <c r="K937" i="2"/>
  <c r="K936" i="2"/>
  <c r="K935" i="2"/>
  <c r="K934" i="2"/>
  <c r="K933" i="2"/>
  <c r="K932" i="2"/>
  <c r="K931" i="2"/>
  <c r="K930" i="2"/>
  <c r="K929" i="2"/>
  <c r="K928" i="2"/>
  <c r="K927" i="2"/>
  <c r="K926" i="2"/>
  <c r="K925" i="2"/>
  <c r="K924" i="2"/>
  <c r="K923" i="2"/>
  <c r="K922" i="2"/>
  <c r="K921" i="2"/>
  <c r="K920" i="2"/>
  <c r="K919" i="2"/>
  <c r="K918" i="2"/>
  <c r="K917" i="2"/>
  <c r="K916" i="2"/>
  <c r="K915" i="2"/>
  <c r="K914" i="2"/>
  <c r="K913" i="2"/>
  <c r="K912" i="2"/>
  <c r="K911" i="2"/>
  <c r="K910" i="2"/>
  <c r="K909" i="2"/>
  <c r="K908" i="2"/>
  <c r="K907" i="2"/>
  <c r="K906" i="2"/>
  <c r="K905" i="2"/>
  <c r="K904" i="2"/>
  <c r="K903" i="2"/>
  <c r="K902" i="2"/>
  <c r="K901" i="2"/>
  <c r="K900" i="2"/>
  <c r="K899" i="2"/>
  <c r="K898" i="2"/>
  <c r="K897" i="2"/>
  <c r="K896" i="2"/>
  <c r="K895" i="2"/>
  <c r="K894" i="2"/>
  <c r="K893" i="2"/>
  <c r="K892" i="2"/>
  <c r="K891" i="2"/>
  <c r="K890" i="2"/>
  <c r="K889" i="2"/>
  <c r="K888" i="2"/>
  <c r="K887" i="2"/>
  <c r="K886" i="2"/>
  <c r="K885" i="2"/>
  <c r="K884" i="2"/>
  <c r="K883" i="2"/>
  <c r="K882" i="2"/>
  <c r="K881" i="2"/>
  <c r="K880" i="2"/>
  <c r="K879" i="2"/>
  <c r="K878" i="2"/>
  <c r="K877" i="2"/>
  <c r="K876" i="2"/>
  <c r="K875" i="2"/>
  <c r="K874" i="2"/>
  <c r="K873" i="2"/>
  <c r="K872" i="2"/>
  <c r="K871" i="2"/>
  <c r="K870" i="2"/>
  <c r="K869" i="2"/>
  <c r="K868" i="2"/>
  <c r="K867" i="2"/>
  <c r="K866" i="2"/>
  <c r="K865" i="2"/>
  <c r="K864" i="2"/>
  <c r="K863" i="2"/>
  <c r="K862" i="2"/>
  <c r="K861" i="2"/>
  <c r="K860" i="2"/>
  <c r="K859" i="2"/>
  <c r="K858" i="2"/>
  <c r="K857" i="2"/>
  <c r="K856" i="2"/>
  <c r="K855" i="2"/>
  <c r="K854" i="2"/>
  <c r="K853" i="2"/>
  <c r="K852" i="2"/>
  <c r="K851" i="2"/>
  <c r="K850" i="2"/>
  <c r="K849" i="2"/>
  <c r="K848" i="2"/>
  <c r="K847" i="2"/>
  <c r="K846" i="2"/>
  <c r="K845" i="2"/>
  <c r="K844" i="2"/>
  <c r="K843" i="2"/>
  <c r="K842" i="2"/>
  <c r="K841" i="2"/>
  <c r="K840" i="2"/>
  <c r="K839" i="2"/>
  <c r="K838" i="2"/>
  <c r="K837" i="2"/>
  <c r="K836" i="2"/>
  <c r="K835" i="2"/>
  <c r="K834" i="2"/>
  <c r="K833" i="2"/>
  <c r="K832" i="2"/>
  <c r="K831" i="2"/>
  <c r="K830" i="2"/>
  <c r="K829" i="2"/>
  <c r="K828" i="2"/>
  <c r="K827" i="2"/>
  <c r="K826" i="2"/>
  <c r="K825" i="2"/>
  <c r="K824" i="2"/>
  <c r="K823" i="2"/>
  <c r="K822" i="2"/>
  <c r="K821" i="2"/>
  <c r="K820" i="2"/>
  <c r="K819" i="2"/>
  <c r="K818" i="2"/>
  <c r="K817" i="2"/>
  <c r="K816" i="2"/>
  <c r="K815" i="2"/>
  <c r="K814" i="2"/>
  <c r="K813" i="2"/>
  <c r="K812" i="2"/>
  <c r="K811" i="2"/>
  <c r="K810" i="2"/>
  <c r="K809" i="2"/>
  <c r="K808" i="2"/>
  <c r="K807" i="2"/>
  <c r="K806" i="2"/>
  <c r="K805" i="2"/>
  <c r="K804" i="2"/>
  <c r="K803" i="2"/>
  <c r="K802" i="2"/>
  <c r="K801" i="2"/>
  <c r="K800" i="2"/>
  <c r="K799" i="2"/>
  <c r="K798" i="2"/>
  <c r="K797" i="2"/>
  <c r="K796" i="2"/>
  <c r="K795" i="2"/>
  <c r="K794" i="2"/>
  <c r="K793" i="2"/>
  <c r="K792" i="2"/>
  <c r="K791" i="2"/>
  <c r="K790" i="2"/>
  <c r="K789" i="2"/>
  <c r="K788" i="2"/>
  <c r="K787" i="2"/>
  <c r="K786" i="2"/>
  <c r="K785" i="2"/>
  <c r="K784" i="2"/>
  <c r="K783" i="2"/>
  <c r="K782" i="2"/>
  <c r="K781" i="2"/>
  <c r="K780" i="2"/>
  <c r="K779" i="2"/>
  <c r="K778" i="2"/>
  <c r="K777" i="2"/>
  <c r="K776" i="2"/>
  <c r="K775" i="2"/>
  <c r="K774" i="2"/>
  <c r="K773" i="2"/>
  <c r="K772" i="2"/>
  <c r="K771" i="2"/>
  <c r="K770" i="2"/>
  <c r="K769" i="2"/>
  <c r="K768" i="2"/>
  <c r="K767" i="2"/>
  <c r="K766" i="2"/>
  <c r="K765" i="2"/>
  <c r="K764" i="2"/>
  <c r="K763" i="2"/>
  <c r="K762" i="2"/>
  <c r="K761" i="2"/>
  <c r="K760" i="2"/>
  <c r="K759" i="2"/>
  <c r="K758" i="2"/>
  <c r="K757" i="2"/>
  <c r="K756" i="2"/>
  <c r="K755" i="2"/>
  <c r="K754" i="2"/>
  <c r="K753" i="2"/>
  <c r="K752" i="2"/>
  <c r="K751" i="2"/>
  <c r="K750" i="2"/>
  <c r="K749" i="2"/>
  <c r="K748" i="2"/>
  <c r="K747" i="2"/>
  <c r="K746" i="2"/>
  <c r="K745" i="2"/>
  <c r="K744" i="2"/>
  <c r="K743" i="2"/>
  <c r="K742" i="2"/>
  <c r="K741" i="2"/>
  <c r="K740" i="2"/>
  <c r="K739" i="2"/>
  <c r="K738" i="2"/>
  <c r="K737" i="2"/>
  <c r="K736" i="2"/>
  <c r="K735" i="2"/>
  <c r="K734" i="2"/>
  <c r="K733" i="2"/>
  <c r="K732" i="2"/>
  <c r="K731" i="2"/>
  <c r="K730" i="2"/>
  <c r="K729" i="2"/>
  <c r="K728" i="2"/>
  <c r="K727" i="2"/>
  <c r="K726" i="2"/>
  <c r="K725" i="2"/>
  <c r="K724" i="2"/>
  <c r="K723" i="2"/>
  <c r="K722" i="2"/>
  <c r="K721" i="2"/>
  <c r="K720" i="2"/>
  <c r="K719" i="2"/>
  <c r="K718" i="2"/>
  <c r="K717" i="2"/>
  <c r="K716" i="2"/>
  <c r="K715" i="2"/>
  <c r="K714" i="2"/>
  <c r="K713" i="2"/>
  <c r="K712" i="2"/>
  <c r="K711" i="2"/>
  <c r="K710" i="2"/>
  <c r="K709" i="2"/>
  <c r="K708" i="2"/>
  <c r="K707" i="2"/>
  <c r="K706" i="2"/>
  <c r="K705" i="2"/>
  <c r="K704" i="2"/>
  <c r="K703" i="2"/>
  <c r="K702" i="2"/>
  <c r="K701" i="2"/>
  <c r="K700" i="2"/>
  <c r="K699" i="2"/>
  <c r="K698" i="2"/>
  <c r="K697" i="2"/>
  <c r="K696" i="2"/>
  <c r="K695" i="2"/>
  <c r="K694" i="2"/>
  <c r="K693" i="2"/>
  <c r="K692" i="2"/>
  <c r="K691" i="2"/>
  <c r="K690" i="2"/>
  <c r="K689" i="2"/>
  <c r="K688" i="2"/>
  <c r="K687" i="2"/>
  <c r="K686" i="2"/>
  <c r="K685" i="2"/>
  <c r="K684" i="2"/>
  <c r="K683" i="2"/>
  <c r="K682" i="2"/>
  <c r="K681" i="2"/>
  <c r="K680" i="2"/>
  <c r="K679" i="2"/>
  <c r="K678" i="2"/>
  <c r="K677" i="2"/>
  <c r="K676" i="2"/>
  <c r="K675" i="2"/>
  <c r="K674" i="2"/>
  <c r="K673" i="2"/>
  <c r="K672" i="2"/>
  <c r="K671" i="2"/>
  <c r="K670" i="2"/>
  <c r="K669" i="2"/>
  <c r="K668" i="2"/>
  <c r="K667" i="2"/>
  <c r="K666" i="2"/>
  <c r="K665" i="2"/>
  <c r="K664" i="2"/>
  <c r="K663" i="2"/>
  <c r="K662" i="2"/>
  <c r="K661" i="2"/>
  <c r="K660" i="2"/>
  <c r="K659" i="2"/>
  <c r="K658" i="2"/>
  <c r="K657" i="2"/>
  <c r="K656" i="2"/>
  <c r="K655" i="2"/>
  <c r="K654" i="2"/>
  <c r="K653" i="2"/>
  <c r="K652" i="2"/>
  <c r="K651" i="2"/>
  <c r="K650" i="2"/>
  <c r="K649" i="2"/>
  <c r="K648" i="2"/>
  <c r="K647" i="2"/>
  <c r="K646" i="2"/>
  <c r="K645" i="2"/>
  <c r="K644" i="2"/>
  <c r="K643" i="2"/>
  <c r="K642" i="2"/>
  <c r="K641" i="2"/>
  <c r="K640" i="2"/>
  <c r="K639" i="2"/>
  <c r="K638" i="2"/>
  <c r="K637" i="2"/>
  <c r="K636" i="2"/>
  <c r="K635" i="2"/>
  <c r="K634" i="2"/>
  <c r="K633" i="2"/>
  <c r="K632" i="2"/>
  <c r="K631" i="2"/>
  <c r="K630" i="2"/>
  <c r="K629" i="2"/>
  <c r="K628" i="2"/>
  <c r="K627" i="2"/>
  <c r="K626" i="2"/>
  <c r="K625" i="2"/>
  <c r="K624" i="2"/>
  <c r="K623" i="2"/>
  <c r="K622" i="2"/>
  <c r="K621" i="2"/>
  <c r="K620" i="2"/>
  <c r="K619" i="2"/>
  <c r="K618" i="2"/>
  <c r="K617" i="2"/>
  <c r="K616" i="2"/>
  <c r="K615" i="2"/>
  <c r="K614" i="2"/>
  <c r="K613" i="2"/>
  <c r="K612" i="2"/>
  <c r="K611" i="2"/>
  <c r="K610" i="2"/>
  <c r="K609" i="2"/>
  <c r="K608" i="2"/>
  <c r="K607" i="2"/>
  <c r="K606" i="2"/>
  <c r="K605" i="2"/>
  <c r="K604" i="2"/>
  <c r="K603" i="2"/>
  <c r="K602" i="2"/>
  <c r="K601" i="2"/>
  <c r="K600" i="2"/>
  <c r="K599" i="2"/>
  <c r="K598" i="2"/>
  <c r="K597" i="2"/>
  <c r="K596" i="2"/>
  <c r="K595" i="2"/>
  <c r="K594" i="2"/>
  <c r="K593" i="2"/>
  <c r="K592" i="2"/>
  <c r="K591" i="2"/>
  <c r="K590" i="2"/>
  <c r="K589" i="2"/>
  <c r="K588" i="2"/>
  <c r="K587" i="2"/>
  <c r="K586" i="2"/>
  <c r="K585" i="2"/>
  <c r="K584" i="2"/>
  <c r="K583" i="2"/>
  <c r="K582" i="2"/>
  <c r="K581" i="2"/>
  <c r="K580" i="2"/>
  <c r="K579" i="2"/>
  <c r="K578" i="2"/>
  <c r="K577" i="2"/>
  <c r="K576" i="2"/>
  <c r="K575" i="2"/>
  <c r="K574" i="2"/>
  <c r="K573" i="2"/>
  <c r="K572" i="2"/>
  <c r="K571" i="2"/>
  <c r="K570" i="2"/>
  <c r="K569" i="2"/>
  <c r="K568" i="2"/>
  <c r="K567" i="2"/>
  <c r="K566" i="2"/>
  <c r="K565" i="2"/>
  <c r="K564" i="2"/>
  <c r="K563" i="2"/>
  <c r="K562" i="2"/>
  <c r="K561" i="2"/>
  <c r="K560" i="2"/>
  <c r="K559" i="2"/>
  <c r="K558" i="2"/>
  <c r="K557" i="2"/>
  <c r="K556" i="2"/>
  <c r="K555" i="2"/>
  <c r="K554" i="2"/>
  <c r="K553" i="2"/>
  <c r="K552" i="2"/>
  <c r="K551" i="2"/>
  <c r="K550" i="2"/>
  <c r="K549" i="2"/>
  <c r="K548" i="2"/>
  <c r="K547" i="2"/>
  <c r="K546" i="2"/>
  <c r="K545" i="2"/>
  <c r="K544" i="2"/>
  <c r="K543" i="2"/>
  <c r="K542" i="2"/>
  <c r="K541" i="2"/>
  <c r="K540" i="2"/>
  <c r="K539" i="2"/>
  <c r="K538" i="2"/>
  <c r="K537" i="2"/>
  <c r="K536" i="2"/>
  <c r="K535" i="2"/>
  <c r="K534" i="2"/>
  <c r="K533" i="2"/>
  <c r="K532" i="2"/>
  <c r="K531" i="2"/>
  <c r="K530" i="2"/>
  <c r="K529" i="2"/>
  <c r="K528" i="2"/>
  <c r="K527" i="2"/>
  <c r="K526" i="2"/>
  <c r="K525" i="2"/>
  <c r="K524" i="2"/>
  <c r="K523" i="2"/>
  <c r="K522" i="2"/>
  <c r="K521" i="2"/>
  <c r="K520" i="2"/>
  <c r="K519" i="2"/>
  <c r="K518" i="2"/>
  <c r="K517" i="2"/>
  <c r="K516" i="2"/>
  <c r="K515" i="2"/>
  <c r="K514" i="2"/>
  <c r="K513" i="2"/>
  <c r="K512" i="2"/>
  <c r="K511" i="2"/>
  <c r="K510" i="2"/>
  <c r="K509" i="2"/>
  <c r="K508" i="2"/>
  <c r="K507" i="2"/>
  <c r="K506" i="2"/>
  <c r="K505" i="2"/>
  <c r="K504" i="2"/>
  <c r="K503" i="2"/>
  <c r="K502" i="2"/>
  <c r="K501" i="2"/>
  <c r="K500" i="2"/>
  <c r="K499" i="2"/>
  <c r="K498" i="2"/>
  <c r="K497" i="2"/>
  <c r="K496" i="2"/>
  <c r="K495" i="2"/>
  <c r="K494" i="2"/>
  <c r="K493" i="2"/>
  <c r="K492" i="2"/>
  <c r="K491" i="2"/>
  <c r="K490" i="2"/>
  <c r="K489" i="2"/>
  <c r="K488" i="2"/>
  <c r="K487" i="2"/>
  <c r="K486" i="2"/>
  <c r="K485" i="2"/>
  <c r="K484" i="2"/>
  <c r="K483" i="2"/>
  <c r="K482" i="2"/>
  <c r="K481" i="2"/>
  <c r="K480" i="2"/>
  <c r="K479" i="2"/>
  <c r="K478" i="2"/>
  <c r="K477" i="2"/>
  <c r="K476" i="2"/>
  <c r="K475" i="2"/>
  <c r="K474" i="2"/>
  <c r="K473" i="2"/>
  <c r="K472" i="2"/>
  <c r="K471" i="2"/>
  <c r="K470" i="2"/>
  <c r="K469" i="2"/>
  <c r="K468" i="2"/>
  <c r="K467" i="2"/>
  <c r="K466" i="2"/>
  <c r="K465" i="2"/>
  <c r="K464" i="2"/>
  <c r="K463" i="2"/>
  <c r="K462" i="2"/>
  <c r="K461" i="2"/>
  <c r="K460" i="2"/>
  <c r="K459" i="2"/>
  <c r="K458" i="2"/>
  <c r="K457" i="2"/>
  <c r="K456" i="2"/>
  <c r="K455" i="2"/>
  <c r="K454" i="2"/>
  <c r="K453" i="2"/>
  <c r="K452" i="2"/>
  <c r="K451" i="2"/>
  <c r="K450" i="2"/>
  <c r="K449" i="2"/>
  <c r="K448" i="2"/>
  <c r="K447" i="2"/>
  <c r="K446" i="2"/>
  <c r="K445" i="2"/>
  <c r="K444" i="2"/>
  <c r="K443" i="2"/>
  <c r="K442" i="2"/>
  <c r="K441" i="2"/>
  <c r="K440" i="2"/>
  <c r="K439" i="2"/>
  <c r="K438" i="2"/>
  <c r="K437" i="2"/>
  <c r="K436" i="2"/>
  <c r="K435" i="2"/>
  <c r="K434" i="2"/>
  <c r="K433" i="2"/>
  <c r="K432" i="2"/>
  <c r="K431" i="2"/>
  <c r="K430" i="2"/>
  <c r="K429" i="2"/>
  <c r="K428" i="2"/>
  <c r="K427" i="2"/>
  <c r="K426" i="2"/>
  <c r="K425" i="2"/>
  <c r="K424" i="2"/>
  <c r="K423" i="2"/>
  <c r="K422" i="2"/>
  <c r="K421" i="2"/>
  <c r="K420" i="2"/>
  <c r="K419" i="2"/>
  <c r="K418" i="2"/>
  <c r="K417" i="2"/>
  <c r="K416" i="2"/>
  <c r="K415" i="2"/>
  <c r="K414" i="2"/>
  <c r="K413" i="2"/>
  <c r="K412" i="2"/>
  <c r="K411" i="2"/>
  <c r="K410" i="2"/>
  <c r="K409" i="2"/>
  <c r="K408" i="2"/>
  <c r="K407" i="2"/>
  <c r="K406" i="2"/>
  <c r="K405" i="2"/>
  <c r="K404" i="2"/>
  <c r="K403" i="2"/>
  <c r="K402" i="2"/>
  <c r="K401" i="2"/>
  <c r="K400" i="2"/>
  <c r="K399" i="2"/>
  <c r="K398" i="2"/>
  <c r="K397" i="2"/>
  <c r="K396" i="2"/>
  <c r="K395" i="2"/>
  <c r="K394" i="2"/>
  <c r="K393" i="2"/>
  <c r="K392" i="2"/>
  <c r="K391" i="2"/>
  <c r="K390" i="2"/>
  <c r="K389" i="2"/>
  <c r="K388" i="2"/>
  <c r="K387" i="2"/>
  <c r="K386" i="2"/>
  <c r="K385" i="2"/>
  <c r="K384" i="2"/>
  <c r="K383" i="2"/>
  <c r="K382" i="2"/>
  <c r="K381" i="2"/>
  <c r="K380" i="2"/>
  <c r="K379" i="2"/>
  <c r="K378" i="2"/>
  <c r="K377" i="2"/>
  <c r="K376" i="2"/>
  <c r="K375" i="2"/>
  <c r="K374" i="2"/>
  <c r="K373" i="2"/>
  <c r="K372" i="2"/>
  <c r="K371" i="2"/>
  <c r="K370" i="2"/>
  <c r="K369" i="2"/>
  <c r="K368" i="2"/>
  <c r="K367" i="2"/>
  <c r="K366" i="2"/>
  <c r="K365" i="2"/>
  <c r="K364" i="2"/>
  <c r="K363" i="2"/>
  <c r="K362" i="2"/>
  <c r="K361" i="2"/>
  <c r="K360" i="2"/>
  <c r="K359" i="2"/>
  <c r="K358" i="2"/>
  <c r="K357" i="2"/>
  <c r="K356" i="2"/>
  <c r="K355" i="2"/>
  <c r="K354" i="2"/>
  <c r="K353" i="2"/>
  <c r="K352" i="2"/>
  <c r="K351" i="2"/>
  <c r="K350" i="2"/>
  <c r="K349" i="2"/>
  <c r="K348" i="2"/>
  <c r="K347" i="2"/>
  <c r="K346" i="2"/>
  <c r="K345" i="2"/>
  <c r="K344" i="2"/>
  <c r="K343" i="2"/>
  <c r="K342" i="2"/>
  <c r="K341" i="2"/>
  <c r="K340" i="2"/>
  <c r="K339" i="2"/>
  <c r="K338" i="2"/>
  <c r="K337" i="2"/>
  <c r="K336" i="2"/>
  <c r="K335" i="2"/>
  <c r="K334" i="2"/>
  <c r="K333" i="2"/>
  <c r="K332" i="2"/>
  <c r="K331" i="2"/>
  <c r="K330" i="2"/>
  <c r="K329" i="2"/>
  <c r="K328" i="2"/>
  <c r="K327" i="2"/>
  <c r="K326" i="2"/>
  <c r="K325" i="2"/>
  <c r="K324" i="2"/>
  <c r="K323" i="2"/>
  <c r="K322" i="2"/>
  <c r="K321" i="2"/>
  <c r="K320" i="2"/>
  <c r="K319" i="2"/>
  <c r="K318" i="2"/>
  <c r="K317" i="2"/>
  <c r="K316" i="2"/>
  <c r="K315" i="2"/>
  <c r="K314" i="2"/>
  <c r="K313" i="2"/>
  <c r="K312" i="2"/>
  <c r="K311" i="2"/>
  <c r="K310" i="2"/>
  <c r="K309" i="2"/>
  <c r="K308" i="2"/>
  <c r="K307" i="2"/>
  <c r="K306" i="2"/>
  <c r="K305" i="2"/>
  <c r="K304" i="2"/>
  <c r="K303" i="2"/>
  <c r="K302" i="2"/>
  <c r="K301" i="2"/>
  <c r="K300" i="2"/>
  <c r="K299" i="2"/>
  <c r="K298" i="2"/>
  <c r="K297" i="2"/>
  <c r="K296" i="2"/>
  <c r="K295" i="2"/>
  <c r="K294" i="2"/>
  <c r="K293" i="2"/>
  <c r="K292" i="2"/>
  <c r="K291" i="2"/>
  <c r="K290" i="2"/>
  <c r="K289" i="2"/>
  <c r="K288" i="2"/>
  <c r="K287" i="2"/>
  <c r="K286" i="2"/>
  <c r="K285" i="2"/>
  <c r="K284" i="2"/>
  <c r="K283" i="2"/>
  <c r="K282" i="2"/>
  <c r="K281" i="2"/>
  <c r="K280" i="2"/>
  <c r="K279" i="2"/>
  <c r="K278" i="2"/>
  <c r="K277" i="2"/>
  <c r="K276" i="2"/>
  <c r="K275" i="2"/>
  <c r="K274" i="2"/>
  <c r="K273" i="2"/>
  <c r="K272" i="2"/>
  <c r="K271" i="2"/>
  <c r="K270" i="2"/>
  <c r="K269" i="2"/>
  <c r="K268" i="2"/>
  <c r="K267" i="2"/>
  <c r="K266" i="2"/>
  <c r="K265" i="2"/>
  <c r="K264" i="2"/>
  <c r="K263" i="2"/>
  <c r="K262" i="2"/>
  <c r="K261" i="2"/>
  <c r="K260" i="2"/>
  <c r="K259" i="2"/>
  <c r="K258" i="2"/>
  <c r="K257" i="2"/>
  <c r="K256" i="2"/>
  <c r="K255" i="2"/>
  <c r="K254" i="2"/>
  <c r="K253" i="2"/>
  <c r="K252" i="2"/>
  <c r="K251" i="2"/>
  <c r="K250" i="2"/>
  <c r="K249" i="2"/>
  <c r="K248" i="2"/>
  <c r="K247" i="2"/>
  <c r="K246" i="2"/>
  <c r="K245" i="2"/>
  <c r="K244" i="2"/>
  <c r="K243" i="2"/>
  <c r="K242" i="2"/>
  <c r="K241" i="2"/>
  <c r="K240" i="2"/>
  <c r="K239" i="2"/>
  <c r="K238" i="2"/>
  <c r="K237" i="2"/>
  <c r="K236" i="2"/>
  <c r="K235" i="2"/>
  <c r="K234" i="2"/>
  <c r="K233" i="2"/>
  <c r="K232" i="2"/>
  <c r="K231" i="2"/>
  <c r="K230" i="2"/>
  <c r="K229" i="2"/>
  <c r="K228" i="2"/>
  <c r="K227" i="2"/>
  <c r="K226" i="2"/>
  <c r="K225" i="2"/>
  <c r="K224" i="2"/>
  <c r="K223" i="2"/>
  <c r="K222" i="2"/>
  <c r="K221" i="2"/>
  <c r="K220" i="2"/>
  <c r="K219" i="2"/>
  <c r="K218" i="2"/>
  <c r="K217" i="2"/>
  <c r="K216" i="2"/>
  <c r="K215" i="2"/>
  <c r="K214" i="2"/>
  <c r="K213" i="2"/>
  <c r="K212" i="2"/>
  <c r="K211" i="2"/>
  <c r="K210" i="2"/>
  <c r="K209" i="2"/>
  <c r="K208" i="2"/>
  <c r="K207" i="2"/>
  <c r="K206" i="2"/>
  <c r="K205" i="2"/>
  <c r="K204" i="2"/>
  <c r="K203" i="2"/>
  <c r="K202" i="2"/>
  <c r="K201" i="2"/>
  <c r="K200" i="2"/>
  <c r="K199" i="2"/>
  <c r="K198" i="2"/>
  <c r="K197" i="2"/>
  <c r="K196" i="2"/>
  <c r="K195" i="2"/>
  <c r="K194" i="2"/>
  <c r="K193" i="2"/>
  <c r="K192" i="2"/>
  <c r="K191" i="2"/>
  <c r="K190" i="2"/>
  <c r="K189" i="2"/>
  <c r="K188" i="2"/>
  <c r="K187" i="2"/>
  <c r="K186" i="2"/>
  <c r="K185" i="2"/>
  <c r="K184" i="2"/>
  <c r="K183" i="2"/>
  <c r="K182" i="2"/>
  <c r="K181" i="2"/>
  <c r="K180" i="2"/>
  <c r="K179" i="2"/>
  <c r="K178" i="2"/>
  <c r="K177" i="2"/>
  <c r="K176" i="2"/>
  <c r="K175" i="2"/>
  <c r="K174" i="2"/>
  <c r="K173" i="2"/>
  <c r="K172" i="2"/>
  <c r="K171" i="2"/>
  <c r="K170" i="2"/>
  <c r="K169" i="2"/>
  <c r="K168" i="2"/>
  <c r="K167" i="2"/>
  <c r="K166" i="2"/>
  <c r="K165" i="2"/>
  <c r="K164" i="2"/>
  <c r="K163" i="2"/>
  <c r="K162" i="2"/>
  <c r="K161" i="2"/>
  <c r="K160" i="2"/>
  <c r="K159" i="2"/>
  <c r="K158" i="2"/>
  <c r="K157" i="2"/>
  <c r="K156" i="2"/>
  <c r="K155" i="2"/>
  <c r="K154" i="2"/>
  <c r="K153" i="2"/>
  <c r="K152" i="2"/>
  <c r="K151" i="2"/>
  <c r="K150" i="2"/>
  <c r="K149" i="2"/>
  <c r="K148" i="2"/>
  <c r="K147" i="2"/>
  <c r="K146" i="2"/>
  <c r="K145" i="2"/>
  <c r="K144" i="2"/>
  <c r="K143" i="2"/>
  <c r="K142" i="2"/>
  <c r="K141" i="2"/>
  <c r="K140" i="2"/>
  <c r="K139" i="2"/>
  <c r="K138" i="2"/>
  <c r="K137" i="2"/>
  <c r="K136" i="2"/>
  <c r="K135" i="2"/>
  <c r="K134" i="2"/>
  <c r="K133" i="2"/>
  <c r="K132" i="2"/>
  <c r="K131" i="2"/>
  <c r="K130" i="2"/>
  <c r="K129" i="2"/>
  <c r="K128" i="2"/>
  <c r="K127" i="2"/>
  <c r="K126" i="2"/>
  <c r="K125" i="2"/>
  <c r="K124" i="2"/>
  <c r="K123" i="2"/>
  <c r="K122" i="2"/>
  <c r="K121" i="2"/>
  <c r="K120" i="2"/>
  <c r="K119" i="2"/>
  <c r="K118" i="2"/>
  <c r="K117" i="2"/>
  <c r="K116" i="2"/>
  <c r="K115" i="2"/>
  <c r="K114" i="2"/>
  <c r="K113" i="2"/>
  <c r="K112" i="2"/>
  <c r="K111" i="2"/>
  <c r="K110" i="2"/>
  <c r="K109" i="2"/>
  <c r="K108" i="2"/>
  <c r="K107" i="2"/>
  <c r="K106" i="2"/>
  <c r="K105" i="2"/>
  <c r="K104" i="2"/>
  <c r="K103" i="2"/>
  <c r="K102" i="2"/>
  <c r="K101" i="2"/>
  <c r="K100" i="2"/>
  <c r="K99" i="2"/>
  <c r="K98" i="2"/>
  <c r="K97" i="2"/>
  <c r="K96" i="2"/>
  <c r="K95" i="2"/>
  <c r="K94" i="2"/>
  <c r="K93" i="2"/>
  <c r="K92" i="2"/>
  <c r="K91" i="2"/>
  <c r="K90" i="2"/>
  <c r="K89" i="2"/>
  <c r="K88" i="2"/>
  <c r="K87" i="2"/>
  <c r="K86" i="2"/>
  <c r="K85" i="2"/>
  <c r="K84" i="2"/>
  <c r="K83" i="2"/>
  <c r="K82" i="2"/>
  <c r="K81" i="2"/>
  <c r="K80" i="2"/>
  <c r="K79" i="2"/>
  <c r="K78" i="2"/>
  <c r="K77" i="2"/>
  <c r="K76" i="2"/>
  <c r="K75" i="2"/>
  <c r="K74" i="2"/>
  <c r="K73" i="2"/>
  <c r="K72" i="2"/>
  <c r="K71" i="2"/>
  <c r="K70" i="2"/>
  <c r="K69" i="2"/>
  <c r="K68" i="2"/>
  <c r="K67" i="2"/>
  <c r="K66" i="2"/>
  <c r="K65" i="2"/>
  <c r="K64" i="2"/>
  <c r="K63" i="2"/>
  <c r="K62" i="2"/>
  <c r="K61" i="2"/>
  <c r="K60" i="2"/>
  <c r="K59" i="2"/>
  <c r="K58" i="2"/>
  <c r="K57" i="2"/>
  <c r="K56" i="2"/>
  <c r="K55" i="2"/>
  <c r="K54" i="2"/>
  <c r="K53" i="2"/>
  <c r="K52" i="2"/>
  <c r="K51" i="2"/>
  <c r="K50" i="2"/>
  <c r="K49" i="2"/>
  <c r="K48" i="2"/>
  <c r="K47" i="2"/>
  <c r="K46" i="2"/>
  <c r="K45" i="2"/>
  <c r="K44" i="2"/>
  <c r="K43" i="2"/>
  <c r="K42" i="2"/>
  <c r="K41" i="2"/>
  <c r="K40" i="2"/>
  <c r="K39" i="2"/>
  <c r="K38" i="2"/>
  <c r="K37" i="2"/>
  <c r="K36" i="2"/>
  <c r="K35" i="2"/>
  <c r="K34" i="2"/>
  <c r="K33" i="2"/>
  <c r="K32" i="2"/>
  <c r="K31" i="2"/>
  <c r="K30" i="2"/>
  <c r="K29" i="2"/>
  <c r="K28" i="2"/>
  <c r="K27" i="2"/>
  <c r="K26" i="2"/>
  <c r="K25" i="2"/>
  <c r="K24" i="2"/>
  <c r="K23" i="2"/>
  <c r="K22" i="2"/>
  <c r="K21" i="2"/>
  <c r="K20" i="2"/>
  <c r="K19" i="2"/>
  <c r="K18" i="2"/>
  <c r="K17" i="2"/>
  <c r="K16" i="2"/>
  <c r="K12" i="2"/>
  <c r="N12" i="2" s="1"/>
  <c r="AC12" i="2" s="1"/>
  <c r="K11" i="2"/>
  <c r="N11" i="2" s="1"/>
  <c r="AB11" i="2" s="1"/>
  <c r="S2510" i="2"/>
  <c r="S2509" i="2"/>
  <c r="S2508" i="2"/>
  <c r="S2507" i="2"/>
  <c r="S2506" i="2"/>
  <c r="S2505" i="2"/>
  <c r="S2504" i="2"/>
  <c r="S2503" i="2"/>
  <c r="S2502" i="2"/>
  <c r="S2501" i="2"/>
  <c r="S2500" i="2"/>
  <c r="S2499" i="2"/>
  <c r="S2498" i="2"/>
  <c r="S2497" i="2"/>
  <c r="S2496" i="2"/>
  <c r="S2495" i="2"/>
  <c r="S2494" i="2"/>
  <c r="S2493" i="2"/>
  <c r="S2492" i="2"/>
  <c r="S2491" i="2"/>
  <c r="S2490" i="2"/>
  <c r="S2489" i="2"/>
  <c r="S2488" i="2"/>
  <c r="S2487" i="2"/>
  <c r="S2486" i="2"/>
  <c r="S2485" i="2"/>
  <c r="S2484" i="2"/>
  <c r="S2483" i="2"/>
  <c r="S2482" i="2"/>
  <c r="S2481" i="2"/>
  <c r="S2480" i="2"/>
  <c r="S2479" i="2"/>
  <c r="S2478" i="2"/>
  <c r="S2477" i="2"/>
  <c r="S2476" i="2"/>
  <c r="S2475" i="2"/>
  <c r="S2474" i="2"/>
  <c r="S2473" i="2"/>
  <c r="S2472" i="2"/>
  <c r="S2471" i="2"/>
  <c r="S2470" i="2"/>
  <c r="S2469" i="2"/>
  <c r="S2468" i="2"/>
  <c r="S2467" i="2"/>
  <c r="S2466" i="2"/>
  <c r="S2465" i="2"/>
  <c r="S2464" i="2"/>
  <c r="S2463" i="2"/>
  <c r="S2462" i="2"/>
  <c r="S2461" i="2"/>
  <c r="S2460" i="2"/>
  <c r="S2459" i="2"/>
  <c r="S2458" i="2"/>
  <c r="S2457" i="2"/>
  <c r="S2456" i="2"/>
  <c r="S2455" i="2"/>
  <c r="S2454" i="2"/>
  <c r="S2453" i="2"/>
  <c r="S2452" i="2"/>
  <c r="S2451" i="2"/>
  <c r="S2450" i="2"/>
  <c r="S2449" i="2"/>
  <c r="S2448" i="2"/>
  <c r="S2447" i="2"/>
  <c r="S2446" i="2"/>
  <c r="S2445" i="2"/>
  <c r="S2444" i="2"/>
  <c r="S2443" i="2"/>
  <c r="S2442" i="2"/>
  <c r="S2441" i="2"/>
  <c r="S2440" i="2"/>
  <c r="S2439" i="2"/>
  <c r="S2438" i="2"/>
  <c r="S2437" i="2"/>
  <c r="S2436" i="2"/>
  <c r="S2435" i="2"/>
  <c r="S2434" i="2"/>
  <c r="S2433" i="2"/>
  <c r="S2432" i="2"/>
  <c r="S2431" i="2"/>
  <c r="S2430" i="2"/>
  <c r="S2429" i="2"/>
  <c r="S2428" i="2"/>
  <c r="S2427" i="2"/>
  <c r="S2426" i="2"/>
  <c r="S2425" i="2"/>
  <c r="S2424" i="2"/>
  <c r="S2423" i="2"/>
  <c r="S2422" i="2"/>
  <c r="S2421" i="2"/>
  <c r="S2420" i="2"/>
  <c r="S2419" i="2"/>
  <c r="S2418" i="2"/>
  <c r="S2417" i="2"/>
  <c r="S2416" i="2"/>
  <c r="S2415" i="2"/>
  <c r="S2414" i="2"/>
  <c r="S2413" i="2"/>
  <c r="S2412" i="2"/>
  <c r="S2411" i="2"/>
  <c r="S2410" i="2"/>
  <c r="S2409" i="2"/>
  <c r="S2408" i="2"/>
  <c r="S2407" i="2"/>
  <c r="S2406" i="2"/>
  <c r="S2405" i="2"/>
  <c r="S2404" i="2"/>
  <c r="S2403" i="2"/>
  <c r="S2402" i="2"/>
  <c r="S2401" i="2"/>
  <c r="S2400" i="2"/>
  <c r="S2399" i="2"/>
  <c r="S2398" i="2"/>
  <c r="S2397" i="2"/>
  <c r="S2396" i="2"/>
  <c r="S2395" i="2"/>
  <c r="S2394" i="2"/>
  <c r="S2393" i="2"/>
  <c r="S2392" i="2"/>
  <c r="S2391" i="2"/>
  <c r="S2390" i="2"/>
  <c r="S2389" i="2"/>
  <c r="S2388" i="2"/>
  <c r="S2387" i="2"/>
  <c r="S2386" i="2"/>
  <c r="S2385" i="2"/>
  <c r="S2384" i="2"/>
  <c r="S2383" i="2"/>
  <c r="S2382" i="2"/>
  <c r="S2381" i="2"/>
  <c r="S2380" i="2"/>
  <c r="S2379" i="2"/>
  <c r="S2378" i="2"/>
  <c r="S2377" i="2"/>
  <c r="S2376" i="2"/>
  <c r="S2375" i="2"/>
  <c r="S2374" i="2"/>
  <c r="S2373" i="2"/>
  <c r="S2372" i="2"/>
  <c r="S2371" i="2"/>
  <c r="S2370" i="2"/>
  <c r="S2369" i="2"/>
  <c r="S2368" i="2"/>
  <c r="S2367" i="2"/>
  <c r="S2366" i="2"/>
  <c r="S2365" i="2"/>
  <c r="S2364" i="2"/>
  <c r="S2363" i="2"/>
  <c r="S2362" i="2"/>
  <c r="S2361" i="2"/>
  <c r="S2360" i="2"/>
  <c r="S2359" i="2"/>
  <c r="S2358" i="2"/>
  <c r="S2357" i="2"/>
  <c r="S2356" i="2"/>
  <c r="S2355" i="2"/>
  <c r="S2354" i="2"/>
  <c r="S2353" i="2"/>
  <c r="S2352" i="2"/>
  <c r="S2351" i="2"/>
  <c r="S2350" i="2"/>
  <c r="S2349" i="2"/>
  <c r="S2348" i="2"/>
  <c r="S2347" i="2"/>
  <c r="S2346" i="2"/>
  <c r="S2345" i="2"/>
  <c r="S2344" i="2"/>
  <c r="S2343" i="2"/>
  <c r="S2342" i="2"/>
  <c r="S2341" i="2"/>
  <c r="S2340" i="2"/>
  <c r="S2339" i="2"/>
  <c r="S2338" i="2"/>
  <c r="S2337" i="2"/>
  <c r="S2336" i="2"/>
  <c r="S2335" i="2"/>
  <c r="S2334" i="2"/>
  <c r="S2333" i="2"/>
  <c r="S2332" i="2"/>
  <c r="S2331" i="2"/>
  <c r="S2330" i="2"/>
  <c r="S2329" i="2"/>
  <c r="S2328" i="2"/>
  <c r="S2327" i="2"/>
  <c r="S2326" i="2"/>
  <c r="S2325" i="2"/>
  <c r="S2324" i="2"/>
  <c r="S2323" i="2"/>
  <c r="S2322" i="2"/>
  <c r="S2321" i="2"/>
  <c r="S2320" i="2"/>
  <c r="S2319" i="2"/>
  <c r="S2318" i="2"/>
  <c r="S2317" i="2"/>
  <c r="S2316" i="2"/>
  <c r="S2315" i="2"/>
  <c r="S2314" i="2"/>
  <c r="S2313" i="2"/>
  <c r="S2312" i="2"/>
  <c r="S2311" i="2"/>
  <c r="S2310" i="2"/>
  <c r="S2309" i="2"/>
  <c r="S2308" i="2"/>
  <c r="S2307" i="2"/>
  <c r="S2306" i="2"/>
  <c r="S2305" i="2"/>
  <c r="S2304" i="2"/>
  <c r="S2303" i="2"/>
  <c r="S2302" i="2"/>
  <c r="S2301" i="2"/>
  <c r="S2300" i="2"/>
  <c r="S2299" i="2"/>
  <c r="S2298" i="2"/>
  <c r="S2297" i="2"/>
  <c r="S2296" i="2"/>
  <c r="S2295" i="2"/>
  <c r="S2294" i="2"/>
  <c r="S2293" i="2"/>
  <c r="S2292" i="2"/>
  <c r="S2291" i="2"/>
  <c r="S2290" i="2"/>
  <c r="S2289" i="2"/>
  <c r="S2288" i="2"/>
  <c r="S2287" i="2"/>
  <c r="S2286" i="2"/>
  <c r="S2285" i="2"/>
  <c r="S2284" i="2"/>
  <c r="S2283" i="2"/>
  <c r="S2282" i="2"/>
  <c r="S2281" i="2"/>
  <c r="S2280" i="2"/>
  <c r="S2279" i="2"/>
  <c r="S2278" i="2"/>
  <c r="S2277" i="2"/>
  <c r="S2276" i="2"/>
  <c r="S2275" i="2"/>
  <c r="S2274" i="2"/>
  <c r="S2273" i="2"/>
  <c r="S2272" i="2"/>
  <c r="S2271" i="2"/>
  <c r="S2270" i="2"/>
  <c r="S2269" i="2"/>
  <c r="S2268" i="2"/>
  <c r="S2267" i="2"/>
  <c r="S2266" i="2"/>
  <c r="S2265" i="2"/>
  <c r="S2264" i="2"/>
  <c r="S2263" i="2"/>
  <c r="S2262" i="2"/>
  <c r="S2261" i="2"/>
  <c r="S2260" i="2"/>
  <c r="S2259" i="2"/>
  <c r="S2258" i="2"/>
  <c r="S2257" i="2"/>
  <c r="S2256" i="2"/>
  <c r="S2255" i="2"/>
  <c r="S2254" i="2"/>
  <c r="S2253" i="2"/>
  <c r="S2252" i="2"/>
  <c r="S2251" i="2"/>
  <c r="S2250" i="2"/>
  <c r="S2249" i="2"/>
  <c r="S2248" i="2"/>
  <c r="S2247" i="2"/>
  <c r="S2246" i="2"/>
  <c r="S2245" i="2"/>
  <c r="S2244" i="2"/>
  <c r="S2243" i="2"/>
  <c r="S2242" i="2"/>
  <c r="S2241" i="2"/>
  <c r="S2240" i="2"/>
  <c r="S2239" i="2"/>
  <c r="S2238" i="2"/>
  <c r="S2237" i="2"/>
  <c r="S2236" i="2"/>
  <c r="S2235" i="2"/>
  <c r="S2234" i="2"/>
  <c r="S2233" i="2"/>
  <c r="S2232" i="2"/>
  <c r="S2231" i="2"/>
  <c r="S2230" i="2"/>
  <c r="S2229" i="2"/>
  <c r="S2228" i="2"/>
  <c r="S2227" i="2"/>
  <c r="S2226" i="2"/>
  <c r="S2225" i="2"/>
  <c r="S2224" i="2"/>
  <c r="S2223" i="2"/>
  <c r="S2222" i="2"/>
  <c r="S2221" i="2"/>
  <c r="S2220" i="2"/>
  <c r="S2219" i="2"/>
  <c r="S2218" i="2"/>
  <c r="S2217" i="2"/>
  <c r="S2216" i="2"/>
  <c r="S2215" i="2"/>
  <c r="S2214" i="2"/>
  <c r="S2213" i="2"/>
  <c r="S2212" i="2"/>
  <c r="S2211" i="2"/>
  <c r="S2210" i="2"/>
  <c r="S2209" i="2"/>
  <c r="S2208" i="2"/>
  <c r="S2207" i="2"/>
  <c r="S2206" i="2"/>
  <c r="S2205" i="2"/>
  <c r="S2204" i="2"/>
  <c r="S2203" i="2"/>
  <c r="S2202" i="2"/>
  <c r="S2201" i="2"/>
  <c r="S2200" i="2"/>
  <c r="S2199" i="2"/>
  <c r="S2198" i="2"/>
  <c r="S2197" i="2"/>
  <c r="S2196" i="2"/>
  <c r="S2195" i="2"/>
  <c r="S2194" i="2"/>
  <c r="S2193" i="2"/>
  <c r="S2192" i="2"/>
  <c r="S2191" i="2"/>
  <c r="S2190" i="2"/>
  <c r="S2189" i="2"/>
  <c r="S2188" i="2"/>
  <c r="S2187" i="2"/>
  <c r="S2186" i="2"/>
  <c r="S2185" i="2"/>
  <c r="S2184" i="2"/>
  <c r="S2183" i="2"/>
  <c r="S2182" i="2"/>
  <c r="S2181" i="2"/>
  <c r="S2180" i="2"/>
  <c r="S2179" i="2"/>
  <c r="S2178" i="2"/>
  <c r="S2177" i="2"/>
  <c r="S2176" i="2"/>
  <c r="S2175" i="2"/>
  <c r="S2174" i="2"/>
  <c r="S2173" i="2"/>
  <c r="S2172" i="2"/>
  <c r="S2171" i="2"/>
  <c r="S2170" i="2"/>
  <c r="S2169" i="2"/>
  <c r="S2168" i="2"/>
  <c r="S2167" i="2"/>
  <c r="S2166" i="2"/>
  <c r="S2165" i="2"/>
  <c r="S2164" i="2"/>
  <c r="S2163" i="2"/>
  <c r="S2162" i="2"/>
  <c r="S2161" i="2"/>
  <c r="S2160" i="2"/>
  <c r="S2159" i="2"/>
  <c r="S2158" i="2"/>
  <c r="S2157" i="2"/>
  <c r="S2156" i="2"/>
  <c r="S2155" i="2"/>
  <c r="S2154" i="2"/>
  <c r="S2153" i="2"/>
  <c r="S2152" i="2"/>
  <c r="S2151" i="2"/>
  <c r="S2150" i="2"/>
  <c r="S2149" i="2"/>
  <c r="S2148" i="2"/>
  <c r="S2147" i="2"/>
  <c r="S2146" i="2"/>
  <c r="S2145" i="2"/>
  <c r="S2144" i="2"/>
  <c r="S2143" i="2"/>
  <c r="S2142" i="2"/>
  <c r="S2141" i="2"/>
  <c r="S2140" i="2"/>
  <c r="S2139" i="2"/>
  <c r="S2138" i="2"/>
  <c r="S2137" i="2"/>
  <c r="S2136" i="2"/>
  <c r="S2135" i="2"/>
  <c r="S2134" i="2"/>
  <c r="S2133" i="2"/>
  <c r="S2132" i="2"/>
  <c r="S2131" i="2"/>
  <c r="S2130" i="2"/>
  <c r="S2129" i="2"/>
  <c r="S2128" i="2"/>
  <c r="S2127" i="2"/>
  <c r="S2126" i="2"/>
  <c r="S2125" i="2"/>
  <c r="S2124" i="2"/>
  <c r="S2123" i="2"/>
  <c r="S2122" i="2"/>
  <c r="S2121" i="2"/>
  <c r="S2120" i="2"/>
  <c r="S2119" i="2"/>
  <c r="S2118" i="2"/>
  <c r="S2117" i="2"/>
  <c r="S2116" i="2"/>
  <c r="S2115" i="2"/>
  <c r="S2114" i="2"/>
  <c r="S2113" i="2"/>
  <c r="S2112" i="2"/>
  <c r="S2111" i="2"/>
  <c r="S2110" i="2"/>
  <c r="S2109" i="2"/>
  <c r="S2108" i="2"/>
  <c r="S2107" i="2"/>
  <c r="S2106" i="2"/>
  <c r="S2105" i="2"/>
  <c r="S2104" i="2"/>
  <c r="S2103" i="2"/>
  <c r="S2102" i="2"/>
  <c r="S2101" i="2"/>
  <c r="S2100" i="2"/>
  <c r="S2099" i="2"/>
  <c r="S2098" i="2"/>
  <c r="S2097" i="2"/>
  <c r="S2096" i="2"/>
  <c r="S2095" i="2"/>
  <c r="S2094" i="2"/>
  <c r="S2093" i="2"/>
  <c r="S2092" i="2"/>
  <c r="S2091" i="2"/>
  <c r="S2090" i="2"/>
  <c r="S2089" i="2"/>
  <c r="S2088" i="2"/>
  <c r="S2087" i="2"/>
  <c r="S2086" i="2"/>
  <c r="S2085" i="2"/>
  <c r="S2084" i="2"/>
  <c r="S2083" i="2"/>
  <c r="S2082" i="2"/>
  <c r="S2081" i="2"/>
  <c r="S2080" i="2"/>
  <c r="S2079" i="2"/>
  <c r="S2078" i="2"/>
  <c r="S2077" i="2"/>
  <c r="S2076" i="2"/>
  <c r="S2075" i="2"/>
  <c r="S2074" i="2"/>
  <c r="S2073" i="2"/>
  <c r="S2072" i="2"/>
  <c r="S2071" i="2"/>
  <c r="S2070" i="2"/>
  <c r="S2069" i="2"/>
  <c r="S2068" i="2"/>
  <c r="S2067" i="2"/>
  <c r="S2066" i="2"/>
  <c r="S2065" i="2"/>
  <c r="S2064" i="2"/>
  <c r="S2063" i="2"/>
  <c r="S2062" i="2"/>
  <c r="S2061" i="2"/>
  <c r="S2060" i="2"/>
  <c r="S2059" i="2"/>
  <c r="S2058" i="2"/>
  <c r="S2057" i="2"/>
  <c r="S2056" i="2"/>
  <c r="S2055" i="2"/>
  <c r="S2054" i="2"/>
  <c r="S2053" i="2"/>
  <c r="S2052" i="2"/>
  <c r="S2051" i="2"/>
  <c r="S2050" i="2"/>
  <c r="S2049" i="2"/>
  <c r="S2048" i="2"/>
  <c r="S2047" i="2"/>
  <c r="S2046" i="2"/>
  <c r="S2045" i="2"/>
  <c r="S2044" i="2"/>
  <c r="S2043" i="2"/>
  <c r="S2042" i="2"/>
  <c r="S2041" i="2"/>
  <c r="S2040" i="2"/>
  <c r="S2039" i="2"/>
  <c r="S2038" i="2"/>
  <c r="S2037" i="2"/>
  <c r="S2036" i="2"/>
  <c r="S2035" i="2"/>
  <c r="S2034" i="2"/>
  <c r="S2033" i="2"/>
  <c r="S2032" i="2"/>
  <c r="S2031" i="2"/>
  <c r="S2030" i="2"/>
  <c r="S2029" i="2"/>
  <c r="S2028" i="2"/>
  <c r="S2027" i="2"/>
  <c r="S2026" i="2"/>
  <c r="S2025" i="2"/>
  <c r="S2024" i="2"/>
  <c r="S2023" i="2"/>
  <c r="S2022" i="2"/>
  <c r="S2021" i="2"/>
  <c r="S2020" i="2"/>
  <c r="S2019" i="2"/>
  <c r="S2018" i="2"/>
  <c r="S2017" i="2"/>
  <c r="S2016" i="2"/>
  <c r="S2015" i="2"/>
  <c r="S2014" i="2"/>
  <c r="S2013" i="2"/>
  <c r="S2012" i="2"/>
  <c r="S2011" i="2"/>
  <c r="S2010" i="2"/>
  <c r="S2009" i="2"/>
  <c r="S2008" i="2"/>
  <c r="S2007" i="2"/>
  <c r="S2006" i="2"/>
  <c r="S2005" i="2"/>
  <c r="S2004" i="2"/>
  <c r="S2003" i="2"/>
  <c r="S2002" i="2"/>
  <c r="S2001" i="2"/>
  <c r="S2000" i="2"/>
  <c r="S1999" i="2"/>
  <c r="S1998" i="2"/>
  <c r="S1997" i="2"/>
  <c r="S1996" i="2"/>
  <c r="S1995" i="2"/>
  <c r="S1994" i="2"/>
  <c r="S1993" i="2"/>
  <c r="S1992" i="2"/>
  <c r="S1991" i="2"/>
  <c r="S1990" i="2"/>
  <c r="S1989" i="2"/>
  <c r="S1988" i="2"/>
  <c r="S1987" i="2"/>
  <c r="S1986" i="2"/>
  <c r="S1985" i="2"/>
  <c r="S1984" i="2"/>
  <c r="S1983" i="2"/>
  <c r="S1982" i="2"/>
  <c r="S1981" i="2"/>
  <c r="S1980" i="2"/>
  <c r="S1979" i="2"/>
  <c r="S1978" i="2"/>
  <c r="S1977" i="2"/>
  <c r="S1976" i="2"/>
  <c r="S1975" i="2"/>
  <c r="S1974" i="2"/>
  <c r="S1973" i="2"/>
  <c r="S1972" i="2"/>
  <c r="S1971" i="2"/>
  <c r="S1970" i="2"/>
  <c r="S1969" i="2"/>
  <c r="S1968" i="2"/>
  <c r="S1967" i="2"/>
  <c r="S1966" i="2"/>
  <c r="S1965" i="2"/>
  <c r="S1964" i="2"/>
  <c r="S1963" i="2"/>
  <c r="S1962" i="2"/>
  <c r="S1961" i="2"/>
  <c r="S1960" i="2"/>
  <c r="S1959" i="2"/>
  <c r="S1958" i="2"/>
  <c r="S1957" i="2"/>
  <c r="S1956" i="2"/>
  <c r="S1955" i="2"/>
  <c r="S1954" i="2"/>
  <c r="S1953" i="2"/>
  <c r="S1952" i="2"/>
  <c r="S1951" i="2"/>
  <c r="S1950" i="2"/>
  <c r="S1949" i="2"/>
  <c r="S1948" i="2"/>
  <c r="S1947" i="2"/>
  <c r="S1946" i="2"/>
  <c r="S1945" i="2"/>
  <c r="S1944" i="2"/>
  <c r="S1943" i="2"/>
  <c r="S1942" i="2"/>
  <c r="S1941" i="2"/>
  <c r="S1940" i="2"/>
  <c r="S1939" i="2"/>
  <c r="S1938" i="2"/>
  <c r="S1937" i="2"/>
  <c r="S1936" i="2"/>
  <c r="S1935" i="2"/>
  <c r="S1934" i="2"/>
  <c r="S1933" i="2"/>
  <c r="S1932" i="2"/>
  <c r="S1931" i="2"/>
  <c r="S1930" i="2"/>
  <c r="S1929" i="2"/>
  <c r="S1928" i="2"/>
  <c r="S1927" i="2"/>
  <c r="S1926" i="2"/>
  <c r="S1925" i="2"/>
  <c r="S1924" i="2"/>
  <c r="S1923" i="2"/>
  <c r="S1922" i="2"/>
  <c r="S1921" i="2"/>
  <c r="S1920" i="2"/>
  <c r="S1919" i="2"/>
  <c r="S1918" i="2"/>
  <c r="S1917" i="2"/>
  <c r="S1916" i="2"/>
  <c r="S1915" i="2"/>
  <c r="S1914" i="2"/>
  <c r="S1913" i="2"/>
  <c r="S1912" i="2"/>
  <c r="S1911" i="2"/>
  <c r="S1910" i="2"/>
  <c r="S1909" i="2"/>
  <c r="S1908" i="2"/>
  <c r="S1907" i="2"/>
  <c r="S1906" i="2"/>
  <c r="S1905" i="2"/>
  <c r="S1904" i="2"/>
  <c r="S1903" i="2"/>
  <c r="S1902" i="2"/>
  <c r="S1901" i="2"/>
  <c r="S1900" i="2"/>
  <c r="S1899" i="2"/>
  <c r="S1898" i="2"/>
  <c r="S1897" i="2"/>
  <c r="S1896" i="2"/>
  <c r="S1895" i="2"/>
  <c r="S1894" i="2"/>
  <c r="S1893" i="2"/>
  <c r="S1892" i="2"/>
  <c r="S1891" i="2"/>
  <c r="S1890" i="2"/>
  <c r="S1889" i="2"/>
  <c r="S1888" i="2"/>
  <c r="S1887" i="2"/>
  <c r="S1886" i="2"/>
  <c r="S1885" i="2"/>
  <c r="S1884" i="2"/>
  <c r="S1883" i="2"/>
  <c r="S1882" i="2"/>
  <c r="S1881" i="2"/>
  <c r="S1880" i="2"/>
  <c r="S1879" i="2"/>
  <c r="S1878" i="2"/>
  <c r="S1877" i="2"/>
  <c r="S1876" i="2"/>
  <c r="S1875" i="2"/>
  <c r="S1874" i="2"/>
  <c r="S1873" i="2"/>
  <c r="S1872" i="2"/>
  <c r="S1871" i="2"/>
  <c r="S1870" i="2"/>
  <c r="S1869" i="2"/>
  <c r="S1868" i="2"/>
  <c r="S1867" i="2"/>
  <c r="S1866" i="2"/>
  <c r="S1865" i="2"/>
  <c r="S1864" i="2"/>
  <c r="S1863" i="2"/>
  <c r="S1862" i="2"/>
  <c r="S1861" i="2"/>
  <c r="S1860" i="2"/>
  <c r="S1859" i="2"/>
  <c r="S1858" i="2"/>
  <c r="S1857" i="2"/>
  <c r="S1856" i="2"/>
  <c r="S1855" i="2"/>
  <c r="S1854" i="2"/>
  <c r="S1853" i="2"/>
  <c r="S1852" i="2"/>
  <c r="S1851" i="2"/>
  <c r="S1850" i="2"/>
  <c r="S1849" i="2"/>
  <c r="S1848" i="2"/>
  <c r="S1847" i="2"/>
  <c r="S1846" i="2"/>
  <c r="S1845" i="2"/>
  <c r="S1844" i="2"/>
  <c r="S1843" i="2"/>
  <c r="S1842" i="2"/>
  <c r="S1841" i="2"/>
  <c r="S1840" i="2"/>
  <c r="S1839" i="2"/>
  <c r="S1838" i="2"/>
  <c r="S1837" i="2"/>
  <c r="S1836" i="2"/>
  <c r="S1835" i="2"/>
  <c r="S1834" i="2"/>
  <c r="S1833" i="2"/>
  <c r="S1832" i="2"/>
  <c r="S1831" i="2"/>
  <c r="S1830" i="2"/>
  <c r="S1829" i="2"/>
  <c r="S1828" i="2"/>
  <c r="S1827" i="2"/>
  <c r="S1826" i="2"/>
  <c r="S1825" i="2"/>
  <c r="S1824" i="2"/>
  <c r="S1823" i="2"/>
  <c r="S1822" i="2"/>
  <c r="S1821" i="2"/>
  <c r="S1820" i="2"/>
  <c r="S1819" i="2"/>
  <c r="S1818" i="2"/>
  <c r="S1817" i="2"/>
  <c r="S1816" i="2"/>
  <c r="S1815" i="2"/>
  <c r="S1814" i="2"/>
  <c r="S1813" i="2"/>
  <c r="S1812" i="2"/>
  <c r="S1811" i="2"/>
  <c r="S1810" i="2"/>
  <c r="S1809" i="2"/>
  <c r="S1808" i="2"/>
  <c r="S1807" i="2"/>
  <c r="S1806" i="2"/>
  <c r="S1805" i="2"/>
  <c r="S1804" i="2"/>
  <c r="S1803" i="2"/>
  <c r="S1802" i="2"/>
  <c r="S1801" i="2"/>
  <c r="S1800" i="2"/>
  <c r="S1799" i="2"/>
  <c r="S1798" i="2"/>
  <c r="S1797" i="2"/>
  <c r="S1796" i="2"/>
  <c r="S1795" i="2"/>
  <c r="S1794" i="2"/>
  <c r="S1793" i="2"/>
  <c r="S1792" i="2"/>
  <c r="S1791" i="2"/>
  <c r="S1790" i="2"/>
  <c r="S1789" i="2"/>
  <c r="S1788" i="2"/>
  <c r="S1787" i="2"/>
  <c r="S1786" i="2"/>
  <c r="S1785" i="2"/>
  <c r="S1784" i="2"/>
  <c r="S1783" i="2"/>
  <c r="S1782" i="2"/>
  <c r="S1781" i="2"/>
  <c r="S1780" i="2"/>
  <c r="S1779" i="2"/>
  <c r="S1778" i="2"/>
  <c r="S1777" i="2"/>
  <c r="S1776" i="2"/>
  <c r="S1775" i="2"/>
  <c r="S1774" i="2"/>
  <c r="S1773" i="2"/>
  <c r="S1772" i="2"/>
  <c r="S1771" i="2"/>
  <c r="S1770" i="2"/>
  <c r="S1769" i="2"/>
  <c r="S1768" i="2"/>
  <c r="S1767" i="2"/>
  <c r="S1766" i="2"/>
  <c r="S1765" i="2"/>
  <c r="S1764" i="2"/>
  <c r="S1763" i="2"/>
  <c r="S1762" i="2"/>
  <c r="S1761" i="2"/>
  <c r="S1760" i="2"/>
  <c r="S1759" i="2"/>
  <c r="S1758" i="2"/>
  <c r="S1757" i="2"/>
  <c r="S1756" i="2"/>
  <c r="S1755" i="2"/>
  <c r="S1754" i="2"/>
  <c r="S1753" i="2"/>
  <c r="S1752" i="2"/>
  <c r="S1751" i="2"/>
  <c r="S1750" i="2"/>
  <c r="S1749" i="2"/>
  <c r="S1748" i="2"/>
  <c r="S1747" i="2"/>
  <c r="S1746" i="2"/>
  <c r="S1745" i="2"/>
  <c r="S1744" i="2"/>
  <c r="S1743" i="2"/>
  <c r="S1742" i="2"/>
  <c r="S1741" i="2"/>
  <c r="S1740" i="2"/>
  <c r="S1739" i="2"/>
  <c r="S1738" i="2"/>
  <c r="S1737" i="2"/>
  <c r="S1736" i="2"/>
  <c r="S1735" i="2"/>
  <c r="S1734" i="2"/>
  <c r="S1733" i="2"/>
  <c r="S1732" i="2"/>
  <c r="S1731" i="2"/>
  <c r="S1730" i="2"/>
  <c r="S1729" i="2"/>
  <c r="S1728" i="2"/>
  <c r="S1727" i="2"/>
  <c r="S1726" i="2"/>
  <c r="S1725" i="2"/>
  <c r="S1724" i="2"/>
  <c r="S1723" i="2"/>
  <c r="S1722" i="2"/>
  <c r="S1721" i="2"/>
  <c r="S1720" i="2"/>
  <c r="S1719" i="2"/>
  <c r="S1718" i="2"/>
  <c r="S1717" i="2"/>
  <c r="S1716" i="2"/>
  <c r="S1715" i="2"/>
  <c r="S1714" i="2"/>
  <c r="S1713" i="2"/>
  <c r="S1712" i="2"/>
  <c r="S1711" i="2"/>
  <c r="S1710" i="2"/>
  <c r="S1709" i="2"/>
  <c r="S1708" i="2"/>
  <c r="S1707" i="2"/>
  <c r="S1706" i="2"/>
  <c r="S1705" i="2"/>
  <c r="S1704" i="2"/>
  <c r="S1703" i="2"/>
  <c r="S1702" i="2"/>
  <c r="S1701" i="2"/>
  <c r="S1700" i="2"/>
  <c r="S1699" i="2"/>
  <c r="S1698" i="2"/>
  <c r="S1697" i="2"/>
  <c r="S1696" i="2"/>
  <c r="S1695" i="2"/>
  <c r="S1694" i="2"/>
  <c r="S1693" i="2"/>
  <c r="S1692" i="2"/>
  <c r="S1691" i="2"/>
  <c r="S1690" i="2"/>
  <c r="S1689" i="2"/>
  <c r="S1688" i="2"/>
  <c r="S1687" i="2"/>
  <c r="S1686" i="2"/>
  <c r="S1685" i="2"/>
  <c r="S1684" i="2"/>
  <c r="S1683" i="2"/>
  <c r="S1682" i="2"/>
  <c r="S1681" i="2"/>
  <c r="S1680" i="2"/>
  <c r="S1679" i="2"/>
  <c r="S1678" i="2"/>
  <c r="S1677" i="2"/>
  <c r="S1676" i="2"/>
  <c r="S1675" i="2"/>
  <c r="S1674" i="2"/>
  <c r="S1673" i="2"/>
  <c r="S1672" i="2"/>
  <c r="S1671" i="2"/>
  <c r="S1670" i="2"/>
  <c r="S1669" i="2"/>
  <c r="S1668" i="2"/>
  <c r="S1667" i="2"/>
  <c r="S1666" i="2"/>
  <c r="S1665" i="2"/>
  <c r="S1664" i="2"/>
  <c r="S1663" i="2"/>
  <c r="S1662" i="2"/>
  <c r="S1661" i="2"/>
  <c r="S1660" i="2"/>
  <c r="S1659" i="2"/>
  <c r="S1658" i="2"/>
  <c r="S1657" i="2"/>
  <c r="S1656" i="2"/>
  <c r="S1655" i="2"/>
  <c r="S1654" i="2"/>
  <c r="S1653" i="2"/>
  <c r="S1652" i="2"/>
  <c r="S1651" i="2"/>
  <c r="S1650" i="2"/>
  <c r="S1649" i="2"/>
  <c r="S1648" i="2"/>
  <c r="S1647" i="2"/>
  <c r="S1646" i="2"/>
  <c r="S1645" i="2"/>
  <c r="S1644" i="2"/>
  <c r="S1643" i="2"/>
  <c r="S1642" i="2"/>
  <c r="S1641" i="2"/>
  <c r="S1640" i="2"/>
  <c r="S1639" i="2"/>
  <c r="S1638" i="2"/>
  <c r="S1637" i="2"/>
  <c r="S1636" i="2"/>
  <c r="S1635" i="2"/>
  <c r="S1634" i="2"/>
  <c r="S1633" i="2"/>
  <c r="S1632" i="2"/>
  <c r="S1631" i="2"/>
  <c r="S1630" i="2"/>
  <c r="S1629" i="2"/>
  <c r="S1628" i="2"/>
  <c r="S1627" i="2"/>
  <c r="S1626" i="2"/>
  <c r="S1625" i="2"/>
  <c r="S1624" i="2"/>
  <c r="S1623" i="2"/>
  <c r="S1622" i="2"/>
  <c r="S1621" i="2"/>
  <c r="S1620" i="2"/>
  <c r="S1619" i="2"/>
  <c r="S1618" i="2"/>
  <c r="S1617" i="2"/>
  <c r="S1616" i="2"/>
  <c r="S1615" i="2"/>
  <c r="S1614" i="2"/>
  <c r="S1613" i="2"/>
  <c r="S1612" i="2"/>
  <c r="S1611" i="2"/>
  <c r="S1610" i="2"/>
  <c r="S1609" i="2"/>
  <c r="S1608" i="2"/>
  <c r="S1607" i="2"/>
  <c r="S1606" i="2"/>
  <c r="S1605" i="2"/>
  <c r="S1604" i="2"/>
  <c r="S1603" i="2"/>
  <c r="S1602" i="2"/>
  <c r="S1601" i="2"/>
  <c r="S1600" i="2"/>
  <c r="S1599" i="2"/>
  <c r="S1598" i="2"/>
  <c r="S1597" i="2"/>
  <c r="S1596" i="2"/>
  <c r="S1595" i="2"/>
  <c r="S1594" i="2"/>
  <c r="S1593" i="2"/>
  <c r="S1592" i="2"/>
  <c r="S1591" i="2"/>
  <c r="S1590" i="2"/>
  <c r="S1589" i="2"/>
  <c r="S1588" i="2"/>
  <c r="S1587" i="2"/>
  <c r="S1586" i="2"/>
  <c r="S1585" i="2"/>
  <c r="S1584" i="2"/>
  <c r="S1583" i="2"/>
  <c r="S1582" i="2"/>
  <c r="S1581" i="2"/>
  <c r="S1580" i="2"/>
  <c r="S1579" i="2"/>
  <c r="S1578" i="2"/>
  <c r="S1577" i="2"/>
  <c r="S1576" i="2"/>
  <c r="S1575" i="2"/>
  <c r="S1574" i="2"/>
  <c r="S1573" i="2"/>
  <c r="S1572" i="2"/>
  <c r="S1571" i="2"/>
  <c r="S1570" i="2"/>
  <c r="S1569" i="2"/>
  <c r="S1568" i="2"/>
  <c r="S1567" i="2"/>
  <c r="S1566" i="2"/>
  <c r="S1565" i="2"/>
  <c r="S1564" i="2"/>
  <c r="S1563" i="2"/>
  <c r="S1562" i="2"/>
  <c r="S1561" i="2"/>
  <c r="S1560" i="2"/>
  <c r="S1559" i="2"/>
  <c r="S1558" i="2"/>
  <c r="S1557" i="2"/>
  <c r="S1556" i="2"/>
  <c r="S1555" i="2"/>
  <c r="S1554" i="2"/>
  <c r="S1553" i="2"/>
  <c r="S1552" i="2"/>
  <c r="S1551" i="2"/>
  <c r="S1550" i="2"/>
  <c r="S1549" i="2"/>
  <c r="S1548" i="2"/>
  <c r="S1547" i="2"/>
  <c r="S1546" i="2"/>
  <c r="S1545" i="2"/>
  <c r="S1544" i="2"/>
  <c r="S1543" i="2"/>
  <c r="S1542" i="2"/>
  <c r="S1541" i="2"/>
  <c r="S1540" i="2"/>
  <c r="S1539" i="2"/>
  <c r="S1538" i="2"/>
  <c r="S1537" i="2"/>
  <c r="S1536" i="2"/>
  <c r="S1535" i="2"/>
  <c r="S1534" i="2"/>
  <c r="S1533" i="2"/>
  <c r="S1532" i="2"/>
  <c r="S1531" i="2"/>
  <c r="S1530" i="2"/>
  <c r="S1529" i="2"/>
  <c r="S1528" i="2"/>
  <c r="S1527" i="2"/>
  <c r="S1526" i="2"/>
  <c r="S1525" i="2"/>
  <c r="S1524" i="2"/>
  <c r="S1523" i="2"/>
  <c r="S1522" i="2"/>
  <c r="S1521" i="2"/>
  <c r="S1520" i="2"/>
  <c r="S1519" i="2"/>
  <c r="S1518" i="2"/>
  <c r="S1517" i="2"/>
  <c r="S1516" i="2"/>
  <c r="S1515" i="2"/>
  <c r="S1514" i="2"/>
  <c r="S1513" i="2"/>
  <c r="S1512" i="2"/>
  <c r="S1511" i="2"/>
  <c r="S1510" i="2"/>
  <c r="S1509" i="2"/>
  <c r="S1508" i="2"/>
  <c r="S1507" i="2"/>
  <c r="S1506" i="2"/>
  <c r="S1505" i="2"/>
  <c r="S1504" i="2"/>
  <c r="S1503" i="2"/>
  <c r="S1502" i="2"/>
  <c r="S1501" i="2"/>
  <c r="S1500" i="2"/>
  <c r="S1499" i="2"/>
  <c r="S1498" i="2"/>
  <c r="S1497" i="2"/>
  <c r="S1496" i="2"/>
  <c r="S1495" i="2"/>
  <c r="S1494" i="2"/>
  <c r="S1493" i="2"/>
  <c r="S1492" i="2"/>
  <c r="S1491" i="2"/>
  <c r="S1490" i="2"/>
  <c r="S1489" i="2"/>
  <c r="S1488" i="2"/>
  <c r="S1487" i="2"/>
  <c r="S1486" i="2"/>
  <c r="S1485" i="2"/>
  <c r="S1484" i="2"/>
  <c r="S1483" i="2"/>
  <c r="S1482" i="2"/>
  <c r="S1481" i="2"/>
  <c r="S1480" i="2"/>
  <c r="S1479" i="2"/>
  <c r="S1478" i="2"/>
  <c r="S1477" i="2"/>
  <c r="S1476" i="2"/>
  <c r="S1475" i="2"/>
  <c r="S1474" i="2"/>
  <c r="S1473" i="2"/>
  <c r="S1472" i="2"/>
  <c r="S1471" i="2"/>
  <c r="S1470" i="2"/>
  <c r="S1469" i="2"/>
  <c r="S1468" i="2"/>
  <c r="S1467" i="2"/>
  <c r="S1466" i="2"/>
  <c r="S1465" i="2"/>
  <c r="S1464" i="2"/>
  <c r="S1463" i="2"/>
  <c r="S1462" i="2"/>
  <c r="S1461" i="2"/>
  <c r="S1460" i="2"/>
  <c r="S1459" i="2"/>
  <c r="S1458" i="2"/>
  <c r="S1457" i="2"/>
  <c r="S1456" i="2"/>
  <c r="S1455" i="2"/>
  <c r="S1454" i="2"/>
  <c r="S1453" i="2"/>
  <c r="S1452" i="2"/>
  <c r="S1451" i="2"/>
  <c r="S1450" i="2"/>
  <c r="S1449" i="2"/>
  <c r="S1448" i="2"/>
  <c r="S1447" i="2"/>
  <c r="S1446" i="2"/>
  <c r="S1445" i="2"/>
  <c r="S1444" i="2"/>
  <c r="S1443" i="2"/>
  <c r="S1442" i="2"/>
  <c r="S1441" i="2"/>
  <c r="S1440" i="2"/>
  <c r="S1439" i="2"/>
  <c r="S1438" i="2"/>
  <c r="S1437" i="2"/>
  <c r="S1436" i="2"/>
  <c r="S1435" i="2"/>
  <c r="S1434" i="2"/>
  <c r="S1433" i="2"/>
  <c r="S1432" i="2"/>
  <c r="S1431" i="2"/>
  <c r="S1430" i="2"/>
  <c r="S1429" i="2"/>
  <c r="S1428" i="2"/>
  <c r="S1427" i="2"/>
  <c r="S1426" i="2"/>
  <c r="S1425" i="2"/>
  <c r="S1424" i="2"/>
  <c r="S1423" i="2"/>
  <c r="S1422" i="2"/>
  <c r="S1421" i="2"/>
  <c r="S1420" i="2"/>
  <c r="S1419" i="2"/>
  <c r="S1418" i="2"/>
  <c r="S1417" i="2"/>
  <c r="S1416" i="2"/>
  <c r="S1415" i="2"/>
  <c r="S1414" i="2"/>
  <c r="S1413" i="2"/>
  <c r="S1412" i="2"/>
  <c r="S1411" i="2"/>
  <c r="S1410" i="2"/>
  <c r="S1409" i="2"/>
  <c r="S1408" i="2"/>
  <c r="S1407" i="2"/>
  <c r="S1406" i="2"/>
  <c r="S1405" i="2"/>
  <c r="S1404" i="2"/>
  <c r="S1403" i="2"/>
  <c r="S1402" i="2"/>
  <c r="S1401" i="2"/>
  <c r="S1400" i="2"/>
  <c r="S1399" i="2"/>
  <c r="S1398" i="2"/>
  <c r="S1397" i="2"/>
  <c r="S1396" i="2"/>
  <c r="S1395" i="2"/>
  <c r="S1394" i="2"/>
  <c r="S1393" i="2"/>
  <c r="S1392" i="2"/>
  <c r="S1391" i="2"/>
  <c r="S1390" i="2"/>
  <c r="S1389" i="2"/>
  <c r="S1388" i="2"/>
  <c r="S1387" i="2"/>
  <c r="S1386" i="2"/>
  <c r="S1385" i="2"/>
  <c r="S1384" i="2"/>
  <c r="S1383" i="2"/>
  <c r="S1382" i="2"/>
  <c r="S1381" i="2"/>
  <c r="S1380" i="2"/>
  <c r="S1379" i="2"/>
  <c r="S1378" i="2"/>
  <c r="S1377" i="2"/>
  <c r="S1376" i="2"/>
  <c r="S1375" i="2"/>
  <c r="S1374" i="2"/>
  <c r="S1373" i="2"/>
  <c r="S1372" i="2"/>
  <c r="S1371" i="2"/>
  <c r="S1370" i="2"/>
  <c r="S1369" i="2"/>
  <c r="S1368" i="2"/>
  <c r="S1367" i="2"/>
  <c r="S1366" i="2"/>
  <c r="S1365" i="2"/>
  <c r="S1364" i="2"/>
  <c r="S1363" i="2"/>
  <c r="S1362" i="2"/>
  <c r="S1361" i="2"/>
  <c r="S1360" i="2"/>
  <c r="S1359" i="2"/>
  <c r="S1358" i="2"/>
  <c r="S1357" i="2"/>
  <c r="S1356" i="2"/>
  <c r="S1355" i="2"/>
  <c r="S1354" i="2"/>
  <c r="S1353" i="2"/>
  <c r="S1352" i="2"/>
  <c r="S1351" i="2"/>
  <c r="S1350" i="2"/>
  <c r="S1349" i="2"/>
  <c r="S1348" i="2"/>
  <c r="S1347" i="2"/>
  <c r="S1346" i="2"/>
  <c r="S1345" i="2"/>
  <c r="S1344" i="2"/>
  <c r="S1343" i="2"/>
  <c r="S1342" i="2"/>
  <c r="S1341" i="2"/>
  <c r="S1340" i="2"/>
  <c r="S1339" i="2"/>
  <c r="S1338" i="2"/>
  <c r="S1337" i="2"/>
  <c r="S1336" i="2"/>
  <c r="S1335" i="2"/>
  <c r="S1334" i="2"/>
  <c r="S1333" i="2"/>
  <c r="S1332" i="2"/>
  <c r="S1331" i="2"/>
  <c r="S1330" i="2"/>
  <c r="S1329" i="2"/>
  <c r="S1328" i="2"/>
  <c r="S1327" i="2"/>
  <c r="S1326" i="2"/>
  <c r="S1325" i="2"/>
  <c r="S1324" i="2"/>
  <c r="S1323" i="2"/>
  <c r="S1322" i="2"/>
  <c r="S1321" i="2"/>
  <c r="S1320" i="2"/>
  <c r="S1319" i="2"/>
  <c r="S1318" i="2"/>
  <c r="S1317" i="2"/>
  <c r="S1316" i="2"/>
  <c r="S1315" i="2"/>
  <c r="S1314" i="2"/>
  <c r="S1313" i="2"/>
  <c r="S1312" i="2"/>
  <c r="S1311" i="2"/>
  <c r="S1310" i="2"/>
  <c r="S1309" i="2"/>
  <c r="S1308" i="2"/>
  <c r="S1307" i="2"/>
  <c r="S1306" i="2"/>
  <c r="S1305" i="2"/>
  <c r="S1304" i="2"/>
  <c r="S1303" i="2"/>
  <c r="S1302" i="2"/>
  <c r="S1301" i="2"/>
  <c r="S1300" i="2"/>
  <c r="S1299" i="2"/>
  <c r="S1298" i="2"/>
  <c r="S1297" i="2"/>
  <c r="S1296" i="2"/>
  <c r="S1295" i="2"/>
  <c r="S1294" i="2"/>
  <c r="S1293" i="2"/>
  <c r="S1292" i="2"/>
  <c r="S1291" i="2"/>
  <c r="S1290" i="2"/>
  <c r="S1289" i="2"/>
  <c r="S1288" i="2"/>
  <c r="S1287" i="2"/>
  <c r="S1286" i="2"/>
  <c r="S1285" i="2"/>
  <c r="S1284" i="2"/>
  <c r="S1283" i="2"/>
  <c r="S1282" i="2"/>
  <c r="S1281" i="2"/>
  <c r="S1280" i="2"/>
  <c r="S1279" i="2"/>
  <c r="S1278" i="2"/>
  <c r="S1277" i="2"/>
  <c r="S1276" i="2"/>
  <c r="S1275" i="2"/>
  <c r="S1274" i="2"/>
  <c r="S1273" i="2"/>
  <c r="S1272" i="2"/>
  <c r="S1271" i="2"/>
  <c r="S1270" i="2"/>
  <c r="S1269" i="2"/>
  <c r="S1268" i="2"/>
  <c r="S1267" i="2"/>
  <c r="S1266" i="2"/>
  <c r="S1265" i="2"/>
  <c r="S1264" i="2"/>
  <c r="S1263" i="2"/>
  <c r="S1262" i="2"/>
  <c r="S1261" i="2"/>
  <c r="S1260" i="2"/>
  <c r="S1259" i="2"/>
  <c r="S1258" i="2"/>
  <c r="S1257" i="2"/>
  <c r="S1256" i="2"/>
  <c r="S1255" i="2"/>
  <c r="S1254" i="2"/>
  <c r="S1253" i="2"/>
  <c r="S1252" i="2"/>
  <c r="S1251" i="2"/>
  <c r="S1250" i="2"/>
  <c r="S1249" i="2"/>
  <c r="S1248" i="2"/>
  <c r="S1247" i="2"/>
  <c r="S1246" i="2"/>
  <c r="S1245" i="2"/>
  <c r="S1244" i="2"/>
  <c r="S1243" i="2"/>
  <c r="S1242" i="2"/>
  <c r="S1241" i="2"/>
  <c r="S1240" i="2"/>
  <c r="S1239" i="2"/>
  <c r="S1238" i="2"/>
  <c r="S1237" i="2"/>
  <c r="S1236" i="2"/>
  <c r="S1235" i="2"/>
  <c r="S1234" i="2"/>
  <c r="S1233" i="2"/>
  <c r="S1232" i="2"/>
  <c r="S1231" i="2"/>
  <c r="S1230" i="2"/>
  <c r="S1229" i="2"/>
  <c r="S1228" i="2"/>
  <c r="S1227" i="2"/>
  <c r="S1226" i="2"/>
  <c r="S1225" i="2"/>
  <c r="S1224" i="2"/>
  <c r="S1223" i="2"/>
  <c r="S1222" i="2"/>
  <c r="S1221" i="2"/>
  <c r="S1220" i="2"/>
  <c r="S1219" i="2"/>
  <c r="S1218" i="2"/>
  <c r="S1217" i="2"/>
  <c r="S1216" i="2"/>
  <c r="S1215" i="2"/>
  <c r="S1214" i="2"/>
  <c r="S1213" i="2"/>
  <c r="S1212" i="2"/>
  <c r="S1211" i="2"/>
  <c r="S1210" i="2"/>
  <c r="S1209" i="2"/>
  <c r="S1208" i="2"/>
  <c r="S1207" i="2"/>
  <c r="S1206" i="2"/>
  <c r="S1205" i="2"/>
  <c r="S1204" i="2"/>
  <c r="S1203" i="2"/>
  <c r="S1202" i="2"/>
  <c r="S1201" i="2"/>
  <c r="S1200" i="2"/>
  <c r="S1199" i="2"/>
  <c r="S1198" i="2"/>
  <c r="S1197" i="2"/>
  <c r="S1196" i="2"/>
  <c r="S1195" i="2"/>
  <c r="S1194" i="2"/>
  <c r="S1193" i="2"/>
  <c r="S1192" i="2"/>
  <c r="S1191" i="2"/>
  <c r="S1190" i="2"/>
  <c r="S1189" i="2"/>
  <c r="S1188" i="2"/>
  <c r="S1187" i="2"/>
  <c r="S1186" i="2"/>
  <c r="S1185" i="2"/>
  <c r="S1184" i="2"/>
  <c r="S1183" i="2"/>
  <c r="S1182" i="2"/>
  <c r="S1181" i="2"/>
  <c r="S1180" i="2"/>
  <c r="S1179" i="2"/>
  <c r="S1178" i="2"/>
  <c r="S1177" i="2"/>
  <c r="S1176" i="2"/>
  <c r="S1175" i="2"/>
  <c r="S1174" i="2"/>
  <c r="S1173" i="2"/>
  <c r="S1172" i="2"/>
  <c r="S1171" i="2"/>
  <c r="S1170" i="2"/>
  <c r="S1169" i="2"/>
  <c r="S1168" i="2"/>
  <c r="S1167" i="2"/>
  <c r="S1166" i="2"/>
  <c r="S1165" i="2"/>
  <c r="S1164" i="2"/>
  <c r="S1163" i="2"/>
  <c r="S1162" i="2"/>
  <c r="S1161" i="2"/>
  <c r="S1160" i="2"/>
  <c r="S1159" i="2"/>
  <c r="S1158" i="2"/>
  <c r="S1157" i="2"/>
  <c r="S1156" i="2"/>
  <c r="S1155" i="2"/>
  <c r="S1154" i="2"/>
  <c r="S1153" i="2"/>
  <c r="S1152" i="2"/>
  <c r="S1151" i="2"/>
  <c r="S1150" i="2"/>
  <c r="S1149" i="2"/>
  <c r="S1148" i="2"/>
  <c r="S1147" i="2"/>
  <c r="S1146" i="2"/>
  <c r="S1145" i="2"/>
  <c r="S1144" i="2"/>
  <c r="S1143" i="2"/>
  <c r="S1142" i="2"/>
  <c r="S1141" i="2"/>
  <c r="S1140" i="2"/>
  <c r="S1139" i="2"/>
  <c r="S1138" i="2"/>
  <c r="S1137" i="2"/>
  <c r="S1136" i="2"/>
  <c r="S1135" i="2"/>
  <c r="S1134" i="2"/>
  <c r="S1133" i="2"/>
  <c r="S1132" i="2"/>
  <c r="S1131" i="2"/>
  <c r="S1130" i="2"/>
  <c r="S1129" i="2"/>
  <c r="S1128" i="2"/>
  <c r="S1127" i="2"/>
  <c r="S1126" i="2"/>
  <c r="S1125" i="2"/>
  <c r="S1124" i="2"/>
  <c r="S1123" i="2"/>
  <c r="S1122" i="2"/>
  <c r="S1121" i="2"/>
  <c r="S1120" i="2"/>
  <c r="S1119" i="2"/>
  <c r="S1118" i="2"/>
  <c r="S1117" i="2"/>
  <c r="S1116" i="2"/>
  <c r="S1115" i="2"/>
  <c r="S1114" i="2"/>
  <c r="S1113" i="2"/>
  <c r="S1112" i="2"/>
  <c r="S1111" i="2"/>
  <c r="S1110" i="2"/>
  <c r="S1109" i="2"/>
  <c r="S1108" i="2"/>
  <c r="S1107" i="2"/>
  <c r="S1106" i="2"/>
  <c r="S1105" i="2"/>
  <c r="S1104" i="2"/>
  <c r="S1103" i="2"/>
  <c r="S1102" i="2"/>
  <c r="S1101" i="2"/>
  <c r="S1100" i="2"/>
  <c r="S1099" i="2"/>
  <c r="S1098" i="2"/>
  <c r="S1097" i="2"/>
  <c r="S1096" i="2"/>
  <c r="S1095" i="2"/>
  <c r="S1094" i="2"/>
  <c r="S1093" i="2"/>
  <c r="S1092" i="2"/>
  <c r="S1091" i="2"/>
  <c r="S1090" i="2"/>
  <c r="S1089" i="2"/>
  <c r="S1088" i="2"/>
  <c r="S1087" i="2"/>
  <c r="S1086" i="2"/>
  <c r="S1085" i="2"/>
  <c r="S1084" i="2"/>
  <c r="S1083" i="2"/>
  <c r="S1082" i="2"/>
  <c r="S1081" i="2"/>
  <c r="S1080" i="2"/>
  <c r="S1079" i="2"/>
  <c r="S1078" i="2"/>
  <c r="S1077" i="2"/>
  <c r="S1076" i="2"/>
  <c r="S1075" i="2"/>
  <c r="S1074" i="2"/>
  <c r="S1073" i="2"/>
  <c r="S1072" i="2"/>
  <c r="S1071" i="2"/>
  <c r="S1070" i="2"/>
  <c r="S1069" i="2"/>
  <c r="S1068" i="2"/>
  <c r="S1067" i="2"/>
  <c r="S1066" i="2"/>
  <c r="S1065" i="2"/>
  <c r="S1064" i="2"/>
  <c r="S1063" i="2"/>
  <c r="S1062" i="2"/>
  <c r="S1061" i="2"/>
  <c r="S1060" i="2"/>
  <c r="S1059" i="2"/>
  <c r="S1058" i="2"/>
  <c r="S1057" i="2"/>
  <c r="S1056" i="2"/>
  <c r="S1055" i="2"/>
  <c r="S1054" i="2"/>
  <c r="S1053" i="2"/>
  <c r="S1052" i="2"/>
  <c r="S1051" i="2"/>
  <c r="S1050" i="2"/>
  <c r="S1049" i="2"/>
  <c r="S1048" i="2"/>
  <c r="S1047" i="2"/>
  <c r="S1046" i="2"/>
  <c r="S1045" i="2"/>
  <c r="S1044" i="2"/>
  <c r="S1043" i="2"/>
  <c r="S1042" i="2"/>
  <c r="S1041" i="2"/>
  <c r="S1040" i="2"/>
  <c r="S1039" i="2"/>
  <c r="S1038" i="2"/>
  <c r="S1037" i="2"/>
  <c r="S1036" i="2"/>
  <c r="S1035" i="2"/>
  <c r="S1034" i="2"/>
  <c r="S1033" i="2"/>
  <c r="S1032" i="2"/>
  <c r="S1031" i="2"/>
  <c r="S1030" i="2"/>
  <c r="S1029" i="2"/>
  <c r="S1028" i="2"/>
  <c r="S1027" i="2"/>
  <c r="S1026" i="2"/>
  <c r="S1025" i="2"/>
  <c r="S1024" i="2"/>
  <c r="S1023" i="2"/>
  <c r="S1022" i="2"/>
  <c r="S1021" i="2"/>
  <c r="S1020" i="2"/>
  <c r="S1019" i="2"/>
  <c r="S1018" i="2"/>
  <c r="S1017" i="2"/>
  <c r="S1016" i="2"/>
  <c r="S1015" i="2"/>
  <c r="S1014" i="2"/>
  <c r="S1013" i="2"/>
  <c r="S1012" i="2"/>
  <c r="S1011" i="2"/>
  <c r="S1010" i="2"/>
  <c r="S1009" i="2"/>
  <c r="S1008" i="2"/>
  <c r="S1007" i="2"/>
  <c r="S1006" i="2"/>
  <c r="S1005" i="2"/>
  <c r="S1004" i="2"/>
  <c r="S1003" i="2"/>
  <c r="S1002" i="2"/>
  <c r="S1001" i="2"/>
  <c r="S1000" i="2"/>
  <c r="S999" i="2"/>
  <c r="S998" i="2"/>
  <c r="S997" i="2"/>
  <c r="S996" i="2"/>
  <c r="S995" i="2"/>
  <c r="S994" i="2"/>
  <c r="S993" i="2"/>
  <c r="S992" i="2"/>
  <c r="S991" i="2"/>
  <c r="S990" i="2"/>
  <c r="S989" i="2"/>
  <c r="S988" i="2"/>
  <c r="S987" i="2"/>
  <c r="S986" i="2"/>
  <c r="S985" i="2"/>
  <c r="S984" i="2"/>
  <c r="S983" i="2"/>
  <c r="S982" i="2"/>
  <c r="S981" i="2"/>
  <c r="S980" i="2"/>
  <c r="S979" i="2"/>
  <c r="S978" i="2"/>
  <c r="S977" i="2"/>
  <c r="S976" i="2"/>
  <c r="S975" i="2"/>
  <c r="S974" i="2"/>
  <c r="S973" i="2"/>
  <c r="S972" i="2"/>
  <c r="S971" i="2"/>
  <c r="S970" i="2"/>
  <c r="S969" i="2"/>
  <c r="S968" i="2"/>
  <c r="S967" i="2"/>
  <c r="S966" i="2"/>
  <c r="S965" i="2"/>
  <c r="S964" i="2"/>
  <c r="S963" i="2"/>
  <c r="S962" i="2"/>
  <c r="S961" i="2"/>
  <c r="S960" i="2"/>
  <c r="S959" i="2"/>
  <c r="S958" i="2"/>
  <c r="S957" i="2"/>
  <c r="S956" i="2"/>
  <c r="S955" i="2"/>
  <c r="S954" i="2"/>
  <c r="S953" i="2"/>
  <c r="S952" i="2"/>
  <c r="S951" i="2"/>
  <c r="S950" i="2"/>
  <c r="S949" i="2"/>
  <c r="S948" i="2"/>
  <c r="S947" i="2"/>
  <c r="S946" i="2"/>
  <c r="S945" i="2"/>
  <c r="S944" i="2"/>
  <c r="S943" i="2"/>
  <c r="S942" i="2"/>
  <c r="S941" i="2"/>
  <c r="S940" i="2"/>
  <c r="S939" i="2"/>
  <c r="S938" i="2"/>
  <c r="S937" i="2"/>
  <c r="S936" i="2"/>
  <c r="S935" i="2"/>
  <c r="S934" i="2"/>
  <c r="S933" i="2"/>
  <c r="S932" i="2"/>
  <c r="S931" i="2"/>
  <c r="S930" i="2"/>
  <c r="S929" i="2"/>
  <c r="S928" i="2"/>
  <c r="S927" i="2"/>
  <c r="S926" i="2"/>
  <c r="S925" i="2"/>
  <c r="S924" i="2"/>
  <c r="S923" i="2"/>
  <c r="S922" i="2"/>
  <c r="S921" i="2"/>
  <c r="S920" i="2"/>
  <c r="S919" i="2"/>
  <c r="S918" i="2"/>
  <c r="S917" i="2"/>
  <c r="S916" i="2"/>
  <c r="S915" i="2"/>
  <c r="S914" i="2"/>
  <c r="S913" i="2"/>
  <c r="S912" i="2"/>
  <c r="S911" i="2"/>
  <c r="S910" i="2"/>
  <c r="S909" i="2"/>
  <c r="S908" i="2"/>
  <c r="S907" i="2"/>
  <c r="S906" i="2"/>
  <c r="S905" i="2"/>
  <c r="S904" i="2"/>
  <c r="S903" i="2"/>
  <c r="S902" i="2"/>
  <c r="S901" i="2"/>
  <c r="S900" i="2"/>
  <c r="S899" i="2"/>
  <c r="S898" i="2"/>
  <c r="S897" i="2"/>
  <c r="S896" i="2"/>
  <c r="S895" i="2"/>
  <c r="S894" i="2"/>
  <c r="S893" i="2"/>
  <c r="S892" i="2"/>
  <c r="S891" i="2"/>
  <c r="S890" i="2"/>
  <c r="S889" i="2"/>
  <c r="S888" i="2"/>
  <c r="S887" i="2"/>
  <c r="S886" i="2"/>
  <c r="S885" i="2"/>
  <c r="S884" i="2"/>
  <c r="S883" i="2"/>
  <c r="S882" i="2"/>
  <c r="S881" i="2"/>
  <c r="S880" i="2"/>
  <c r="S879" i="2"/>
  <c r="S878" i="2"/>
  <c r="S877" i="2"/>
  <c r="S876" i="2"/>
  <c r="S875" i="2"/>
  <c r="S874" i="2"/>
  <c r="S873" i="2"/>
  <c r="S872" i="2"/>
  <c r="S871" i="2"/>
  <c r="S870" i="2"/>
  <c r="S869" i="2"/>
  <c r="S868" i="2"/>
  <c r="S867" i="2"/>
  <c r="S866" i="2"/>
  <c r="S865" i="2"/>
  <c r="S864" i="2"/>
  <c r="S863" i="2"/>
  <c r="S862" i="2"/>
  <c r="S861" i="2"/>
  <c r="S860" i="2"/>
  <c r="S859" i="2"/>
  <c r="S858" i="2"/>
  <c r="S857" i="2"/>
  <c r="S856" i="2"/>
  <c r="S855" i="2"/>
  <c r="S854" i="2"/>
  <c r="S853" i="2"/>
  <c r="S852" i="2"/>
  <c r="S851" i="2"/>
  <c r="S850" i="2"/>
  <c r="S849" i="2"/>
  <c r="S848" i="2"/>
  <c r="S847" i="2"/>
  <c r="S846" i="2"/>
  <c r="S845" i="2"/>
  <c r="S844" i="2"/>
  <c r="S843" i="2"/>
  <c r="S842" i="2"/>
  <c r="S841" i="2"/>
  <c r="S840" i="2"/>
  <c r="S839" i="2"/>
  <c r="S838" i="2"/>
  <c r="S837" i="2"/>
  <c r="S836" i="2"/>
  <c r="S835" i="2"/>
  <c r="S834" i="2"/>
  <c r="S833" i="2"/>
  <c r="S832" i="2"/>
  <c r="S831" i="2"/>
  <c r="S830" i="2"/>
  <c r="S829" i="2"/>
  <c r="S828" i="2"/>
  <c r="S827" i="2"/>
  <c r="S826" i="2"/>
  <c r="S825" i="2"/>
  <c r="S824" i="2"/>
  <c r="S823" i="2"/>
  <c r="S822" i="2"/>
  <c r="S821" i="2"/>
  <c r="S820" i="2"/>
  <c r="S819" i="2"/>
  <c r="S818" i="2"/>
  <c r="S817" i="2"/>
  <c r="S816" i="2"/>
  <c r="S815" i="2"/>
  <c r="S814" i="2"/>
  <c r="S813" i="2"/>
  <c r="S812" i="2"/>
  <c r="S811" i="2"/>
  <c r="S810" i="2"/>
  <c r="S809" i="2"/>
  <c r="S808" i="2"/>
  <c r="S807" i="2"/>
  <c r="S806" i="2"/>
  <c r="S805" i="2"/>
  <c r="S804" i="2"/>
  <c r="S803" i="2"/>
  <c r="S802" i="2"/>
  <c r="S801" i="2"/>
  <c r="S800" i="2"/>
  <c r="S799" i="2"/>
  <c r="S798" i="2"/>
  <c r="S797" i="2"/>
  <c r="S796" i="2"/>
  <c r="S795" i="2"/>
  <c r="S794" i="2"/>
  <c r="S793" i="2"/>
  <c r="S792" i="2"/>
  <c r="S791" i="2"/>
  <c r="S790" i="2"/>
  <c r="S789" i="2"/>
  <c r="S788" i="2"/>
  <c r="S787" i="2"/>
  <c r="S786" i="2"/>
  <c r="S785" i="2"/>
  <c r="S784" i="2"/>
  <c r="S783" i="2"/>
  <c r="S782" i="2"/>
  <c r="S781" i="2"/>
  <c r="S780" i="2"/>
  <c r="S779" i="2"/>
  <c r="S778" i="2"/>
  <c r="S777" i="2"/>
  <c r="S776" i="2"/>
  <c r="S775" i="2"/>
  <c r="S774" i="2"/>
  <c r="S773" i="2"/>
  <c r="S772" i="2"/>
  <c r="S771" i="2"/>
  <c r="S770" i="2"/>
  <c r="S769" i="2"/>
  <c r="S768" i="2"/>
  <c r="S767" i="2"/>
  <c r="S766" i="2"/>
  <c r="S765" i="2"/>
  <c r="S764" i="2"/>
  <c r="S763" i="2"/>
  <c r="S762" i="2"/>
  <c r="S761" i="2"/>
  <c r="S760" i="2"/>
  <c r="S759" i="2"/>
  <c r="S758" i="2"/>
  <c r="S757" i="2"/>
  <c r="S756" i="2"/>
  <c r="S755" i="2"/>
  <c r="S754" i="2"/>
  <c r="S753" i="2"/>
  <c r="S752" i="2"/>
  <c r="S751" i="2"/>
  <c r="S750" i="2"/>
  <c r="S749" i="2"/>
  <c r="S748" i="2"/>
  <c r="S747" i="2"/>
  <c r="S746" i="2"/>
  <c r="S745" i="2"/>
  <c r="S744" i="2"/>
  <c r="S743" i="2"/>
  <c r="S742" i="2"/>
  <c r="S741" i="2"/>
  <c r="S740" i="2"/>
  <c r="S739" i="2"/>
  <c r="S738" i="2"/>
  <c r="S737" i="2"/>
  <c r="S736" i="2"/>
  <c r="S735" i="2"/>
  <c r="S734" i="2"/>
  <c r="S733" i="2"/>
  <c r="S732" i="2"/>
  <c r="S731" i="2"/>
  <c r="S730" i="2"/>
  <c r="S729" i="2"/>
  <c r="S728" i="2"/>
  <c r="S727" i="2"/>
  <c r="S726" i="2"/>
  <c r="S725" i="2"/>
  <c r="S724" i="2"/>
  <c r="S723" i="2"/>
  <c r="S722" i="2"/>
  <c r="S721" i="2"/>
  <c r="S720" i="2"/>
  <c r="S719" i="2"/>
  <c r="S718" i="2"/>
  <c r="S717" i="2"/>
  <c r="S716" i="2"/>
  <c r="S715" i="2"/>
  <c r="S714" i="2"/>
  <c r="S713" i="2"/>
  <c r="S712" i="2"/>
  <c r="S711" i="2"/>
  <c r="S710" i="2"/>
  <c r="S709" i="2"/>
  <c r="S708" i="2"/>
  <c r="S707" i="2"/>
  <c r="S706" i="2"/>
  <c r="S705" i="2"/>
  <c r="S704" i="2"/>
  <c r="S703" i="2"/>
  <c r="S702" i="2"/>
  <c r="S701" i="2"/>
  <c r="S700" i="2"/>
  <c r="S699" i="2"/>
  <c r="S698" i="2"/>
  <c r="S697" i="2"/>
  <c r="S696" i="2"/>
  <c r="S695" i="2"/>
  <c r="S694" i="2"/>
  <c r="S693" i="2"/>
  <c r="S692" i="2"/>
  <c r="S691" i="2"/>
  <c r="S690" i="2"/>
  <c r="S689" i="2"/>
  <c r="S688" i="2"/>
  <c r="S687" i="2"/>
  <c r="S686" i="2"/>
  <c r="S685" i="2"/>
  <c r="S684" i="2"/>
  <c r="S683" i="2"/>
  <c r="S682" i="2"/>
  <c r="S681" i="2"/>
  <c r="S680" i="2"/>
  <c r="S679" i="2"/>
  <c r="S678" i="2"/>
  <c r="S677" i="2"/>
  <c r="S676" i="2"/>
  <c r="S675" i="2"/>
  <c r="S674" i="2"/>
  <c r="S673" i="2"/>
  <c r="S672" i="2"/>
  <c r="S671" i="2"/>
  <c r="S670" i="2"/>
  <c r="S669" i="2"/>
  <c r="S668" i="2"/>
  <c r="S667" i="2"/>
  <c r="S666" i="2"/>
  <c r="S665" i="2"/>
  <c r="S664" i="2"/>
  <c r="S663" i="2"/>
  <c r="S662" i="2"/>
  <c r="S661" i="2"/>
  <c r="S660" i="2"/>
  <c r="S659" i="2"/>
  <c r="S658" i="2"/>
  <c r="S657" i="2"/>
  <c r="S656" i="2"/>
  <c r="S655" i="2"/>
  <c r="S654" i="2"/>
  <c r="S653" i="2"/>
  <c r="S652" i="2"/>
  <c r="S651" i="2"/>
  <c r="S650" i="2"/>
  <c r="S649" i="2"/>
  <c r="S648" i="2"/>
  <c r="S647" i="2"/>
  <c r="S646" i="2"/>
  <c r="S645" i="2"/>
  <c r="S644" i="2"/>
  <c r="S643" i="2"/>
  <c r="S642" i="2"/>
  <c r="S641" i="2"/>
  <c r="S640" i="2"/>
  <c r="S639" i="2"/>
  <c r="S638" i="2"/>
  <c r="S637" i="2"/>
  <c r="S636" i="2"/>
  <c r="S635" i="2"/>
  <c r="S634" i="2"/>
  <c r="S633" i="2"/>
  <c r="S632" i="2"/>
  <c r="S631" i="2"/>
  <c r="S630" i="2"/>
  <c r="S629" i="2"/>
  <c r="S628" i="2"/>
  <c r="S627" i="2"/>
  <c r="S626" i="2"/>
  <c r="S625" i="2"/>
  <c r="S624" i="2"/>
  <c r="S623" i="2"/>
  <c r="S622" i="2"/>
  <c r="S621" i="2"/>
  <c r="S620" i="2"/>
  <c r="S619" i="2"/>
  <c r="S618" i="2"/>
  <c r="S617" i="2"/>
  <c r="S616" i="2"/>
  <c r="S615" i="2"/>
  <c r="S614" i="2"/>
  <c r="S613" i="2"/>
  <c r="S612" i="2"/>
  <c r="S611" i="2"/>
  <c r="S610" i="2"/>
  <c r="S609" i="2"/>
  <c r="S608" i="2"/>
  <c r="S607" i="2"/>
  <c r="S606" i="2"/>
  <c r="S605" i="2"/>
  <c r="S604" i="2"/>
  <c r="S603" i="2"/>
  <c r="S602" i="2"/>
  <c r="S601" i="2"/>
  <c r="S600" i="2"/>
  <c r="S599" i="2"/>
  <c r="S598" i="2"/>
  <c r="S597" i="2"/>
  <c r="S596" i="2"/>
  <c r="S595" i="2"/>
  <c r="S594" i="2"/>
  <c r="S593" i="2"/>
  <c r="S592" i="2"/>
  <c r="S591" i="2"/>
  <c r="S590" i="2"/>
  <c r="S589" i="2"/>
  <c r="S588" i="2"/>
  <c r="S587" i="2"/>
  <c r="S586" i="2"/>
  <c r="S585" i="2"/>
  <c r="S584" i="2"/>
  <c r="S583" i="2"/>
  <c r="S582" i="2"/>
  <c r="S581" i="2"/>
  <c r="S580" i="2"/>
  <c r="S579" i="2"/>
  <c r="S578" i="2"/>
  <c r="S577" i="2"/>
  <c r="S576" i="2"/>
  <c r="S575" i="2"/>
  <c r="S574" i="2"/>
  <c r="S573" i="2"/>
  <c r="S572" i="2"/>
  <c r="S571" i="2"/>
  <c r="S570" i="2"/>
  <c r="S569" i="2"/>
  <c r="S568" i="2"/>
  <c r="S567" i="2"/>
  <c r="S566" i="2"/>
  <c r="S565" i="2"/>
  <c r="S564" i="2"/>
  <c r="S563" i="2"/>
  <c r="S562" i="2"/>
  <c r="S561" i="2"/>
  <c r="S560" i="2"/>
  <c r="S559" i="2"/>
  <c r="S558" i="2"/>
  <c r="S557" i="2"/>
  <c r="S556" i="2"/>
  <c r="S555" i="2"/>
  <c r="S554" i="2"/>
  <c r="S553" i="2"/>
  <c r="S552" i="2"/>
  <c r="S551" i="2"/>
  <c r="S550" i="2"/>
  <c r="S549" i="2"/>
  <c r="S548" i="2"/>
  <c r="S547" i="2"/>
  <c r="S546" i="2"/>
  <c r="S545" i="2"/>
  <c r="S544" i="2"/>
  <c r="S543" i="2"/>
  <c r="S542" i="2"/>
  <c r="S541" i="2"/>
  <c r="S540" i="2"/>
  <c r="S539" i="2"/>
  <c r="S538" i="2"/>
  <c r="S537" i="2"/>
  <c r="S536" i="2"/>
  <c r="S535" i="2"/>
  <c r="S534" i="2"/>
  <c r="S533" i="2"/>
  <c r="S532" i="2"/>
  <c r="S531" i="2"/>
  <c r="S530" i="2"/>
  <c r="S529" i="2"/>
  <c r="S528" i="2"/>
  <c r="S527" i="2"/>
  <c r="S526" i="2"/>
  <c r="S525" i="2"/>
  <c r="S524" i="2"/>
  <c r="S523" i="2"/>
  <c r="S522" i="2"/>
  <c r="S521" i="2"/>
  <c r="S520" i="2"/>
  <c r="S519" i="2"/>
  <c r="S518" i="2"/>
  <c r="S517" i="2"/>
  <c r="S516" i="2"/>
  <c r="S515" i="2"/>
  <c r="S514" i="2"/>
  <c r="S513" i="2"/>
  <c r="S512" i="2"/>
  <c r="S511" i="2"/>
  <c r="S510" i="2"/>
  <c r="S509" i="2"/>
  <c r="S508" i="2"/>
  <c r="S507" i="2"/>
  <c r="S506" i="2"/>
  <c r="S505" i="2"/>
  <c r="S504" i="2"/>
  <c r="S503" i="2"/>
  <c r="S502" i="2"/>
  <c r="S501" i="2"/>
  <c r="S500" i="2"/>
  <c r="S499" i="2"/>
  <c r="S498" i="2"/>
  <c r="S497" i="2"/>
  <c r="S496" i="2"/>
  <c r="S495" i="2"/>
  <c r="S494" i="2"/>
  <c r="S493" i="2"/>
  <c r="S492" i="2"/>
  <c r="S491" i="2"/>
  <c r="S490" i="2"/>
  <c r="S489" i="2"/>
  <c r="S488" i="2"/>
  <c r="S487" i="2"/>
  <c r="S486" i="2"/>
  <c r="S485" i="2"/>
  <c r="S484" i="2"/>
  <c r="S483" i="2"/>
  <c r="S482" i="2"/>
  <c r="S481" i="2"/>
  <c r="S480" i="2"/>
  <c r="S479" i="2"/>
  <c r="S478" i="2"/>
  <c r="S477" i="2"/>
  <c r="S476" i="2"/>
  <c r="S475" i="2"/>
  <c r="S474" i="2"/>
  <c r="S473" i="2"/>
  <c r="S472" i="2"/>
  <c r="S471" i="2"/>
  <c r="S470" i="2"/>
  <c r="S469" i="2"/>
  <c r="S468" i="2"/>
  <c r="S467" i="2"/>
  <c r="S466" i="2"/>
  <c r="S465" i="2"/>
  <c r="S464" i="2"/>
  <c r="S463" i="2"/>
  <c r="S462" i="2"/>
  <c r="S461" i="2"/>
  <c r="S460" i="2"/>
  <c r="S459" i="2"/>
  <c r="S458" i="2"/>
  <c r="S457" i="2"/>
  <c r="S456" i="2"/>
  <c r="S455" i="2"/>
  <c r="S454" i="2"/>
  <c r="S453" i="2"/>
  <c r="S452" i="2"/>
  <c r="S451" i="2"/>
  <c r="S450" i="2"/>
  <c r="S449" i="2"/>
  <c r="S448" i="2"/>
  <c r="S447" i="2"/>
  <c r="S446" i="2"/>
  <c r="S445" i="2"/>
  <c r="S444" i="2"/>
  <c r="S443" i="2"/>
  <c r="S442" i="2"/>
  <c r="S441" i="2"/>
  <c r="S440" i="2"/>
  <c r="S439" i="2"/>
  <c r="S438" i="2"/>
  <c r="S437" i="2"/>
  <c r="S436" i="2"/>
  <c r="S435" i="2"/>
  <c r="S434" i="2"/>
  <c r="S433" i="2"/>
  <c r="S432" i="2"/>
  <c r="S431" i="2"/>
  <c r="S430" i="2"/>
  <c r="S429" i="2"/>
  <c r="S428" i="2"/>
  <c r="S427" i="2"/>
  <c r="S426" i="2"/>
  <c r="S425" i="2"/>
  <c r="S424" i="2"/>
  <c r="S423" i="2"/>
  <c r="S422" i="2"/>
  <c r="S421" i="2"/>
  <c r="S420" i="2"/>
  <c r="S419" i="2"/>
  <c r="S418" i="2"/>
  <c r="S417" i="2"/>
  <c r="S416" i="2"/>
  <c r="S415" i="2"/>
  <c r="S414" i="2"/>
  <c r="S413" i="2"/>
  <c r="S412" i="2"/>
  <c r="S411" i="2"/>
  <c r="S410" i="2"/>
  <c r="S409" i="2"/>
  <c r="S408" i="2"/>
  <c r="S407" i="2"/>
  <c r="S406" i="2"/>
  <c r="S405" i="2"/>
  <c r="S404" i="2"/>
  <c r="S403" i="2"/>
  <c r="S402" i="2"/>
  <c r="S401" i="2"/>
  <c r="S400" i="2"/>
  <c r="S399" i="2"/>
  <c r="S398" i="2"/>
  <c r="S397" i="2"/>
  <c r="S396" i="2"/>
  <c r="S395" i="2"/>
  <c r="S394" i="2"/>
  <c r="S393" i="2"/>
  <c r="S392" i="2"/>
  <c r="S391" i="2"/>
  <c r="S390" i="2"/>
  <c r="S389" i="2"/>
  <c r="S388" i="2"/>
  <c r="S387" i="2"/>
  <c r="S386" i="2"/>
  <c r="S385" i="2"/>
  <c r="S384" i="2"/>
  <c r="S383" i="2"/>
  <c r="S382" i="2"/>
  <c r="S381" i="2"/>
  <c r="S380" i="2"/>
  <c r="S379" i="2"/>
  <c r="S378" i="2"/>
  <c r="S377" i="2"/>
  <c r="S376" i="2"/>
  <c r="S375" i="2"/>
  <c r="S374" i="2"/>
  <c r="S373" i="2"/>
  <c r="S372" i="2"/>
  <c r="S371" i="2"/>
  <c r="S370" i="2"/>
  <c r="S369" i="2"/>
  <c r="S368" i="2"/>
  <c r="S367" i="2"/>
  <c r="S366" i="2"/>
  <c r="S365" i="2"/>
  <c r="S364" i="2"/>
  <c r="S363" i="2"/>
  <c r="S362" i="2"/>
  <c r="S361" i="2"/>
  <c r="S360" i="2"/>
  <c r="S359" i="2"/>
  <c r="S358" i="2"/>
  <c r="S357" i="2"/>
  <c r="S356" i="2"/>
  <c r="S355" i="2"/>
  <c r="S354" i="2"/>
  <c r="S353" i="2"/>
  <c r="S352" i="2"/>
  <c r="S351" i="2"/>
  <c r="S350" i="2"/>
  <c r="S349" i="2"/>
  <c r="S348" i="2"/>
  <c r="S347" i="2"/>
  <c r="S346" i="2"/>
  <c r="S345" i="2"/>
  <c r="S344" i="2"/>
  <c r="S343" i="2"/>
  <c r="S342" i="2"/>
  <c r="S341" i="2"/>
  <c r="S340" i="2"/>
  <c r="S339" i="2"/>
  <c r="S338" i="2"/>
  <c r="S337" i="2"/>
  <c r="S336" i="2"/>
  <c r="S335" i="2"/>
  <c r="S334" i="2"/>
  <c r="S333" i="2"/>
  <c r="S332" i="2"/>
  <c r="S331" i="2"/>
  <c r="S330" i="2"/>
  <c r="S329" i="2"/>
  <c r="S328" i="2"/>
  <c r="S327" i="2"/>
  <c r="S326" i="2"/>
  <c r="S325" i="2"/>
  <c r="S324" i="2"/>
  <c r="S323" i="2"/>
  <c r="S322" i="2"/>
  <c r="S321" i="2"/>
  <c r="S320" i="2"/>
  <c r="S319" i="2"/>
  <c r="S318" i="2"/>
  <c r="S317" i="2"/>
  <c r="S316" i="2"/>
  <c r="S315" i="2"/>
  <c r="S314" i="2"/>
  <c r="S313" i="2"/>
  <c r="S312" i="2"/>
  <c r="S311" i="2"/>
  <c r="S310" i="2"/>
  <c r="S309" i="2"/>
  <c r="S308" i="2"/>
  <c r="S307" i="2"/>
  <c r="S306" i="2"/>
  <c r="S305" i="2"/>
  <c r="S304" i="2"/>
  <c r="S303" i="2"/>
  <c r="S302" i="2"/>
  <c r="S301" i="2"/>
  <c r="S300" i="2"/>
  <c r="S299" i="2"/>
  <c r="S298" i="2"/>
  <c r="S297" i="2"/>
  <c r="S296" i="2"/>
  <c r="S295" i="2"/>
  <c r="S294" i="2"/>
  <c r="S293" i="2"/>
  <c r="S292" i="2"/>
  <c r="S291" i="2"/>
  <c r="S290" i="2"/>
  <c r="S289" i="2"/>
  <c r="S288" i="2"/>
  <c r="S287" i="2"/>
  <c r="S286" i="2"/>
  <c r="S285" i="2"/>
  <c r="S284" i="2"/>
  <c r="S283" i="2"/>
  <c r="S282" i="2"/>
  <c r="S281" i="2"/>
  <c r="S280" i="2"/>
  <c r="S279" i="2"/>
  <c r="S278" i="2"/>
  <c r="S277" i="2"/>
  <c r="S276" i="2"/>
  <c r="S275" i="2"/>
  <c r="S274" i="2"/>
  <c r="S273" i="2"/>
  <c r="S272" i="2"/>
  <c r="S271" i="2"/>
  <c r="S270" i="2"/>
  <c r="S269" i="2"/>
  <c r="S268" i="2"/>
  <c r="S267" i="2"/>
  <c r="S266" i="2"/>
  <c r="S265" i="2"/>
  <c r="S264" i="2"/>
  <c r="S263" i="2"/>
  <c r="S262" i="2"/>
  <c r="S261" i="2"/>
  <c r="S260" i="2"/>
  <c r="S259" i="2"/>
  <c r="S258" i="2"/>
  <c r="S257" i="2"/>
  <c r="S256" i="2"/>
  <c r="S255" i="2"/>
  <c r="S254" i="2"/>
  <c r="S253" i="2"/>
  <c r="S252" i="2"/>
  <c r="S251" i="2"/>
  <c r="S250" i="2"/>
  <c r="S249" i="2"/>
  <c r="S248" i="2"/>
  <c r="S247" i="2"/>
  <c r="S246" i="2"/>
  <c r="S245" i="2"/>
  <c r="S244" i="2"/>
  <c r="S243" i="2"/>
  <c r="S242" i="2"/>
  <c r="S241" i="2"/>
  <c r="S240" i="2"/>
  <c r="S239" i="2"/>
  <c r="S238" i="2"/>
  <c r="S237" i="2"/>
  <c r="S236" i="2"/>
  <c r="S235" i="2"/>
  <c r="S234" i="2"/>
  <c r="S233" i="2"/>
  <c r="S232" i="2"/>
  <c r="S231" i="2"/>
  <c r="S230" i="2"/>
  <c r="S229" i="2"/>
  <c r="S228" i="2"/>
  <c r="S227" i="2"/>
  <c r="S226" i="2"/>
  <c r="S225" i="2"/>
  <c r="S224" i="2"/>
  <c r="S223" i="2"/>
  <c r="S222" i="2"/>
  <c r="S221" i="2"/>
  <c r="S220" i="2"/>
  <c r="S219" i="2"/>
  <c r="S218" i="2"/>
  <c r="S217" i="2"/>
  <c r="S216" i="2"/>
  <c r="S215" i="2"/>
  <c r="S214" i="2"/>
  <c r="S213" i="2"/>
  <c r="S212" i="2"/>
  <c r="S211" i="2"/>
  <c r="S210" i="2"/>
  <c r="S209" i="2"/>
  <c r="S208" i="2"/>
  <c r="S207" i="2"/>
  <c r="S206" i="2"/>
  <c r="S205" i="2"/>
  <c r="S204" i="2"/>
  <c r="S203" i="2"/>
  <c r="S202" i="2"/>
  <c r="S201" i="2"/>
  <c r="S200" i="2"/>
  <c r="S199" i="2"/>
  <c r="S198" i="2"/>
  <c r="S197" i="2"/>
  <c r="S196" i="2"/>
  <c r="S195" i="2"/>
  <c r="S194" i="2"/>
  <c r="S193" i="2"/>
  <c r="S192" i="2"/>
  <c r="S191" i="2"/>
  <c r="S190" i="2"/>
  <c r="S189" i="2"/>
  <c r="S188" i="2"/>
  <c r="S187" i="2"/>
  <c r="S186" i="2"/>
  <c r="S185" i="2"/>
  <c r="S184" i="2"/>
  <c r="S183" i="2"/>
  <c r="S182" i="2"/>
  <c r="S181" i="2"/>
  <c r="S180" i="2"/>
  <c r="S179" i="2"/>
  <c r="S178" i="2"/>
  <c r="S177" i="2"/>
  <c r="S176" i="2"/>
  <c r="S175" i="2"/>
  <c r="S174" i="2"/>
  <c r="S173" i="2"/>
  <c r="S172" i="2"/>
  <c r="S171" i="2"/>
  <c r="S170" i="2"/>
  <c r="S169" i="2"/>
  <c r="S168" i="2"/>
  <c r="S167" i="2"/>
  <c r="S166" i="2"/>
  <c r="S165" i="2"/>
  <c r="S164" i="2"/>
  <c r="S163" i="2"/>
  <c r="S162" i="2"/>
  <c r="S161" i="2"/>
  <c r="S160" i="2"/>
  <c r="S159" i="2"/>
  <c r="S158" i="2"/>
  <c r="S157" i="2"/>
  <c r="S156" i="2"/>
  <c r="S155" i="2"/>
  <c r="S154" i="2"/>
  <c r="S153" i="2"/>
  <c r="S152" i="2"/>
  <c r="S151" i="2"/>
  <c r="S150" i="2"/>
  <c r="S149" i="2"/>
  <c r="S148" i="2"/>
  <c r="S147" i="2"/>
  <c r="S146" i="2"/>
  <c r="S145" i="2"/>
  <c r="S144" i="2"/>
  <c r="S143" i="2"/>
  <c r="S142" i="2"/>
  <c r="S141" i="2"/>
  <c r="S140" i="2"/>
  <c r="S139" i="2"/>
  <c r="S138" i="2"/>
  <c r="S137" i="2"/>
  <c r="S136" i="2"/>
  <c r="S135" i="2"/>
  <c r="S134" i="2"/>
  <c r="S133" i="2"/>
  <c r="S132" i="2"/>
  <c r="S131" i="2"/>
  <c r="S130" i="2"/>
  <c r="S129" i="2"/>
  <c r="S128" i="2"/>
  <c r="S127" i="2"/>
  <c r="S126" i="2"/>
  <c r="S125" i="2"/>
  <c r="S124" i="2"/>
  <c r="S123" i="2"/>
  <c r="S122" i="2"/>
  <c r="S121" i="2"/>
  <c r="S120" i="2"/>
  <c r="S119" i="2"/>
  <c r="S118" i="2"/>
  <c r="S117" i="2"/>
  <c r="S116" i="2"/>
  <c r="S115" i="2"/>
  <c r="S114" i="2"/>
  <c r="S113" i="2"/>
  <c r="S112" i="2"/>
  <c r="S111" i="2"/>
  <c r="S110" i="2"/>
  <c r="S109" i="2"/>
  <c r="S108" i="2"/>
  <c r="S107" i="2"/>
  <c r="S106" i="2"/>
  <c r="S105" i="2"/>
  <c r="S104" i="2"/>
  <c r="S103" i="2"/>
  <c r="S102" i="2"/>
  <c r="S101" i="2"/>
  <c r="S100" i="2"/>
  <c r="S99" i="2"/>
  <c r="S98" i="2"/>
  <c r="S97" i="2"/>
  <c r="S96" i="2"/>
  <c r="S95" i="2"/>
  <c r="S94" i="2"/>
  <c r="S93" i="2"/>
  <c r="S92" i="2"/>
  <c r="S91" i="2"/>
  <c r="S90" i="2"/>
  <c r="S89" i="2"/>
  <c r="S88" i="2"/>
  <c r="S87" i="2"/>
  <c r="S86" i="2"/>
  <c r="S85" i="2"/>
  <c r="S84" i="2"/>
  <c r="S83" i="2"/>
  <c r="S82" i="2"/>
  <c r="S81" i="2"/>
  <c r="S80" i="2"/>
  <c r="S79" i="2"/>
  <c r="S78" i="2"/>
  <c r="S77" i="2"/>
  <c r="S76" i="2"/>
  <c r="S75" i="2"/>
  <c r="S74" i="2"/>
  <c r="S73" i="2"/>
  <c r="S72" i="2"/>
  <c r="S71" i="2"/>
  <c r="S70" i="2"/>
  <c r="S69" i="2"/>
  <c r="S68" i="2"/>
  <c r="S67" i="2"/>
  <c r="S66" i="2"/>
  <c r="S65" i="2"/>
  <c r="S64" i="2"/>
  <c r="S63" i="2"/>
  <c r="S62" i="2"/>
  <c r="S61" i="2"/>
  <c r="S60" i="2"/>
  <c r="S59" i="2"/>
  <c r="S58" i="2"/>
  <c r="S57" i="2"/>
  <c r="S56" i="2"/>
  <c r="S55" i="2"/>
  <c r="S54" i="2"/>
  <c r="S53" i="2"/>
  <c r="S52" i="2"/>
  <c r="S51" i="2"/>
  <c r="S50" i="2"/>
  <c r="S49" i="2"/>
  <c r="S48" i="2"/>
  <c r="S47" i="2"/>
  <c r="S46" i="2"/>
  <c r="S45" i="2"/>
  <c r="S44" i="2"/>
  <c r="S43" i="2"/>
  <c r="S42" i="2"/>
  <c r="S41" i="2"/>
  <c r="S40" i="2"/>
  <c r="S39" i="2"/>
  <c r="S38" i="2"/>
  <c r="S37" i="2"/>
  <c r="S36" i="2"/>
  <c r="S35" i="2"/>
  <c r="S34" i="2"/>
  <c r="S33" i="2"/>
  <c r="S32" i="2"/>
  <c r="S31" i="2"/>
  <c r="S30" i="2"/>
  <c r="S29" i="2"/>
  <c r="S28" i="2"/>
  <c r="S27" i="2"/>
  <c r="S26" i="2"/>
  <c r="S25" i="2"/>
  <c r="S24" i="2"/>
  <c r="S23" i="2"/>
  <c r="S22" i="2"/>
  <c r="S21" i="2"/>
  <c r="S20" i="2"/>
  <c r="S19" i="2"/>
  <c r="S18" i="2"/>
  <c r="S17" i="2"/>
  <c r="S16" i="2"/>
  <c r="AE16" i="2" s="1"/>
  <c r="AG16" i="2" s="1"/>
  <c r="Q2510" i="2"/>
  <c r="Q2509" i="2"/>
  <c r="Q2508" i="2"/>
  <c r="Q2507" i="2"/>
  <c r="Q2506" i="2"/>
  <c r="Q2505" i="2"/>
  <c r="Q2504" i="2"/>
  <c r="Q2503" i="2"/>
  <c r="Q2502" i="2"/>
  <c r="Q2501" i="2"/>
  <c r="Q2500" i="2"/>
  <c r="Q2499" i="2"/>
  <c r="Q2498" i="2"/>
  <c r="Q2497" i="2"/>
  <c r="Q2496" i="2"/>
  <c r="Q2495" i="2"/>
  <c r="Q2494" i="2"/>
  <c r="Q2493" i="2"/>
  <c r="Q2492" i="2"/>
  <c r="Q2491" i="2"/>
  <c r="Q2490" i="2"/>
  <c r="Q2489" i="2"/>
  <c r="Q2488" i="2"/>
  <c r="Q2487" i="2"/>
  <c r="Q2486" i="2"/>
  <c r="Q2485" i="2"/>
  <c r="Q2484" i="2"/>
  <c r="Q2483" i="2"/>
  <c r="Q2482" i="2"/>
  <c r="Q2481" i="2"/>
  <c r="Q2480" i="2"/>
  <c r="Q2479" i="2"/>
  <c r="Q2478" i="2"/>
  <c r="Q2477" i="2"/>
  <c r="Q2476" i="2"/>
  <c r="Q2475" i="2"/>
  <c r="Q2474" i="2"/>
  <c r="Q2473" i="2"/>
  <c r="Q2472" i="2"/>
  <c r="Q2471" i="2"/>
  <c r="Q2470" i="2"/>
  <c r="Q2469" i="2"/>
  <c r="Q2468" i="2"/>
  <c r="Q2467" i="2"/>
  <c r="Q2466" i="2"/>
  <c r="Q2465" i="2"/>
  <c r="Q2464" i="2"/>
  <c r="Q2463" i="2"/>
  <c r="Q2462" i="2"/>
  <c r="Q2461" i="2"/>
  <c r="Q2460" i="2"/>
  <c r="Q2459" i="2"/>
  <c r="Q2458" i="2"/>
  <c r="Q2457" i="2"/>
  <c r="Q2456" i="2"/>
  <c r="Q2455" i="2"/>
  <c r="Q2454" i="2"/>
  <c r="Q2453" i="2"/>
  <c r="Q2452" i="2"/>
  <c r="Q2451" i="2"/>
  <c r="Q2450" i="2"/>
  <c r="Q2449" i="2"/>
  <c r="Q2448" i="2"/>
  <c r="Q2447" i="2"/>
  <c r="Q2446" i="2"/>
  <c r="Q2445" i="2"/>
  <c r="Q2444" i="2"/>
  <c r="Q2443" i="2"/>
  <c r="Q2442" i="2"/>
  <c r="Q2441" i="2"/>
  <c r="Q2440" i="2"/>
  <c r="Q2439" i="2"/>
  <c r="Q2438" i="2"/>
  <c r="Q2437" i="2"/>
  <c r="Q2436" i="2"/>
  <c r="Q2435" i="2"/>
  <c r="Q2434" i="2"/>
  <c r="Q2433" i="2"/>
  <c r="Q2432" i="2"/>
  <c r="Q2431" i="2"/>
  <c r="Q2430" i="2"/>
  <c r="Q2429" i="2"/>
  <c r="Q2428" i="2"/>
  <c r="Q2427" i="2"/>
  <c r="Q2426" i="2"/>
  <c r="Q2425" i="2"/>
  <c r="Q2424" i="2"/>
  <c r="Q2423" i="2"/>
  <c r="Q2422" i="2"/>
  <c r="Q2421" i="2"/>
  <c r="Q2420" i="2"/>
  <c r="Q2419" i="2"/>
  <c r="Q2418" i="2"/>
  <c r="Q2417" i="2"/>
  <c r="Q2416" i="2"/>
  <c r="Q2415" i="2"/>
  <c r="Q2414" i="2"/>
  <c r="Q2413" i="2"/>
  <c r="Q2412" i="2"/>
  <c r="Q2411" i="2"/>
  <c r="Q2410" i="2"/>
  <c r="Q2409" i="2"/>
  <c r="Q2408" i="2"/>
  <c r="Q2407" i="2"/>
  <c r="Q2406" i="2"/>
  <c r="Q2405" i="2"/>
  <c r="Q2404" i="2"/>
  <c r="Q2403" i="2"/>
  <c r="Q2402" i="2"/>
  <c r="Q2401" i="2"/>
  <c r="Q2400" i="2"/>
  <c r="Q2399" i="2"/>
  <c r="Q2398" i="2"/>
  <c r="Q2397" i="2"/>
  <c r="Q2396" i="2"/>
  <c r="Q2395" i="2"/>
  <c r="Q2394" i="2"/>
  <c r="Q2393" i="2"/>
  <c r="Q2392" i="2"/>
  <c r="Q2391" i="2"/>
  <c r="Q2390" i="2"/>
  <c r="Q2389" i="2"/>
  <c r="Q2388" i="2"/>
  <c r="Q2387" i="2"/>
  <c r="Q2386" i="2"/>
  <c r="Q2385" i="2"/>
  <c r="Q2384" i="2"/>
  <c r="Q2383" i="2"/>
  <c r="Q2382" i="2"/>
  <c r="Q2381" i="2"/>
  <c r="Q2380" i="2"/>
  <c r="Q2379" i="2"/>
  <c r="Q2378" i="2"/>
  <c r="Q2377" i="2"/>
  <c r="Q2376" i="2"/>
  <c r="Q2375" i="2"/>
  <c r="Q2374" i="2"/>
  <c r="Q2373" i="2"/>
  <c r="Q2372" i="2"/>
  <c r="Q2371" i="2"/>
  <c r="Q2370" i="2"/>
  <c r="Q2369" i="2"/>
  <c r="Q2368" i="2"/>
  <c r="Q2367" i="2"/>
  <c r="Q2366" i="2"/>
  <c r="Q2365" i="2"/>
  <c r="Q2364" i="2"/>
  <c r="Q2363" i="2"/>
  <c r="Q2362" i="2"/>
  <c r="Q2361" i="2"/>
  <c r="Q2360" i="2"/>
  <c r="Q2359" i="2"/>
  <c r="Q2358" i="2"/>
  <c r="Q2357" i="2"/>
  <c r="Q2356" i="2"/>
  <c r="Q2355" i="2"/>
  <c r="Q2354" i="2"/>
  <c r="Q2353" i="2"/>
  <c r="Q2352" i="2"/>
  <c r="Q2351" i="2"/>
  <c r="Q2350" i="2"/>
  <c r="Q2349" i="2"/>
  <c r="Q2348" i="2"/>
  <c r="Q2347" i="2"/>
  <c r="Q2346" i="2"/>
  <c r="Q2345" i="2"/>
  <c r="Q2344" i="2"/>
  <c r="Q2343" i="2"/>
  <c r="Q2342" i="2"/>
  <c r="Q2341" i="2"/>
  <c r="Q2340" i="2"/>
  <c r="Q2339" i="2"/>
  <c r="Q2338" i="2"/>
  <c r="Q2337" i="2"/>
  <c r="Q2336" i="2"/>
  <c r="Q2335" i="2"/>
  <c r="Q2334" i="2"/>
  <c r="Q2333" i="2"/>
  <c r="Q2332" i="2"/>
  <c r="Q2331" i="2"/>
  <c r="Q2330" i="2"/>
  <c r="Q2329" i="2"/>
  <c r="Q2328" i="2"/>
  <c r="Q2327" i="2"/>
  <c r="Q2326" i="2"/>
  <c r="Q2325" i="2"/>
  <c r="Q2324" i="2"/>
  <c r="Q2323" i="2"/>
  <c r="Q2322" i="2"/>
  <c r="Q2321" i="2"/>
  <c r="Q2320" i="2"/>
  <c r="Q2319" i="2"/>
  <c r="Q2318" i="2"/>
  <c r="Q2317" i="2"/>
  <c r="Q2316" i="2"/>
  <c r="Q2315" i="2"/>
  <c r="Q2314" i="2"/>
  <c r="Q2313" i="2"/>
  <c r="Q2312" i="2"/>
  <c r="Q2311" i="2"/>
  <c r="Q2310" i="2"/>
  <c r="Q2309" i="2"/>
  <c r="Q2308" i="2"/>
  <c r="Q2307" i="2"/>
  <c r="Q2306" i="2"/>
  <c r="Q2305" i="2"/>
  <c r="Q2304" i="2"/>
  <c r="Q2303" i="2"/>
  <c r="Q2302" i="2"/>
  <c r="Q2301" i="2"/>
  <c r="Q2300" i="2"/>
  <c r="Q2299" i="2"/>
  <c r="Q2298" i="2"/>
  <c r="Q2297" i="2"/>
  <c r="Q2296" i="2"/>
  <c r="Q2295" i="2"/>
  <c r="Q2294" i="2"/>
  <c r="Q2293" i="2"/>
  <c r="Q2292" i="2"/>
  <c r="Q2291" i="2"/>
  <c r="Q2290" i="2"/>
  <c r="Q2289" i="2"/>
  <c r="Q2288" i="2"/>
  <c r="Q2287" i="2"/>
  <c r="Q2286" i="2"/>
  <c r="Q2285" i="2"/>
  <c r="Q2284" i="2"/>
  <c r="Q2283" i="2"/>
  <c r="Q2282" i="2"/>
  <c r="Q2281" i="2"/>
  <c r="Q2280" i="2"/>
  <c r="Q2279" i="2"/>
  <c r="Q2278" i="2"/>
  <c r="Q2277" i="2"/>
  <c r="Q2276" i="2"/>
  <c r="Q2275" i="2"/>
  <c r="Q2274" i="2"/>
  <c r="Q2273" i="2"/>
  <c r="Q2272" i="2"/>
  <c r="Q2271" i="2"/>
  <c r="Q2270" i="2"/>
  <c r="Q2269" i="2"/>
  <c r="Q2268" i="2"/>
  <c r="Q2267" i="2"/>
  <c r="Q2266" i="2"/>
  <c r="Q2265" i="2"/>
  <c r="Q2264" i="2"/>
  <c r="Q2263" i="2"/>
  <c r="Q2262" i="2"/>
  <c r="Q2261" i="2"/>
  <c r="Q2260" i="2"/>
  <c r="Q2259" i="2"/>
  <c r="Q2258" i="2"/>
  <c r="Q2257" i="2"/>
  <c r="Q2256" i="2"/>
  <c r="Q2255" i="2"/>
  <c r="Q2254" i="2"/>
  <c r="Q2253" i="2"/>
  <c r="Q2252" i="2"/>
  <c r="Q2251" i="2"/>
  <c r="Q2250" i="2"/>
  <c r="Q2249" i="2"/>
  <c r="Q2248" i="2"/>
  <c r="Q2247" i="2"/>
  <c r="Q2246" i="2"/>
  <c r="Q2245" i="2"/>
  <c r="Q2244" i="2"/>
  <c r="Q2243" i="2"/>
  <c r="Q2242" i="2"/>
  <c r="Q2241" i="2"/>
  <c r="Q2240" i="2"/>
  <c r="Q2239" i="2"/>
  <c r="Q2238" i="2"/>
  <c r="Q2237" i="2"/>
  <c r="Q2236" i="2"/>
  <c r="Q2235" i="2"/>
  <c r="Q2234" i="2"/>
  <c r="Q2233" i="2"/>
  <c r="Q2232" i="2"/>
  <c r="Q2231" i="2"/>
  <c r="Q2230" i="2"/>
  <c r="Q2229" i="2"/>
  <c r="Q2228" i="2"/>
  <c r="Q2227" i="2"/>
  <c r="Q2226" i="2"/>
  <c r="Q2225" i="2"/>
  <c r="Q2224" i="2"/>
  <c r="Q2223" i="2"/>
  <c r="Q2222" i="2"/>
  <c r="Q2221" i="2"/>
  <c r="Q2220" i="2"/>
  <c r="Q2219" i="2"/>
  <c r="Q2218" i="2"/>
  <c r="Q2217" i="2"/>
  <c r="Q2216" i="2"/>
  <c r="Q2215" i="2"/>
  <c r="Q2214" i="2"/>
  <c r="Q2213" i="2"/>
  <c r="Q2212" i="2"/>
  <c r="Q2211" i="2"/>
  <c r="Q2210" i="2"/>
  <c r="Q2209" i="2"/>
  <c r="Q2208" i="2"/>
  <c r="Q2207" i="2"/>
  <c r="Q2206" i="2"/>
  <c r="Q2205" i="2"/>
  <c r="Q2204" i="2"/>
  <c r="Q2203" i="2"/>
  <c r="Q2202" i="2"/>
  <c r="Q2201" i="2"/>
  <c r="Q2200" i="2"/>
  <c r="Q2199" i="2"/>
  <c r="Q2198" i="2"/>
  <c r="Q2197" i="2"/>
  <c r="Q2196" i="2"/>
  <c r="Q2195" i="2"/>
  <c r="Q2194" i="2"/>
  <c r="Q2193" i="2"/>
  <c r="Q2192" i="2"/>
  <c r="Q2191" i="2"/>
  <c r="Q2190" i="2"/>
  <c r="Q2189" i="2"/>
  <c r="Q2188" i="2"/>
  <c r="Q2187" i="2"/>
  <c r="Q2186" i="2"/>
  <c r="Q2185" i="2"/>
  <c r="Q2184" i="2"/>
  <c r="Q2183" i="2"/>
  <c r="Q2182" i="2"/>
  <c r="Q2181" i="2"/>
  <c r="Q2180" i="2"/>
  <c r="Q2179" i="2"/>
  <c r="Q2178" i="2"/>
  <c r="Q2177" i="2"/>
  <c r="Q2176" i="2"/>
  <c r="Q2175" i="2"/>
  <c r="Q2174" i="2"/>
  <c r="Q2173" i="2"/>
  <c r="Q2172" i="2"/>
  <c r="Q2171" i="2"/>
  <c r="Q2170" i="2"/>
  <c r="Q2169" i="2"/>
  <c r="Q2168" i="2"/>
  <c r="Q2167" i="2"/>
  <c r="Q2166" i="2"/>
  <c r="Q2165" i="2"/>
  <c r="Q2164" i="2"/>
  <c r="Q2163" i="2"/>
  <c r="Q2162" i="2"/>
  <c r="Q2161" i="2"/>
  <c r="Q2160" i="2"/>
  <c r="Q2159" i="2"/>
  <c r="Q2158" i="2"/>
  <c r="Q2157" i="2"/>
  <c r="Q2156" i="2"/>
  <c r="Q2155" i="2"/>
  <c r="Q2154" i="2"/>
  <c r="Q2153" i="2"/>
  <c r="Q2152" i="2"/>
  <c r="Q2151" i="2"/>
  <c r="Q2150" i="2"/>
  <c r="Q2149" i="2"/>
  <c r="Q2148" i="2"/>
  <c r="Q2147" i="2"/>
  <c r="Q2146" i="2"/>
  <c r="Q2145" i="2"/>
  <c r="Q2144" i="2"/>
  <c r="Q2143" i="2"/>
  <c r="Q2142" i="2"/>
  <c r="Q2141" i="2"/>
  <c r="Q2140" i="2"/>
  <c r="Q2139" i="2"/>
  <c r="Q2138" i="2"/>
  <c r="Q2137" i="2"/>
  <c r="Q2136" i="2"/>
  <c r="Q2135" i="2"/>
  <c r="Q2134" i="2"/>
  <c r="Q2133" i="2"/>
  <c r="Q2132" i="2"/>
  <c r="Q2131" i="2"/>
  <c r="Q2130" i="2"/>
  <c r="Q2129" i="2"/>
  <c r="Q2128" i="2"/>
  <c r="Q2127" i="2"/>
  <c r="Q2126" i="2"/>
  <c r="Q2125" i="2"/>
  <c r="Q2124" i="2"/>
  <c r="Q2123" i="2"/>
  <c r="Q2122" i="2"/>
  <c r="Q2121" i="2"/>
  <c r="Q2120" i="2"/>
  <c r="Q2119" i="2"/>
  <c r="Q2118" i="2"/>
  <c r="Q2117" i="2"/>
  <c r="Q2116" i="2"/>
  <c r="Q2115" i="2"/>
  <c r="Q2114" i="2"/>
  <c r="Q2113" i="2"/>
  <c r="Q2112" i="2"/>
  <c r="Q2111" i="2"/>
  <c r="Q2110" i="2"/>
  <c r="Q2109" i="2"/>
  <c r="Q2108" i="2"/>
  <c r="Q2107" i="2"/>
  <c r="Q2106" i="2"/>
  <c r="Q2105" i="2"/>
  <c r="Q2104" i="2"/>
  <c r="Q2103" i="2"/>
  <c r="Q2102" i="2"/>
  <c r="Q2101" i="2"/>
  <c r="Q2100" i="2"/>
  <c r="Q2099" i="2"/>
  <c r="Q2098" i="2"/>
  <c r="Q2097" i="2"/>
  <c r="Q2096" i="2"/>
  <c r="Q2095" i="2"/>
  <c r="Q2094" i="2"/>
  <c r="Q2093" i="2"/>
  <c r="Q2092" i="2"/>
  <c r="Q2091" i="2"/>
  <c r="Q2090" i="2"/>
  <c r="Q2089" i="2"/>
  <c r="Q2088" i="2"/>
  <c r="Q2087" i="2"/>
  <c r="Q2086" i="2"/>
  <c r="Q2085" i="2"/>
  <c r="Q2084" i="2"/>
  <c r="Q2083" i="2"/>
  <c r="Q2082" i="2"/>
  <c r="Q2081" i="2"/>
  <c r="Q2080" i="2"/>
  <c r="Q2079" i="2"/>
  <c r="Q2078" i="2"/>
  <c r="Q2077" i="2"/>
  <c r="Q2076" i="2"/>
  <c r="Q2075" i="2"/>
  <c r="Q2074" i="2"/>
  <c r="Q2073" i="2"/>
  <c r="Q2072" i="2"/>
  <c r="Q2071" i="2"/>
  <c r="Q2070" i="2"/>
  <c r="Q2069" i="2"/>
  <c r="Q2068" i="2"/>
  <c r="Q2067" i="2"/>
  <c r="Q2066" i="2"/>
  <c r="Q2065" i="2"/>
  <c r="Q2064" i="2"/>
  <c r="Q2063" i="2"/>
  <c r="Q2062" i="2"/>
  <c r="Q2061" i="2"/>
  <c r="Q2060" i="2"/>
  <c r="Q2059" i="2"/>
  <c r="Q2058" i="2"/>
  <c r="Q2057" i="2"/>
  <c r="Q2056" i="2"/>
  <c r="Q2055" i="2"/>
  <c r="Q2054" i="2"/>
  <c r="Q2053" i="2"/>
  <c r="Q2052" i="2"/>
  <c r="Q2051" i="2"/>
  <c r="Q2050" i="2"/>
  <c r="Q2049" i="2"/>
  <c r="Q2048" i="2"/>
  <c r="Q2047" i="2"/>
  <c r="Q2046" i="2"/>
  <c r="Q2045" i="2"/>
  <c r="Q2044" i="2"/>
  <c r="Q2043" i="2"/>
  <c r="Q2042" i="2"/>
  <c r="Q2041" i="2"/>
  <c r="Q2040" i="2"/>
  <c r="Q2039" i="2"/>
  <c r="Q2038" i="2"/>
  <c r="Q2037" i="2"/>
  <c r="Q2036" i="2"/>
  <c r="Q2035" i="2"/>
  <c r="Q2034" i="2"/>
  <c r="Q2033" i="2"/>
  <c r="Q2032" i="2"/>
  <c r="Q2031" i="2"/>
  <c r="Q2030" i="2"/>
  <c r="Q2029" i="2"/>
  <c r="Q2028" i="2"/>
  <c r="Q2027" i="2"/>
  <c r="Q2026" i="2"/>
  <c r="Q2025" i="2"/>
  <c r="Q2024" i="2"/>
  <c r="Q2023" i="2"/>
  <c r="Q2022" i="2"/>
  <c r="Q2021" i="2"/>
  <c r="Q2020" i="2"/>
  <c r="Q2019" i="2"/>
  <c r="Q2018" i="2"/>
  <c r="Q2017" i="2"/>
  <c r="Q2016" i="2"/>
  <c r="Q2015" i="2"/>
  <c r="Q2014" i="2"/>
  <c r="Q2013" i="2"/>
  <c r="Q2012" i="2"/>
  <c r="Q2011" i="2"/>
  <c r="Q2010" i="2"/>
  <c r="Q2009" i="2"/>
  <c r="Q2008" i="2"/>
  <c r="Q2007" i="2"/>
  <c r="Q2006" i="2"/>
  <c r="Q2005" i="2"/>
  <c r="Q2004" i="2"/>
  <c r="Q2003" i="2"/>
  <c r="Q2002" i="2"/>
  <c r="Q2001" i="2"/>
  <c r="Q2000" i="2"/>
  <c r="Q1999" i="2"/>
  <c r="Q1998" i="2"/>
  <c r="Q1997" i="2"/>
  <c r="Q1996" i="2"/>
  <c r="Q1995" i="2"/>
  <c r="Q1994" i="2"/>
  <c r="Q1993" i="2"/>
  <c r="Q1992" i="2"/>
  <c r="Q1991" i="2"/>
  <c r="Q1990" i="2"/>
  <c r="Q1989" i="2"/>
  <c r="Q1988" i="2"/>
  <c r="Q1987" i="2"/>
  <c r="Q1986" i="2"/>
  <c r="Q1985" i="2"/>
  <c r="Q1984" i="2"/>
  <c r="Q1983" i="2"/>
  <c r="Q1982" i="2"/>
  <c r="Q1981" i="2"/>
  <c r="Q1980" i="2"/>
  <c r="Q1979" i="2"/>
  <c r="Q1978" i="2"/>
  <c r="Q1977" i="2"/>
  <c r="Q1976" i="2"/>
  <c r="Q1975" i="2"/>
  <c r="Q1974" i="2"/>
  <c r="Q1973" i="2"/>
  <c r="Q1972" i="2"/>
  <c r="Q1971" i="2"/>
  <c r="Q1970" i="2"/>
  <c r="Q1969" i="2"/>
  <c r="Q1968" i="2"/>
  <c r="Q1967" i="2"/>
  <c r="Q1966" i="2"/>
  <c r="Q1965" i="2"/>
  <c r="Q1964" i="2"/>
  <c r="Q1963" i="2"/>
  <c r="Q1962" i="2"/>
  <c r="Q1961" i="2"/>
  <c r="Q1960" i="2"/>
  <c r="Q1959" i="2"/>
  <c r="Q1958" i="2"/>
  <c r="Q1957" i="2"/>
  <c r="Q1956" i="2"/>
  <c r="Q1955" i="2"/>
  <c r="Q1954" i="2"/>
  <c r="Q1953" i="2"/>
  <c r="Q1952" i="2"/>
  <c r="Q1951" i="2"/>
  <c r="Q1950" i="2"/>
  <c r="Q1949" i="2"/>
  <c r="Q1948" i="2"/>
  <c r="Q1947" i="2"/>
  <c r="Q1946" i="2"/>
  <c r="Q1945" i="2"/>
  <c r="Q1944" i="2"/>
  <c r="Q1943" i="2"/>
  <c r="Q1942" i="2"/>
  <c r="Q1941" i="2"/>
  <c r="Q1940" i="2"/>
  <c r="Q1939" i="2"/>
  <c r="Q1938" i="2"/>
  <c r="Q1937" i="2"/>
  <c r="Q1936" i="2"/>
  <c r="Q1935" i="2"/>
  <c r="Q1934" i="2"/>
  <c r="Q1933" i="2"/>
  <c r="Q1932" i="2"/>
  <c r="Q1931" i="2"/>
  <c r="Q1930" i="2"/>
  <c r="Q1929" i="2"/>
  <c r="Q1928" i="2"/>
  <c r="Q1927" i="2"/>
  <c r="Q1926" i="2"/>
  <c r="Q1925" i="2"/>
  <c r="Q1924" i="2"/>
  <c r="Q1923" i="2"/>
  <c r="Q1922" i="2"/>
  <c r="Q1921" i="2"/>
  <c r="Q1920" i="2"/>
  <c r="Q1919" i="2"/>
  <c r="Q1918" i="2"/>
  <c r="Q1917" i="2"/>
  <c r="Q1916" i="2"/>
  <c r="Q1915" i="2"/>
  <c r="Q1914" i="2"/>
  <c r="Q1913" i="2"/>
  <c r="Q1912" i="2"/>
  <c r="Q1911" i="2"/>
  <c r="Q1910" i="2"/>
  <c r="Q1909" i="2"/>
  <c r="Q1908" i="2"/>
  <c r="Q1907" i="2"/>
  <c r="Q1906" i="2"/>
  <c r="Q1905" i="2"/>
  <c r="Q1904" i="2"/>
  <c r="Q1903" i="2"/>
  <c r="Q1902" i="2"/>
  <c r="Q1901" i="2"/>
  <c r="Q1900" i="2"/>
  <c r="Q1899" i="2"/>
  <c r="Q1898" i="2"/>
  <c r="Q1897" i="2"/>
  <c r="Q1896" i="2"/>
  <c r="Q1895" i="2"/>
  <c r="Q1894" i="2"/>
  <c r="Q1893" i="2"/>
  <c r="Q1892" i="2"/>
  <c r="Q1891" i="2"/>
  <c r="Q1890" i="2"/>
  <c r="Q1889" i="2"/>
  <c r="Q1888" i="2"/>
  <c r="Q1887" i="2"/>
  <c r="Q1886" i="2"/>
  <c r="Q1885" i="2"/>
  <c r="Q1884" i="2"/>
  <c r="Q1883" i="2"/>
  <c r="Q1882" i="2"/>
  <c r="Q1881" i="2"/>
  <c r="Q1880" i="2"/>
  <c r="Q1879" i="2"/>
  <c r="Q1878" i="2"/>
  <c r="Q1877" i="2"/>
  <c r="Q1876" i="2"/>
  <c r="Q1875" i="2"/>
  <c r="Q1874" i="2"/>
  <c r="Q1873" i="2"/>
  <c r="Q1872" i="2"/>
  <c r="Q1871" i="2"/>
  <c r="Q1870" i="2"/>
  <c r="Q1869" i="2"/>
  <c r="Q1868" i="2"/>
  <c r="Q1867" i="2"/>
  <c r="Q1866" i="2"/>
  <c r="Q1865" i="2"/>
  <c r="Q1864" i="2"/>
  <c r="Q1863" i="2"/>
  <c r="Q1862" i="2"/>
  <c r="Q1861" i="2"/>
  <c r="Q1860" i="2"/>
  <c r="Q1859" i="2"/>
  <c r="Q1858" i="2"/>
  <c r="Q1857" i="2"/>
  <c r="Q1856" i="2"/>
  <c r="Q1855" i="2"/>
  <c r="Q1854" i="2"/>
  <c r="Q1853" i="2"/>
  <c r="Q1852" i="2"/>
  <c r="Q1851" i="2"/>
  <c r="Q1850" i="2"/>
  <c r="Q1849" i="2"/>
  <c r="Q1848" i="2"/>
  <c r="Q1847" i="2"/>
  <c r="Q1846" i="2"/>
  <c r="Q1845" i="2"/>
  <c r="Q1844" i="2"/>
  <c r="Q1843" i="2"/>
  <c r="Q1842" i="2"/>
  <c r="Q1841" i="2"/>
  <c r="Q1840" i="2"/>
  <c r="Q1839" i="2"/>
  <c r="Q1838" i="2"/>
  <c r="Q1837" i="2"/>
  <c r="Q1836" i="2"/>
  <c r="Q1835" i="2"/>
  <c r="Q1834" i="2"/>
  <c r="Q1833" i="2"/>
  <c r="Q1832" i="2"/>
  <c r="Q1831" i="2"/>
  <c r="Q1830" i="2"/>
  <c r="Q1829" i="2"/>
  <c r="Q1828" i="2"/>
  <c r="Q1827" i="2"/>
  <c r="Q1826" i="2"/>
  <c r="Q1825" i="2"/>
  <c r="Q1824" i="2"/>
  <c r="Q1823" i="2"/>
  <c r="Q1822" i="2"/>
  <c r="Q1821" i="2"/>
  <c r="Q1820" i="2"/>
  <c r="Q1819" i="2"/>
  <c r="Q1818" i="2"/>
  <c r="Q1817" i="2"/>
  <c r="Q1816" i="2"/>
  <c r="Q1815" i="2"/>
  <c r="Q1814" i="2"/>
  <c r="Q1813" i="2"/>
  <c r="Q1812" i="2"/>
  <c r="Q1811" i="2"/>
  <c r="Q1810" i="2"/>
  <c r="Q1809" i="2"/>
  <c r="Q1808" i="2"/>
  <c r="Q1807" i="2"/>
  <c r="Q1806" i="2"/>
  <c r="Q1805" i="2"/>
  <c r="Q1804" i="2"/>
  <c r="Q1803" i="2"/>
  <c r="Q1802" i="2"/>
  <c r="Q1801" i="2"/>
  <c r="Q1800" i="2"/>
  <c r="Q1799" i="2"/>
  <c r="Q1798" i="2"/>
  <c r="Q1797" i="2"/>
  <c r="Q1796" i="2"/>
  <c r="Q1795" i="2"/>
  <c r="Q1794" i="2"/>
  <c r="Q1793" i="2"/>
  <c r="Q1792" i="2"/>
  <c r="Q1791" i="2"/>
  <c r="Q1790" i="2"/>
  <c r="Q1789" i="2"/>
  <c r="Q1788" i="2"/>
  <c r="Q1787" i="2"/>
  <c r="Q1786" i="2"/>
  <c r="Q1785" i="2"/>
  <c r="Q1784" i="2"/>
  <c r="Q1783" i="2"/>
  <c r="Q1782" i="2"/>
  <c r="Q1781" i="2"/>
  <c r="Q1780" i="2"/>
  <c r="Q1779" i="2"/>
  <c r="Q1778" i="2"/>
  <c r="Q1777" i="2"/>
  <c r="Q1776" i="2"/>
  <c r="Q1775" i="2"/>
  <c r="Q1774" i="2"/>
  <c r="Q1773" i="2"/>
  <c r="Q1772" i="2"/>
  <c r="Q1771" i="2"/>
  <c r="Q1770" i="2"/>
  <c r="Q1769" i="2"/>
  <c r="Q1768" i="2"/>
  <c r="Q1767" i="2"/>
  <c r="Q1766" i="2"/>
  <c r="Q1765" i="2"/>
  <c r="Q1764" i="2"/>
  <c r="Q1763" i="2"/>
  <c r="Q1762" i="2"/>
  <c r="Q1761" i="2"/>
  <c r="Q1760" i="2"/>
  <c r="Q1759" i="2"/>
  <c r="Q1758" i="2"/>
  <c r="Q1757" i="2"/>
  <c r="Q1756" i="2"/>
  <c r="Q1755" i="2"/>
  <c r="Q1754" i="2"/>
  <c r="Q1753" i="2"/>
  <c r="Q1752" i="2"/>
  <c r="Q1751" i="2"/>
  <c r="Q1750" i="2"/>
  <c r="Q1749" i="2"/>
  <c r="Q1748" i="2"/>
  <c r="Q1747" i="2"/>
  <c r="Q1746" i="2"/>
  <c r="Q1745" i="2"/>
  <c r="Q1744" i="2"/>
  <c r="Q1743" i="2"/>
  <c r="Q1742" i="2"/>
  <c r="Q1741" i="2"/>
  <c r="Q1740" i="2"/>
  <c r="Q1739" i="2"/>
  <c r="Q1738" i="2"/>
  <c r="Q1737" i="2"/>
  <c r="Q1736" i="2"/>
  <c r="Q1735" i="2"/>
  <c r="Q1734" i="2"/>
  <c r="Q1733" i="2"/>
  <c r="Q1732" i="2"/>
  <c r="Q1731" i="2"/>
  <c r="Q1730" i="2"/>
  <c r="Q1729" i="2"/>
  <c r="Q1728" i="2"/>
  <c r="Q1727" i="2"/>
  <c r="Q1726" i="2"/>
  <c r="Q1725" i="2"/>
  <c r="Q1724" i="2"/>
  <c r="Q1723" i="2"/>
  <c r="Q1722" i="2"/>
  <c r="Q1721" i="2"/>
  <c r="Q1720" i="2"/>
  <c r="Q1719" i="2"/>
  <c r="Q1718" i="2"/>
  <c r="Q1717" i="2"/>
  <c r="Q1716" i="2"/>
  <c r="Q1715" i="2"/>
  <c r="Q1714" i="2"/>
  <c r="Q1713" i="2"/>
  <c r="Q1712" i="2"/>
  <c r="Q1711" i="2"/>
  <c r="Q1710" i="2"/>
  <c r="Q1709" i="2"/>
  <c r="Q1708" i="2"/>
  <c r="Q1707" i="2"/>
  <c r="Q1706" i="2"/>
  <c r="Q1705" i="2"/>
  <c r="Q1704" i="2"/>
  <c r="Q1703" i="2"/>
  <c r="Q1702" i="2"/>
  <c r="Q1701" i="2"/>
  <c r="Q1700" i="2"/>
  <c r="Q1699" i="2"/>
  <c r="Q1698" i="2"/>
  <c r="Q1697" i="2"/>
  <c r="Q1696" i="2"/>
  <c r="Q1695" i="2"/>
  <c r="Q1694" i="2"/>
  <c r="Q1693" i="2"/>
  <c r="Q1692" i="2"/>
  <c r="Q1691" i="2"/>
  <c r="Q1690" i="2"/>
  <c r="Q1689" i="2"/>
  <c r="Q1688" i="2"/>
  <c r="Q1687" i="2"/>
  <c r="Q1686" i="2"/>
  <c r="Q1685" i="2"/>
  <c r="Q1684" i="2"/>
  <c r="Q1683" i="2"/>
  <c r="Q1682" i="2"/>
  <c r="Q1681" i="2"/>
  <c r="Q1680" i="2"/>
  <c r="Q1679" i="2"/>
  <c r="Q1678" i="2"/>
  <c r="Q1677" i="2"/>
  <c r="Q1676" i="2"/>
  <c r="Q1675" i="2"/>
  <c r="Q1674" i="2"/>
  <c r="Q1673" i="2"/>
  <c r="Q1672" i="2"/>
  <c r="Q1671" i="2"/>
  <c r="Q1670" i="2"/>
  <c r="Q1669" i="2"/>
  <c r="Q1668" i="2"/>
  <c r="Q1667" i="2"/>
  <c r="Q1666" i="2"/>
  <c r="Q1665" i="2"/>
  <c r="Q1664" i="2"/>
  <c r="Q1663" i="2"/>
  <c r="Q1662" i="2"/>
  <c r="Q1661" i="2"/>
  <c r="Q1660" i="2"/>
  <c r="Q1659" i="2"/>
  <c r="Q1658" i="2"/>
  <c r="Q1657" i="2"/>
  <c r="Q1656" i="2"/>
  <c r="Q1655" i="2"/>
  <c r="Q1654" i="2"/>
  <c r="Q1653" i="2"/>
  <c r="Q1652" i="2"/>
  <c r="Q1651" i="2"/>
  <c r="Q1650" i="2"/>
  <c r="Q1649" i="2"/>
  <c r="Q1648" i="2"/>
  <c r="Q1647" i="2"/>
  <c r="Q1646" i="2"/>
  <c r="Q1645" i="2"/>
  <c r="Q1644" i="2"/>
  <c r="Q1643" i="2"/>
  <c r="Q1642" i="2"/>
  <c r="Q1641" i="2"/>
  <c r="Q1640" i="2"/>
  <c r="Q1639" i="2"/>
  <c r="Q1638" i="2"/>
  <c r="Q1637" i="2"/>
  <c r="Q1636" i="2"/>
  <c r="Q1635" i="2"/>
  <c r="Q1634" i="2"/>
  <c r="Q1633" i="2"/>
  <c r="Q1632" i="2"/>
  <c r="Q1631" i="2"/>
  <c r="Q1630" i="2"/>
  <c r="Q1629" i="2"/>
  <c r="Q1628" i="2"/>
  <c r="Q1627" i="2"/>
  <c r="Q1626" i="2"/>
  <c r="Q1625" i="2"/>
  <c r="Q1624" i="2"/>
  <c r="Q1623" i="2"/>
  <c r="Q1622" i="2"/>
  <c r="Q1621" i="2"/>
  <c r="Q1620" i="2"/>
  <c r="Q1619" i="2"/>
  <c r="Q1618" i="2"/>
  <c r="Q1617" i="2"/>
  <c r="Q1616" i="2"/>
  <c r="Q1615" i="2"/>
  <c r="Q1614" i="2"/>
  <c r="Q1613" i="2"/>
  <c r="Q1612" i="2"/>
  <c r="Q1611" i="2"/>
  <c r="Q1610" i="2"/>
  <c r="Q1609" i="2"/>
  <c r="Q1608" i="2"/>
  <c r="Q1607" i="2"/>
  <c r="Q1606" i="2"/>
  <c r="Q1605" i="2"/>
  <c r="Q1604" i="2"/>
  <c r="Q1603" i="2"/>
  <c r="Q1602" i="2"/>
  <c r="Q1601" i="2"/>
  <c r="Q1600" i="2"/>
  <c r="Q1599" i="2"/>
  <c r="Q1598" i="2"/>
  <c r="Q1597" i="2"/>
  <c r="Q1596" i="2"/>
  <c r="Q1595" i="2"/>
  <c r="Q1594" i="2"/>
  <c r="Q1593" i="2"/>
  <c r="Q1592" i="2"/>
  <c r="Q1591" i="2"/>
  <c r="Q1590" i="2"/>
  <c r="Q1589" i="2"/>
  <c r="Q1588" i="2"/>
  <c r="Q1587" i="2"/>
  <c r="Q1586" i="2"/>
  <c r="Q1585" i="2"/>
  <c r="Q1584" i="2"/>
  <c r="Q1583" i="2"/>
  <c r="Q1582" i="2"/>
  <c r="Q1581" i="2"/>
  <c r="Q1580" i="2"/>
  <c r="Q1579" i="2"/>
  <c r="Q1578" i="2"/>
  <c r="Q1577" i="2"/>
  <c r="Q1576" i="2"/>
  <c r="Q1575" i="2"/>
  <c r="Q1574" i="2"/>
  <c r="Q1573" i="2"/>
  <c r="Q1572" i="2"/>
  <c r="Q1571" i="2"/>
  <c r="Q1570" i="2"/>
  <c r="Q1569" i="2"/>
  <c r="Q1568" i="2"/>
  <c r="Q1567" i="2"/>
  <c r="Q1566" i="2"/>
  <c r="Q1565" i="2"/>
  <c r="Q1564" i="2"/>
  <c r="Q1563" i="2"/>
  <c r="Q1562" i="2"/>
  <c r="Q1561" i="2"/>
  <c r="Q1560" i="2"/>
  <c r="Q1559" i="2"/>
  <c r="Q1558" i="2"/>
  <c r="Q1557" i="2"/>
  <c r="Q1556" i="2"/>
  <c r="Q1555" i="2"/>
  <c r="Q1554" i="2"/>
  <c r="Q1553" i="2"/>
  <c r="Q1552" i="2"/>
  <c r="Q1551" i="2"/>
  <c r="Q1550" i="2"/>
  <c r="Q1549" i="2"/>
  <c r="Q1548" i="2"/>
  <c r="Q1547" i="2"/>
  <c r="Q1546" i="2"/>
  <c r="Q1545" i="2"/>
  <c r="Q1544" i="2"/>
  <c r="Q1543" i="2"/>
  <c r="Q1542" i="2"/>
  <c r="Q1541" i="2"/>
  <c r="Q1540" i="2"/>
  <c r="Q1539" i="2"/>
  <c r="Q1538" i="2"/>
  <c r="Q1537" i="2"/>
  <c r="Q1536" i="2"/>
  <c r="Q1535" i="2"/>
  <c r="Q1534" i="2"/>
  <c r="Q1533" i="2"/>
  <c r="Q1532" i="2"/>
  <c r="Q1531" i="2"/>
  <c r="Q1530" i="2"/>
  <c r="Q1529" i="2"/>
  <c r="Q1528" i="2"/>
  <c r="Q1527" i="2"/>
  <c r="Q1526" i="2"/>
  <c r="Q1525" i="2"/>
  <c r="Q1524" i="2"/>
  <c r="Q1523" i="2"/>
  <c r="Q1522" i="2"/>
  <c r="Q1521" i="2"/>
  <c r="Q1520" i="2"/>
  <c r="Q1519" i="2"/>
  <c r="Q1518" i="2"/>
  <c r="Q1517" i="2"/>
  <c r="Q1516" i="2"/>
  <c r="Q1515" i="2"/>
  <c r="Q1514" i="2"/>
  <c r="Q1513" i="2"/>
  <c r="Q1512" i="2"/>
  <c r="Q1511" i="2"/>
  <c r="Q1510" i="2"/>
  <c r="Q1509" i="2"/>
  <c r="Q1508" i="2"/>
  <c r="Q1507" i="2"/>
  <c r="Q1506" i="2"/>
  <c r="Q1505" i="2"/>
  <c r="Q1504" i="2"/>
  <c r="Q1503" i="2"/>
  <c r="Q1502" i="2"/>
  <c r="Q1501" i="2"/>
  <c r="Q1500" i="2"/>
  <c r="Q1499" i="2"/>
  <c r="Q1498" i="2"/>
  <c r="Q1497" i="2"/>
  <c r="Q1496" i="2"/>
  <c r="Q1495" i="2"/>
  <c r="Q1494" i="2"/>
  <c r="Q1493" i="2"/>
  <c r="Q1492" i="2"/>
  <c r="Q1491" i="2"/>
  <c r="Q1490" i="2"/>
  <c r="Q1489" i="2"/>
  <c r="Q1488" i="2"/>
  <c r="Q1487" i="2"/>
  <c r="Q1486" i="2"/>
  <c r="Q1485" i="2"/>
  <c r="Q1484" i="2"/>
  <c r="Q1483" i="2"/>
  <c r="Q1482" i="2"/>
  <c r="Q1481" i="2"/>
  <c r="Q1480" i="2"/>
  <c r="Q1479" i="2"/>
  <c r="Q1478" i="2"/>
  <c r="Q1477" i="2"/>
  <c r="Q1476" i="2"/>
  <c r="Q1475" i="2"/>
  <c r="Q1474" i="2"/>
  <c r="Q1473" i="2"/>
  <c r="Q1472" i="2"/>
  <c r="Q1471" i="2"/>
  <c r="Q1470" i="2"/>
  <c r="Q1469" i="2"/>
  <c r="Q1468" i="2"/>
  <c r="Q1467" i="2"/>
  <c r="Q1466" i="2"/>
  <c r="Q1465" i="2"/>
  <c r="Q1464" i="2"/>
  <c r="Q1463" i="2"/>
  <c r="Q1462" i="2"/>
  <c r="Q1461" i="2"/>
  <c r="Q1460" i="2"/>
  <c r="Q1459" i="2"/>
  <c r="Q1458" i="2"/>
  <c r="Q1457" i="2"/>
  <c r="Q1456" i="2"/>
  <c r="Q1455" i="2"/>
  <c r="Q1454" i="2"/>
  <c r="Q1453" i="2"/>
  <c r="Q1452" i="2"/>
  <c r="Q1451" i="2"/>
  <c r="Q1450" i="2"/>
  <c r="Q1449" i="2"/>
  <c r="Q1448" i="2"/>
  <c r="Q1447" i="2"/>
  <c r="Q1446" i="2"/>
  <c r="Q1445" i="2"/>
  <c r="Q1444" i="2"/>
  <c r="Q1443" i="2"/>
  <c r="Q1442" i="2"/>
  <c r="Q1441" i="2"/>
  <c r="Q1440" i="2"/>
  <c r="Q1439" i="2"/>
  <c r="Q1438" i="2"/>
  <c r="Q1437" i="2"/>
  <c r="Q1436" i="2"/>
  <c r="Q1435" i="2"/>
  <c r="Q1434" i="2"/>
  <c r="Q1433" i="2"/>
  <c r="Q1432" i="2"/>
  <c r="Q1431" i="2"/>
  <c r="Q1430" i="2"/>
  <c r="Q1429" i="2"/>
  <c r="Q1428" i="2"/>
  <c r="Q1427" i="2"/>
  <c r="Q1426" i="2"/>
  <c r="Q1425" i="2"/>
  <c r="Q1424" i="2"/>
  <c r="Q1423" i="2"/>
  <c r="Q1422" i="2"/>
  <c r="Q1421" i="2"/>
  <c r="Q1420" i="2"/>
  <c r="Q1419" i="2"/>
  <c r="Q1418" i="2"/>
  <c r="Q1417" i="2"/>
  <c r="Q1416" i="2"/>
  <c r="Q1415" i="2"/>
  <c r="Q1414" i="2"/>
  <c r="Q1413" i="2"/>
  <c r="Q1412" i="2"/>
  <c r="Q1411" i="2"/>
  <c r="Q1410" i="2"/>
  <c r="Q1409" i="2"/>
  <c r="Q1408" i="2"/>
  <c r="Q1407" i="2"/>
  <c r="Q1406" i="2"/>
  <c r="Q1405" i="2"/>
  <c r="Q1404" i="2"/>
  <c r="Q1403" i="2"/>
  <c r="Q1402" i="2"/>
  <c r="Q1401" i="2"/>
  <c r="Q1400" i="2"/>
  <c r="Q1399" i="2"/>
  <c r="Q1398" i="2"/>
  <c r="Q1397" i="2"/>
  <c r="Q1396" i="2"/>
  <c r="Q1395" i="2"/>
  <c r="Q1394" i="2"/>
  <c r="Q1393" i="2"/>
  <c r="Q1392" i="2"/>
  <c r="Q1391" i="2"/>
  <c r="Q1390" i="2"/>
  <c r="Q1389" i="2"/>
  <c r="Q1388" i="2"/>
  <c r="Q1387" i="2"/>
  <c r="Q1386" i="2"/>
  <c r="Q1385" i="2"/>
  <c r="Q1384" i="2"/>
  <c r="Q1383" i="2"/>
  <c r="Q1382" i="2"/>
  <c r="Q1381" i="2"/>
  <c r="Q1380" i="2"/>
  <c r="Q1379" i="2"/>
  <c r="Q1378" i="2"/>
  <c r="Q1377" i="2"/>
  <c r="Q1376" i="2"/>
  <c r="Q1375" i="2"/>
  <c r="Q1374" i="2"/>
  <c r="Q1373" i="2"/>
  <c r="Q1372" i="2"/>
  <c r="Q1371" i="2"/>
  <c r="Q1370" i="2"/>
  <c r="Q1369" i="2"/>
  <c r="Q1368" i="2"/>
  <c r="Q1367" i="2"/>
  <c r="Q1366" i="2"/>
  <c r="Q1365" i="2"/>
  <c r="Q1364" i="2"/>
  <c r="Q1363" i="2"/>
  <c r="Q1362" i="2"/>
  <c r="Q1361" i="2"/>
  <c r="Q1360" i="2"/>
  <c r="Q1359" i="2"/>
  <c r="Q1358" i="2"/>
  <c r="Q1357" i="2"/>
  <c r="Q1356" i="2"/>
  <c r="Q1355" i="2"/>
  <c r="Q1354" i="2"/>
  <c r="Q1353" i="2"/>
  <c r="Q1352" i="2"/>
  <c r="Q1351" i="2"/>
  <c r="Q1350" i="2"/>
  <c r="Q1349" i="2"/>
  <c r="Q1348" i="2"/>
  <c r="Q1347" i="2"/>
  <c r="Q1346" i="2"/>
  <c r="Q1345" i="2"/>
  <c r="Q1344" i="2"/>
  <c r="Q1343" i="2"/>
  <c r="Q1342" i="2"/>
  <c r="Q1341" i="2"/>
  <c r="Q1340" i="2"/>
  <c r="Q1339" i="2"/>
  <c r="Q1338" i="2"/>
  <c r="Q1337" i="2"/>
  <c r="Q1336" i="2"/>
  <c r="Q1335" i="2"/>
  <c r="Q1334" i="2"/>
  <c r="Q1333" i="2"/>
  <c r="Q1332" i="2"/>
  <c r="Q1331" i="2"/>
  <c r="Q1330" i="2"/>
  <c r="Q1329" i="2"/>
  <c r="Q1328" i="2"/>
  <c r="Q1327" i="2"/>
  <c r="Q1326" i="2"/>
  <c r="Q1325" i="2"/>
  <c r="Q1324" i="2"/>
  <c r="Q1323" i="2"/>
  <c r="Q1322" i="2"/>
  <c r="Q1321" i="2"/>
  <c r="Q1320" i="2"/>
  <c r="Q1319" i="2"/>
  <c r="Q1318" i="2"/>
  <c r="Q1317" i="2"/>
  <c r="Q1316" i="2"/>
  <c r="Q1315" i="2"/>
  <c r="Q1314" i="2"/>
  <c r="Q1313" i="2"/>
  <c r="Q1312" i="2"/>
  <c r="Q1311" i="2"/>
  <c r="Q1310" i="2"/>
  <c r="Q1309" i="2"/>
  <c r="Q1308" i="2"/>
  <c r="Q1307" i="2"/>
  <c r="Q1306" i="2"/>
  <c r="Q1305" i="2"/>
  <c r="Q1304" i="2"/>
  <c r="Q1303" i="2"/>
  <c r="Q1302" i="2"/>
  <c r="Q1301" i="2"/>
  <c r="Q1300" i="2"/>
  <c r="Q1299" i="2"/>
  <c r="Q1298" i="2"/>
  <c r="Q1297" i="2"/>
  <c r="Q1296" i="2"/>
  <c r="Q1295" i="2"/>
  <c r="Q1294" i="2"/>
  <c r="Q1293" i="2"/>
  <c r="Q1292" i="2"/>
  <c r="Q1291" i="2"/>
  <c r="Q1290" i="2"/>
  <c r="Q1289" i="2"/>
  <c r="Q1288" i="2"/>
  <c r="Q1287" i="2"/>
  <c r="Q1286" i="2"/>
  <c r="Q1285" i="2"/>
  <c r="Q1284" i="2"/>
  <c r="Q1283" i="2"/>
  <c r="Q1282" i="2"/>
  <c r="Q1281" i="2"/>
  <c r="Q1280" i="2"/>
  <c r="Q1279" i="2"/>
  <c r="Q1278" i="2"/>
  <c r="Q1277" i="2"/>
  <c r="Q1276" i="2"/>
  <c r="Q1275" i="2"/>
  <c r="Q1274" i="2"/>
  <c r="Q1273" i="2"/>
  <c r="Q1272" i="2"/>
  <c r="Q1271" i="2"/>
  <c r="Q1270" i="2"/>
  <c r="Q1269" i="2"/>
  <c r="Q1268" i="2"/>
  <c r="Q1267" i="2"/>
  <c r="Q1266" i="2"/>
  <c r="Q1265" i="2"/>
  <c r="Q1264" i="2"/>
  <c r="Q1263" i="2"/>
  <c r="Q1262" i="2"/>
  <c r="Q1261" i="2"/>
  <c r="Q1260" i="2"/>
  <c r="Q1259" i="2"/>
  <c r="Q1258" i="2"/>
  <c r="Q1257" i="2"/>
  <c r="Q1256" i="2"/>
  <c r="Q1255" i="2"/>
  <c r="Q1254" i="2"/>
  <c r="Q1253" i="2"/>
  <c r="Q1252" i="2"/>
  <c r="Q1251" i="2"/>
  <c r="Q1250" i="2"/>
  <c r="Q1249" i="2"/>
  <c r="Q1248" i="2"/>
  <c r="Q1247" i="2"/>
  <c r="Q1246" i="2"/>
  <c r="Q1245" i="2"/>
  <c r="Q1244" i="2"/>
  <c r="Q1243" i="2"/>
  <c r="Q1242" i="2"/>
  <c r="Q1241" i="2"/>
  <c r="Q1240" i="2"/>
  <c r="Q1239" i="2"/>
  <c r="Q1238" i="2"/>
  <c r="Q1237" i="2"/>
  <c r="Q1236" i="2"/>
  <c r="Q1235" i="2"/>
  <c r="Q1234" i="2"/>
  <c r="Q1233" i="2"/>
  <c r="Q1232" i="2"/>
  <c r="Q1231" i="2"/>
  <c r="Q1230" i="2"/>
  <c r="Q1229" i="2"/>
  <c r="Q1228" i="2"/>
  <c r="Q1227" i="2"/>
  <c r="Q1226" i="2"/>
  <c r="Q1225" i="2"/>
  <c r="Q1224" i="2"/>
  <c r="Q1223" i="2"/>
  <c r="Q1222" i="2"/>
  <c r="Q1221" i="2"/>
  <c r="Q1220" i="2"/>
  <c r="Q1219" i="2"/>
  <c r="Q1218" i="2"/>
  <c r="Q1217" i="2"/>
  <c r="Q1216" i="2"/>
  <c r="Q1215" i="2"/>
  <c r="Q1214" i="2"/>
  <c r="Q1213" i="2"/>
  <c r="Q1212" i="2"/>
  <c r="Q1211" i="2"/>
  <c r="Q1210" i="2"/>
  <c r="Q1209" i="2"/>
  <c r="Q1208" i="2"/>
  <c r="Q1207" i="2"/>
  <c r="Q1206" i="2"/>
  <c r="Q1205" i="2"/>
  <c r="Q1204" i="2"/>
  <c r="Q1203" i="2"/>
  <c r="Q1202" i="2"/>
  <c r="Q1201" i="2"/>
  <c r="Q1200" i="2"/>
  <c r="Q1199" i="2"/>
  <c r="Q1198" i="2"/>
  <c r="Q1197" i="2"/>
  <c r="Q1196" i="2"/>
  <c r="Q1195" i="2"/>
  <c r="Q1194" i="2"/>
  <c r="Q1193" i="2"/>
  <c r="Q1192" i="2"/>
  <c r="Q1191" i="2"/>
  <c r="Q1190" i="2"/>
  <c r="Q1189" i="2"/>
  <c r="Q1188" i="2"/>
  <c r="Q1187" i="2"/>
  <c r="Q1186" i="2"/>
  <c r="Q1185" i="2"/>
  <c r="Q1184" i="2"/>
  <c r="Q1183" i="2"/>
  <c r="Q1182" i="2"/>
  <c r="Q1181" i="2"/>
  <c r="Q1180" i="2"/>
  <c r="Q1179" i="2"/>
  <c r="Q1178" i="2"/>
  <c r="Q1177" i="2"/>
  <c r="Q1176" i="2"/>
  <c r="Q1175" i="2"/>
  <c r="Q1174" i="2"/>
  <c r="Q1173" i="2"/>
  <c r="Q1172" i="2"/>
  <c r="Q1171" i="2"/>
  <c r="Q1170" i="2"/>
  <c r="Q1169" i="2"/>
  <c r="Q1168" i="2"/>
  <c r="Q1167" i="2"/>
  <c r="Q1166" i="2"/>
  <c r="Q1165" i="2"/>
  <c r="Q1164" i="2"/>
  <c r="Q1163" i="2"/>
  <c r="Q1162" i="2"/>
  <c r="Q1161" i="2"/>
  <c r="Q1160" i="2"/>
  <c r="Q1159" i="2"/>
  <c r="Q1158" i="2"/>
  <c r="Q1157" i="2"/>
  <c r="Q1156" i="2"/>
  <c r="Q1155" i="2"/>
  <c r="Q1154" i="2"/>
  <c r="Q1153" i="2"/>
  <c r="Q1152" i="2"/>
  <c r="Q1151" i="2"/>
  <c r="Q1150" i="2"/>
  <c r="Q1149" i="2"/>
  <c r="Q1148" i="2"/>
  <c r="Q1147" i="2"/>
  <c r="Q1146" i="2"/>
  <c r="Q1145" i="2"/>
  <c r="Q1144" i="2"/>
  <c r="Q1143" i="2"/>
  <c r="Q1142" i="2"/>
  <c r="Q1141" i="2"/>
  <c r="Q1140" i="2"/>
  <c r="Q1139" i="2"/>
  <c r="Q1138" i="2"/>
  <c r="Q1137" i="2"/>
  <c r="Q1136" i="2"/>
  <c r="Q1135" i="2"/>
  <c r="Q1134" i="2"/>
  <c r="Q1133" i="2"/>
  <c r="Q1132" i="2"/>
  <c r="Q1131" i="2"/>
  <c r="Q1130" i="2"/>
  <c r="Q1129" i="2"/>
  <c r="Q1128" i="2"/>
  <c r="Q1127" i="2"/>
  <c r="Q1126" i="2"/>
  <c r="Q1125" i="2"/>
  <c r="Q1124" i="2"/>
  <c r="Q1123" i="2"/>
  <c r="Q1122" i="2"/>
  <c r="Q1121" i="2"/>
  <c r="Q1120" i="2"/>
  <c r="Q1119" i="2"/>
  <c r="Q1118" i="2"/>
  <c r="Q1117" i="2"/>
  <c r="Q1116" i="2"/>
  <c r="Q1115" i="2"/>
  <c r="Q1114" i="2"/>
  <c r="Q1113" i="2"/>
  <c r="Q1112" i="2"/>
  <c r="Q1111" i="2"/>
  <c r="Q1110" i="2"/>
  <c r="Q1109" i="2"/>
  <c r="Q1108" i="2"/>
  <c r="Q1107" i="2"/>
  <c r="Q1106" i="2"/>
  <c r="Q1105" i="2"/>
  <c r="Q1104" i="2"/>
  <c r="Q1103" i="2"/>
  <c r="Q1102" i="2"/>
  <c r="Q1101" i="2"/>
  <c r="Q1100" i="2"/>
  <c r="Q1099" i="2"/>
  <c r="Q1098" i="2"/>
  <c r="Q1097" i="2"/>
  <c r="Q1096" i="2"/>
  <c r="Q1095" i="2"/>
  <c r="Q1094" i="2"/>
  <c r="Q1093" i="2"/>
  <c r="Q1092" i="2"/>
  <c r="Q1091" i="2"/>
  <c r="Q1090" i="2"/>
  <c r="Q1089" i="2"/>
  <c r="Q1088" i="2"/>
  <c r="Q1087" i="2"/>
  <c r="Q1086" i="2"/>
  <c r="Q1085" i="2"/>
  <c r="Q1084" i="2"/>
  <c r="Q1083" i="2"/>
  <c r="Q1082" i="2"/>
  <c r="Q1081" i="2"/>
  <c r="Q1080" i="2"/>
  <c r="Q1079" i="2"/>
  <c r="Q1078" i="2"/>
  <c r="Q1077" i="2"/>
  <c r="Q1076" i="2"/>
  <c r="Q1075" i="2"/>
  <c r="Q1074" i="2"/>
  <c r="Q1073" i="2"/>
  <c r="Q1072" i="2"/>
  <c r="Q1071" i="2"/>
  <c r="Q1070" i="2"/>
  <c r="Q1069" i="2"/>
  <c r="Q1068" i="2"/>
  <c r="Q1067" i="2"/>
  <c r="Q1066" i="2"/>
  <c r="Q1065" i="2"/>
  <c r="Q1064" i="2"/>
  <c r="Q1063" i="2"/>
  <c r="Q1062" i="2"/>
  <c r="Q1061" i="2"/>
  <c r="Q1060" i="2"/>
  <c r="Q1059" i="2"/>
  <c r="Q1058" i="2"/>
  <c r="Q1057" i="2"/>
  <c r="Q1056" i="2"/>
  <c r="Q1055" i="2"/>
  <c r="Q1054" i="2"/>
  <c r="Q1053" i="2"/>
  <c r="Q1052" i="2"/>
  <c r="Q1051" i="2"/>
  <c r="Q1050" i="2"/>
  <c r="Q1049" i="2"/>
  <c r="Q1048" i="2"/>
  <c r="Q1047" i="2"/>
  <c r="Q1046" i="2"/>
  <c r="Q1045" i="2"/>
  <c r="Q1044" i="2"/>
  <c r="Q1043" i="2"/>
  <c r="Q1042" i="2"/>
  <c r="Q1041" i="2"/>
  <c r="Q1040" i="2"/>
  <c r="Q1039" i="2"/>
  <c r="Q1038" i="2"/>
  <c r="Q1037" i="2"/>
  <c r="Q1036" i="2"/>
  <c r="Q1035" i="2"/>
  <c r="Q1034" i="2"/>
  <c r="Q1033" i="2"/>
  <c r="Q1032" i="2"/>
  <c r="Q1031" i="2"/>
  <c r="Q1030" i="2"/>
  <c r="Q1029" i="2"/>
  <c r="Q1028" i="2"/>
  <c r="Q1027" i="2"/>
  <c r="Q1026" i="2"/>
  <c r="Q1025" i="2"/>
  <c r="Q1024" i="2"/>
  <c r="Q1023" i="2"/>
  <c r="Q1022" i="2"/>
  <c r="Q1021" i="2"/>
  <c r="Q1020" i="2"/>
  <c r="Q1019" i="2"/>
  <c r="Q1018" i="2"/>
  <c r="Q1017" i="2"/>
  <c r="Q1016" i="2"/>
  <c r="Q1015" i="2"/>
  <c r="Q1014" i="2"/>
  <c r="Q1013" i="2"/>
  <c r="Q1012" i="2"/>
  <c r="Q1011" i="2"/>
  <c r="Q1010" i="2"/>
  <c r="Q1009" i="2"/>
  <c r="Q1008" i="2"/>
  <c r="Q1007" i="2"/>
  <c r="Q1006" i="2"/>
  <c r="Q1005" i="2"/>
  <c r="Q1004" i="2"/>
  <c r="Q1003" i="2"/>
  <c r="Q1002" i="2"/>
  <c r="Q1001" i="2"/>
  <c r="Q1000" i="2"/>
  <c r="Q999" i="2"/>
  <c r="Q998" i="2"/>
  <c r="Q997" i="2"/>
  <c r="Q996" i="2"/>
  <c r="Q995" i="2"/>
  <c r="Q994" i="2"/>
  <c r="Q993" i="2"/>
  <c r="Q992" i="2"/>
  <c r="Q991" i="2"/>
  <c r="Q990" i="2"/>
  <c r="Q989" i="2"/>
  <c r="Q988" i="2"/>
  <c r="Q987" i="2"/>
  <c r="Q986" i="2"/>
  <c r="Q985" i="2"/>
  <c r="Q984" i="2"/>
  <c r="Q983" i="2"/>
  <c r="Q982" i="2"/>
  <c r="Q981" i="2"/>
  <c r="Q980" i="2"/>
  <c r="Q979" i="2"/>
  <c r="Q978" i="2"/>
  <c r="Q977" i="2"/>
  <c r="Q976" i="2"/>
  <c r="Q975" i="2"/>
  <c r="Q974" i="2"/>
  <c r="Q973" i="2"/>
  <c r="Q972" i="2"/>
  <c r="Q971" i="2"/>
  <c r="Q970" i="2"/>
  <c r="Q969" i="2"/>
  <c r="Q968" i="2"/>
  <c r="Q967" i="2"/>
  <c r="Q966" i="2"/>
  <c r="Q965" i="2"/>
  <c r="Q964" i="2"/>
  <c r="Q963" i="2"/>
  <c r="Q962" i="2"/>
  <c r="Q961" i="2"/>
  <c r="Q960" i="2"/>
  <c r="Q959" i="2"/>
  <c r="Q958" i="2"/>
  <c r="Q957" i="2"/>
  <c r="Q956" i="2"/>
  <c r="Q955" i="2"/>
  <c r="Q954" i="2"/>
  <c r="Q953" i="2"/>
  <c r="Q952" i="2"/>
  <c r="Q951" i="2"/>
  <c r="Q950" i="2"/>
  <c r="Q949" i="2"/>
  <c r="Q948" i="2"/>
  <c r="Q947" i="2"/>
  <c r="Q946" i="2"/>
  <c r="Q945" i="2"/>
  <c r="Q944" i="2"/>
  <c r="Q943" i="2"/>
  <c r="Q942" i="2"/>
  <c r="Q941" i="2"/>
  <c r="Q940" i="2"/>
  <c r="Q939" i="2"/>
  <c r="Q938" i="2"/>
  <c r="Q937" i="2"/>
  <c r="Q936" i="2"/>
  <c r="Q935" i="2"/>
  <c r="Q934" i="2"/>
  <c r="Q933" i="2"/>
  <c r="Q932" i="2"/>
  <c r="Q931" i="2"/>
  <c r="Q930" i="2"/>
  <c r="Q929" i="2"/>
  <c r="Q928" i="2"/>
  <c r="Q927" i="2"/>
  <c r="Q926" i="2"/>
  <c r="Q925" i="2"/>
  <c r="Q924" i="2"/>
  <c r="Q923" i="2"/>
  <c r="Q922" i="2"/>
  <c r="Q921" i="2"/>
  <c r="Q920" i="2"/>
  <c r="Q919" i="2"/>
  <c r="Q918" i="2"/>
  <c r="Q917" i="2"/>
  <c r="Q916" i="2"/>
  <c r="Q915" i="2"/>
  <c r="Q914" i="2"/>
  <c r="Q913" i="2"/>
  <c r="Q912" i="2"/>
  <c r="Q911" i="2"/>
  <c r="Q910" i="2"/>
  <c r="Q909" i="2"/>
  <c r="Q908" i="2"/>
  <c r="Q907" i="2"/>
  <c r="Q906" i="2"/>
  <c r="Q905" i="2"/>
  <c r="Q904" i="2"/>
  <c r="Q903" i="2"/>
  <c r="Q902" i="2"/>
  <c r="Q901" i="2"/>
  <c r="Q900" i="2"/>
  <c r="Q899" i="2"/>
  <c r="Q898" i="2"/>
  <c r="Q897" i="2"/>
  <c r="Q896" i="2"/>
  <c r="Q895" i="2"/>
  <c r="Q894" i="2"/>
  <c r="Q893" i="2"/>
  <c r="Q892" i="2"/>
  <c r="Q891" i="2"/>
  <c r="Q890" i="2"/>
  <c r="Q889" i="2"/>
  <c r="Q888" i="2"/>
  <c r="Q887" i="2"/>
  <c r="Q886" i="2"/>
  <c r="Q885" i="2"/>
  <c r="Q884" i="2"/>
  <c r="Q883" i="2"/>
  <c r="Q882" i="2"/>
  <c r="Q881" i="2"/>
  <c r="Q880" i="2"/>
  <c r="Q879" i="2"/>
  <c r="Q878" i="2"/>
  <c r="Q877" i="2"/>
  <c r="Q876" i="2"/>
  <c r="Q875" i="2"/>
  <c r="Q874" i="2"/>
  <c r="Q873" i="2"/>
  <c r="Q872" i="2"/>
  <c r="Q871" i="2"/>
  <c r="Q870" i="2"/>
  <c r="Q869" i="2"/>
  <c r="Q868" i="2"/>
  <c r="Q867" i="2"/>
  <c r="Q866" i="2"/>
  <c r="Q865" i="2"/>
  <c r="Q864" i="2"/>
  <c r="Q863" i="2"/>
  <c r="Q862" i="2"/>
  <c r="Q861" i="2"/>
  <c r="Q860" i="2"/>
  <c r="Q859" i="2"/>
  <c r="Q858" i="2"/>
  <c r="Q857" i="2"/>
  <c r="Q856" i="2"/>
  <c r="Q855" i="2"/>
  <c r="Q854" i="2"/>
  <c r="Q853" i="2"/>
  <c r="Q852" i="2"/>
  <c r="Q851" i="2"/>
  <c r="Q850" i="2"/>
  <c r="Q849" i="2"/>
  <c r="Q848" i="2"/>
  <c r="Q847" i="2"/>
  <c r="Q846" i="2"/>
  <c r="Q845" i="2"/>
  <c r="Q844" i="2"/>
  <c r="Q843" i="2"/>
  <c r="Q842" i="2"/>
  <c r="Q841" i="2"/>
  <c r="Q840" i="2"/>
  <c r="Q839" i="2"/>
  <c r="Q838" i="2"/>
  <c r="Q837" i="2"/>
  <c r="Q836" i="2"/>
  <c r="Q835" i="2"/>
  <c r="Q834" i="2"/>
  <c r="Q833" i="2"/>
  <c r="Q832" i="2"/>
  <c r="Q831" i="2"/>
  <c r="Q830" i="2"/>
  <c r="Q829" i="2"/>
  <c r="Q828" i="2"/>
  <c r="Q827" i="2"/>
  <c r="Q826" i="2"/>
  <c r="Q825" i="2"/>
  <c r="Q824" i="2"/>
  <c r="Q823" i="2"/>
  <c r="Q822" i="2"/>
  <c r="Q821" i="2"/>
  <c r="Q820" i="2"/>
  <c r="Q819" i="2"/>
  <c r="Q818" i="2"/>
  <c r="Q817" i="2"/>
  <c r="Q816" i="2"/>
  <c r="Q815" i="2"/>
  <c r="Q814" i="2"/>
  <c r="Q813" i="2"/>
  <c r="Q812" i="2"/>
  <c r="Q811" i="2"/>
  <c r="Q810" i="2"/>
  <c r="Q809" i="2"/>
  <c r="Q808" i="2"/>
  <c r="Q807" i="2"/>
  <c r="Q806" i="2"/>
  <c r="Q805" i="2"/>
  <c r="Q804" i="2"/>
  <c r="Q803" i="2"/>
  <c r="Q802" i="2"/>
  <c r="Q801" i="2"/>
  <c r="Q800" i="2"/>
  <c r="Q799" i="2"/>
  <c r="Q798" i="2"/>
  <c r="Q797" i="2"/>
  <c r="Q796" i="2"/>
  <c r="Q795" i="2"/>
  <c r="Q794" i="2"/>
  <c r="Q793" i="2"/>
  <c r="Q792" i="2"/>
  <c r="Q791" i="2"/>
  <c r="Q790" i="2"/>
  <c r="Q789" i="2"/>
  <c r="Q788" i="2"/>
  <c r="Q787" i="2"/>
  <c r="Q786" i="2"/>
  <c r="Q785" i="2"/>
  <c r="Q784" i="2"/>
  <c r="Q783" i="2"/>
  <c r="Q782" i="2"/>
  <c r="Q781" i="2"/>
  <c r="Q780" i="2"/>
  <c r="Q779" i="2"/>
  <c r="Q778" i="2"/>
  <c r="Q777" i="2"/>
  <c r="Q776" i="2"/>
  <c r="Q775" i="2"/>
  <c r="Q774" i="2"/>
  <c r="Q773" i="2"/>
  <c r="Q772" i="2"/>
  <c r="Q771" i="2"/>
  <c r="Q770" i="2"/>
  <c r="Q769" i="2"/>
  <c r="Q768" i="2"/>
  <c r="Q767" i="2"/>
  <c r="Q766" i="2"/>
  <c r="Q765" i="2"/>
  <c r="Q764" i="2"/>
  <c r="Q763" i="2"/>
  <c r="Q762" i="2"/>
  <c r="Q761" i="2"/>
  <c r="Q760" i="2"/>
  <c r="Q759" i="2"/>
  <c r="Q758" i="2"/>
  <c r="Q757" i="2"/>
  <c r="Q756" i="2"/>
  <c r="Q755" i="2"/>
  <c r="Q754" i="2"/>
  <c r="Q753" i="2"/>
  <c r="Q752" i="2"/>
  <c r="Q751" i="2"/>
  <c r="Q750" i="2"/>
  <c r="Q749" i="2"/>
  <c r="Q748" i="2"/>
  <c r="Q747" i="2"/>
  <c r="Q746" i="2"/>
  <c r="Q745" i="2"/>
  <c r="Q744" i="2"/>
  <c r="Q743" i="2"/>
  <c r="Q742" i="2"/>
  <c r="Q741" i="2"/>
  <c r="Q740" i="2"/>
  <c r="Q739" i="2"/>
  <c r="Q738" i="2"/>
  <c r="Q737" i="2"/>
  <c r="Q736" i="2"/>
  <c r="Q735" i="2"/>
  <c r="Q734" i="2"/>
  <c r="Q733" i="2"/>
  <c r="Q732" i="2"/>
  <c r="Q731" i="2"/>
  <c r="Q730" i="2"/>
  <c r="Q729" i="2"/>
  <c r="Q728" i="2"/>
  <c r="Q727" i="2"/>
  <c r="Q726" i="2"/>
  <c r="Q725" i="2"/>
  <c r="Q724" i="2"/>
  <c r="Q723" i="2"/>
  <c r="Q722" i="2"/>
  <c r="Q721" i="2"/>
  <c r="Q720" i="2"/>
  <c r="Q719" i="2"/>
  <c r="Q718" i="2"/>
  <c r="Q717" i="2"/>
  <c r="Q716" i="2"/>
  <c r="Q715" i="2"/>
  <c r="Q714" i="2"/>
  <c r="Q713" i="2"/>
  <c r="Q712" i="2"/>
  <c r="Q711" i="2"/>
  <c r="Q710" i="2"/>
  <c r="Q709" i="2"/>
  <c r="Q708" i="2"/>
  <c r="Q707" i="2"/>
  <c r="Q706" i="2"/>
  <c r="Q705" i="2"/>
  <c r="Q704" i="2"/>
  <c r="Q703" i="2"/>
  <c r="Q702" i="2"/>
  <c r="Q701" i="2"/>
  <c r="Q700" i="2"/>
  <c r="Q699" i="2"/>
  <c r="Q698" i="2"/>
  <c r="Q697" i="2"/>
  <c r="Q696" i="2"/>
  <c r="Q695" i="2"/>
  <c r="Q694" i="2"/>
  <c r="Q693" i="2"/>
  <c r="Q692" i="2"/>
  <c r="Q691" i="2"/>
  <c r="Q690" i="2"/>
  <c r="Q689" i="2"/>
  <c r="Q688" i="2"/>
  <c r="Q687" i="2"/>
  <c r="Q686" i="2"/>
  <c r="Q685" i="2"/>
  <c r="Q684" i="2"/>
  <c r="Q683" i="2"/>
  <c r="Q682" i="2"/>
  <c r="Q681" i="2"/>
  <c r="Q680" i="2"/>
  <c r="Q679" i="2"/>
  <c r="Q678" i="2"/>
  <c r="Q677" i="2"/>
  <c r="Q676" i="2"/>
  <c r="Q675" i="2"/>
  <c r="Q674" i="2"/>
  <c r="Q673" i="2"/>
  <c r="Q672" i="2"/>
  <c r="Q671" i="2"/>
  <c r="Q670" i="2"/>
  <c r="Q669" i="2"/>
  <c r="Q668" i="2"/>
  <c r="Q667" i="2"/>
  <c r="Q666" i="2"/>
  <c r="Q665" i="2"/>
  <c r="Q664" i="2"/>
  <c r="Q663" i="2"/>
  <c r="Q662" i="2"/>
  <c r="Q661" i="2"/>
  <c r="Q660" i="2"/>
  <c r="Q659" i="2"/>
  <c r="Q658" i="2"/>
  <c r="Q657" i="2"/>
  <c r="Q656" i="2"/>
  <c r="Q655" i="2"/>
  <c r="Q654" i="2"/>
  <c r="Q653" i="2"/>
  <c r="Q652" i="2"/>
  <c r="Q651" i="2"/>
  <c r="Q650" i="2"/>
  <c r="Q649" i="2"/>
  <c r="Q648" i="2"/>
  <c r="Q647" i="2"/>
  <c r="Q646" i="2"/>
  <c r="Q645" i="2"/>
  <c r="Q644" i="2"/>
  <c r="Q643" i="2"/>
  <c r="Q642" i="2"/>
  <c r="Q641" i="2"/>
  <c r="Q640" i="2"/>
  <c r="Q639" i="2"/>
  <c r="Q638" i="2"/>
  <c r="Q637" i="2"/>
  <c r="Q636" i="2"/>
  <c r="Q635" i="2"/>
  <c r="Q634" i="2"/>
  <c r="Q633" i="2"/>
  <c r="Q632" i="2"/>
  <c r="Q631" i="2"/>
  <c r="Q630" i="2"/>
  <c r="Q629" i="2"/>
  <c r="Q628" i="2"/>
  <c r="Q627" i="2"/>
  <c r="Q626" i="2"/>
  <c r="Q625" i="2"/>
  <c r="Q624" i="2"/>
  <c r="Q623" i="2"/>
  <c r="Q622" i="2"/>
  <c r="Q621" i="2"/>
  <c r="Q620" i="2"/>
  <c r="Q619" i="2"/>
  <c r="Q618" i="2"/>
  <c r="Q617" i="2"/>
  <c r="Q616" i="2"/>
  <c r="Q615" i="2"/>
  <c r="Q614" i="2"/>
  <c r="Q613" i="2"/>
  <c r="Q612" i="2"/>
  <c r="Q611" i="2"/>
  <c r="Q610" i="2"/>
  <c r="Q609" i="2"/>
  <c r="Q608" i="2"/>
  <c r="Q607" i="2"/>
  <c r="Q606" i="2"/>
  <c r="Q605" i="2"/>
  <c r="Q604" i="2"/>
  <c r="Q603" i="2"/>
  <c r="Q602" i="2"/>
  <c r="Q601" i="2"/>
  <c r="Q600" i="2"/>
  <c r="Q599" i="2"/>
  <c r="Q598" i="2"/>
  <c r="Q597" i="2"/>
  <c r="Q596" i="2"/>
  <c r="Q595" i="2"/>
  <c r="Q594" i="2"/>
  <c r="Q593" i="2"/>
  <c r="Q592" i="2"/>
  <c r="Q591" i="2"/>
  <c r="Q590" i="2"/>
  <c r="Q589" i="2"/>
  <c r="Q588" i="2"/>
  <c r="Q587" i="2"/>
  <c r="Q586" i="2"/>
  <c r="Q585" i="2"/>
  <c r="Q584" i="2"/>
  <c r="Q583" i="2"/>
  <c r="Q582" i="2"/>
  <c r="Q581" i="2"/>
  <c r="Q580" i="2"/>
  <c r="Q579" i="2"/>
  <c r="Q578" i="2"/>
  <c r="Q577" i="2"/>
  <c r="Q576" i="2"/>
  <c r="Q575" i="2"/>
  <c r="Q574" i="2"/>
  <c r="Q573" i="2"/>
  <c r="Q572" i="2"/>
  <c r="Q571" i="2"/>
  <c r="Q570" i="2"/>
  <c r="Q569" i="2"/>
  <c r="Q568" i="2"/>
  <c r="Q567" i="2"/>
  <c r="Q566" i="2"/>
  <c r="Q565" i="2"/>
  <c r="Q564" i="2"/>
  <c r="Q563" i="2"/>
  <c r="Q562" i="2"/>
  <c r="Q561" i="2"/>
  <c r="Q560" i="2"/>
  <c r="Q559" i="2"/>
  <c r="Q558" i="2"/>
  <c r="Q557" i="2"/>
  <c r="Q556" i="2"/>
  <c r="Q555" i="2"/>
  <c r="Q554" i="2"/>
  <c r="Q553" i="2"/>
  <c r="Q552" i="2"/>
  <c r="Q551" i="2"/>
  <c r="Q550" i="2"/>
  <c r="Q549" i="2"/>
  <c r="Q548" i="2"/>
  <c r="Q547" i="2"/>
  <c r="Q546" i="2"/>
  <c r="Q545" i="2"/>
  <c r="Q544" i="2"/>
  <c r="Q543" i="2"/>
  <c r="Q542" i="2"/>
  <c r="Q541" i="2"/>
  <c r="Q540" i="2"/>
  <c r="Q539" i="2"/>
  <c r="Q538" i="2"/>
  <c r="Q537" i="2"/>
  <c r="Q536" i="2"/>
  <c r="Q535" i="2"/>
  <c r="Q534" i="2"/>
  <c r="Q533" i="2"/>
  <c r="Q532" i="2"/>
  <c r="Q531" i="2"/>
  <c r="Q530" i="2"/>
  <c r="Q529" i="2"/>
  <c r="Q528" i="2"/>
  <c r="Q527" i="2"/>
  <c r="Q526" i="2"/>
  <c r="Q525" i="2"/>
  <c r="Q524" i="2"/>
  <c r="Q523" i="2"/>
  <c r="Q522" i="2"/>
  <c r="Q521" i="2"/>
  <c r="Q520" i="2"/>
  <c r="Q519" i="2"/>
  <c r="Q518" i="2"/>
  <c r="Q517" i="2"/>
  <c r="Q516" i="2"/>
  <c r="Q515" i="2"/>
  <c r="Q514" i="2"/>
  <c r="Q513" i="2"/>
  <c r="Q512" i="2"/>
  <c r="Q511" i="2"/>
  <c r="Q510" i="2"/>
  <c r="Q509" i="2"/>
  <c r="Q508" i="2"/>
  <c r="Q507" i="2"/>
  <c r="Q506" i="2"/>
  <c r="Q505" i="2"/>
  <c r="Q504" i="2"/>
  <c r="Q503" i="2"/>
  <c r="Q502" i="2"/>
  <c r="Q501" i="2"/>
  <c r="Q500" i="2"/>
  <c r="Q499" i="2"/>
  <c r="Q498" i="2"/>
  <c r="Q497" i="2"/>
  <c r="Q496" i="2"/>
  <c r="Q495" i="2"/>
  <c r="Q494" i="2"/>
  <c r="Q493" i="2"/>
  <c r="Q492" i="2"/>
  <c r="Q491" i="2"/>
  <c r="Q490" i="2"/>
  <c r="Q489" i="2"/>
  <c r="Q488" i="2"/>
  <c r="Q487" i="2"/>
  <c r="Q486" i="2"/>
  <c r="Q485" i="2"/>
  <c r="Q484" i="2"/>
  <c r="Q483" i="2"/>
  <c r="Q482" i="2"/>
  <c r="Q481" i="2"/>
  <c r="Q480" i="2"/>
  <c r="Q479" i="2"/>
  <c r="Q478" i="2"/>
  <c r="Q477" i="2"/>
  <c r="Q476" i="2"/>
  <c r="Q475" i="2"/>
  <c r="Q474" i="2"/>
  <c r="Q473" i="2"/>
  <c r="Q472" i="2"/>
  <c r="Q471" i="2"/>
  <c r="Q470" i="2"/>
  <c r="Q469" i="2"/>
  <c r="Q468" i="2"/>
  <c r="Q467" i="2"/>
  <c r="Q466" i="2"/>
  <c r="Q465" i="2"/>
  <c r="Q464" i="2"/>
  <c r="Q463" i="2"/>
  <c r="Q462" i="2"/>
  <c r="Q461" i="2"/>
  <c r="Q460" i="2"/>
  <c r="Q459" i="2"/>
  <c r="Q458" i="2"/>
  <c r="Q457" i="2"/>
  <c r="Q456" i="2"/>
  <c r="Q455" i="2"/>
  <c r="Q454" i="2"/>
  <c r="Q453" i="2"/>
  <c r="Q452" i="2"/>
  <c r="Q451" i="2"/>
  <c r="Q450" i="2"/>
  <c r="Q449" i="2"/>
  <c r="Q448" i="2"/>
  <c r="Q447" i="2"/>
  <c r="Q446" i="2"/>
  <c r="Q445" i="2"/>
  <c r="Q444" i="2"/>
  <c r="Q443" i="2"/>
  <c r="Q442" i="2"/>
  <c r="Q441" i="2"/>
  <c r="Q440" i="2"/>
  <c r="Q439" i="2"/>
  <c r="Q438" i="2"/>
  <c r="Q437" i="2"/>
  <c r="Q436" i="2"/>
  <c r="Q435" i="2"/>
  <c r="Q434" i="2"/>
  <c r="Q433" i="2"/>
  <c r="Q432" i="2"/>
  <c r="Q431" i="2"/>
  <c r="Q430" i="2"/>
  <c r="Q429" i="2"/>
  <c r="Q428" i="2"/>
  <c r="Q427" i="2"/>
  <c r="Q426" i="2"/>
  <c r="Q425" i="2"/>
  <c r="Q424" i="2"/>
  <c r="Q423" i="2"/>
  <c r="Q422" i="2"/>
  <c r="Q421" i="2"/>
  <c r="Q420" i="2"/>
  <c r="Q419" i="2"/>
  <c r="Q418" i="2"/>
  <c r="Q417" i="2"/>
  <c r="Q416" i="2"/>
  <c r="Q415" i="2"/>
  <c r="Q414" i="2"/>
  <c r="Q413" i="2"/>
  <c r="Q412" i="2"/>
  <c r="Q411" i="2"/>
  <c r="Q410" i="2"/>
  <c r="Q409" i="2"/>
  <c r="Q408" i="2"/>
  <c r="Q407" i="2"/>
  <c r="Q406" i="2"/>
  <c r="Q405" i="2"/>
  <c r="Q404" i="2"/>
  <c r="Q403" i="2"/>
  <c r="Q402" i="2"/>
  <c r="Q401" i="2"/>
  <c r="Q400" i="2"/>
  <c r="Q399" i="2"/>
  <c r="Q398" i="2"/>
  <c r="Q397" i="2"/>
  <c r="Q396" i="2"/>
  <c r="Q395" i="2"/>
  <c r="Q394" i="2"/>
  <c r="Q393" i="2"/>
  <c r="Q392" i="2"/>
  <c r="Q391" i="2"/>
  <c r="Q390" i="2"/>
  <c r="Q389" i="2"/>
  <c r="Q388" i="2"/>
  <c r="Q387" i="2"/>
  <c r="Q386" i="2"/>
  <c r="Q385" i="2"/>
  <c r="Q384" i="2"/>
  <c r="Q383" i="2"/>
  <c r="Q382" i="2"/>
  <c r="Q381" i="2"/>
  <c r="Q380" i="2"/>
  <c r="Q379" i="2"/>
  <c r="Q378" i="2"/>
  <c r="Q377" i="2"/>
  <c r="Q376" i="2"/>
  <c r="Q375" i="2"/>
  <c r="Q374" i="2"/>
  <c r="Q373" i="2"/>
  <c r="Q372" i="2"/>
  <c r="Q371" i="2"/>
  <c r="Q370" i="2"/>
  <c r="Q369" i="2"/>
  <c r="Q368" i="2"/>
  <c r="Q367" i="2"/>
  <c r="Q366" i="2"/>
  <c r="Q365" i="2"/>
  <c r="Q364" i="2"/>
  <c r="Q363" i="2"/>
  <c r="Q362" i="2"/>
  <c r="Q361" i="2"/>
  <c r="Q360" i="2"/>
  <c r="Q359" i="2"/>
  <c r="Q358" i="2"/>
  <c r="Q357" i="2"/>
  <c r="Q356" i="2"/>
  <c r="Q355" i="2"/>
  <c r="Q354" i="2"/>
  <c r="Q353" i="2"/>
  <c r="Q352" i="2"/>
  <c r="Q351" i="2"/>
  <c r="Q350" i="2"/>
  <c r="Q349" i="2"/>
  <c r="Q348" i="2"/>
  <c r="Q347" i="2"/>
  <c r="Q346" i="2"/>
  <c r="Q345" i="2"/>
  <c r="Q344" i="2"/>
  <c r="Q343" i="2"/>
  <c r="Q342" i="2"/>
  <c r="Q341" i="2"/>
  <c r="Q340" i="2"/>
  <c r="Q339" i="2"/>
  <c r="Q338" i="2"/>
  <c r="Q337" i="2"/>
  <c r="Q336" i="2"/>
  <c r="Q335" i="2"/>
  <c r="Q334" i="2"/>
  <c r="Q333" i="2"/>
  <c r="Q332" i="2"/>
  <c r="Q331" i="2"/>
  <c r="Q330" i="2"/>
  <c r="Q329" i="2"/>
  <c r="Q328" i="2"/>
  <c r="Q327" i="2"/>
  <c r="Q326" i="2"/>
  <c r="Q325" i="2"/>
  <c r="Q324" i="2"/>
  <c r="Q323" i="2"/>
  <c r="Q322" i="2"/>
  <c r="Q321" i="2"/>
  <c r="Q320" i="2"/>
  <c r="Q319" i="2"/>
  <c r="Q318" i="2"/>
  <c r="Q317" i="2"/>
  <c r="Q316" i="2"/>
  <c r="Q315" i="2"/>
  <c r="Q314" i="2"/>
  <c r="Q313" i="2"/>
  <c r="Q312" i="2"/>
  <c r="Q311" i="2"/>
  <c r="Q310" i="2"/>
  <c r="Q309" i="2"/>
  <c r="Q308" i="2"/>
  <c r="Q307" i="2"/>
  <c r="Q306" i="2"/>
  <c r="Q305" i="2"/>
  <c r="Q304" i="2"/>
  <c r="Q303" i="2"/>
  <c r="Q302" i="2"/>
  <c r="Q301" i="2"/>
  <c r="Q300" i="2"/>
  <c r="Q299" i="2"/>
  <c r="Q298" i="2"/>
  <c r="Q297" i="2"/>
  <c r="Q296" i="2"/>
  <c r="Q295" i="2"/>
  <c r="Q294" i="2"/>
  <c r="Q293" i="2"/>
  <c r="Q292" i="2"/>
  <c r="Q291" i="2"/>
  <c r="Q290" i="2"/>
  <c r="Q289" i="2"/>
  <c r="Q288" i="2"/>
  <c r="Q287" i="2"/>
  <c r="Q286" i="2"/>
  <c r="Q285" i="2"/>
  <c r="Q284" i="2"/>
  <c r="Q283" i="2"/>
  <c r="Q282" i="2"/>
  <c r="Q281" i="2"/>
  <c r="Q280" i="2"/>
  <c r="Q279" i="2"/>
  <c r="Q278" i="2"/>
  <c r="Q277" i="2"/>
  <c r="Q276" i="2"/>
  <c r="Q275" i="2"/>
  <c r="Q274" i="2"/>
  <c r="Q273" i="2"/>
  <c r="Q272" i="2"/>
  <c r="Q271" i="2"/>
  <c r="Q270" i="2"/>
  <c r="Q269" i="2"/>
  <c r="Q268" i="2"/>
  <c r="Q267" i="2"/>
  <c r="Q266" i="2"/>
  <c r="Q265" i="2"/>
  <c r="Q264" i="2"/>
  <c r="Q263" i="2"/>
  <c r="Q262" i="2"/>
  <c r="Q261" i="2"/>
  <c r="Q260" i="2"/>
  <c r="Q259" i="2"/>
  <c r="Q258" i="2"/>
  <c r="Q257" i="2"/>
  <c r="Q256" i="2"/>
  <c r="Q255" i="2"/>
  <c r="Q254" i="2"/>
  <c r="Q253" i="2"/>
  <c r="Q252" i="2"/>
  <c r="Q251" i="2"/>
  <c r="Q250" i="2"/>
  <c r="Q249" i="2"/>
  <c r="Q248" i="2"/>
  <c r="Q247" i="2"/>
  <c r="Q246" i="2"/>
  <c r="Q245" i="2"/>
  <c r="Q244" i="2"/>
  <c r="Q243" i="2"/>
  <c r="Q242" i="2"/>
  <c r="Q241" i="2"/>
  <c r="Q240" i="2"/>
  <c r="Q239" i="2"/>
  <c r="Q238" i="2"/>
  <c r="Q237" i="2"/>
  <c r="Q236" i="2"/>
  <c r="Q235" i="2"/>
  <c r="Q234" i="2"/>
  <c r="Q233" i="2"/>
  <c r="Q232" i="2"/>
  <c r="Q231" i="2"/>
  <c r="Q230" i="2"/>
  <c r="Q229" i="2"/>
  <c r="Q228" i="2"/>
  <c r="Q227" i="2"/>
  <c r="Q226" i="2"/>
  <c r="Q225" i="2"/>
  <c r="Q224" i="2"/>
  <c r="Q223" i="2"/>
  <c r="Q222" i="2"/>
  <c r="Q221" i="2"/>
  <c r="Q220" i="2"/>
  <c r="Q219" i="2"/>
  <c r="Q218" i="2"/>
  <c r="Q217" i="2"/>
  <c r="Q216" i="2"/>
  <c r="Q215" i="2"/>
  <c r="Q214" i="2"/>
  <c r="Q213" i="2"/>
  <c r="Q212" i="2"/>
  <c r="Q211" i="2"/>
  <c r="Q210" i="2"/>
  <c r="Q209" i="2"/>
  <c r="Q208" i="2"/>
  <c r="Q207" i="2"/>
  <c r="Q206" i="2"/>
  <c r="Q205" i="2"/>
  <c r="Q204" i="2"/>
  <c r="Q203" i="2"/>
  <c r="Q202" i="2"/>
  <c r="Q201" i="2"/>
  <c r="Q200" i="2"/>
  <c r="Q199" i="2"/>
  <c r="Q198" i="2"/>
  <c r="Q197" i="2"/>
  <c r="Q196" i="2"/>
  <c r="Q195" i="2"/>
  <c r="Q194" i="2"/>
  <c r="Q193" i="2"/>
  <c r="Q192" i="2"/>
  <c r="Q191" i="2"/>
  <c r="Q190" i="2"/>
  <c r="Q189" i="2"/>
  <c r="Q188" i="2"/>
  <c r="Q187" i="2"/>
  <c r="Q186" i="2"/>
  <c r="Q185" i="2"/>
  <c r="Q184" i="2"/>
  <c r="Q183" i="2"/>
  <c r="Q182" i="2"/>
  <c r="Q181" i="2"/>
  <c r="Q180" i="2"/>
  <c r="Q179" i="2"/>
  <c r="Q178" i="2"/>
  <c r="Q177" i="2"/>
  <c r="Q176" i="2"/>
  <c r="Q175" i="2"/>
  <c r="Q174" i="2"/>
  <c r="Q173" i="2"/>
  <c r="Q172" i="2"/>
  <c r="Q171" i="2"/>
  <c r="Q170" i="2"/>
  <c r="Q169" i="2"/>
  <c r="Q168" i="2"/>
  <c r="Q167" i="2"/>
  <c r="Q166" i="2"/>
  <c r="Q165" i="2"/>
  <c r="Q164" i="2"/>
  <c r="Q163" i="2"/>
  <c r="Q162" i="2"/>
  <c r="Q161" i="2"/>
  <c r="Q160" i="2"/>
  <c r="Q159" i="2"/>
  <c r="Q158" i="2"/>
  <c r="Q157" i="2"/>
  <c r="Q156" i="2"/>
  <c r="Q155" i="2"/>
  <c r="Q154" i="2"/>
  <c r="Q153" i="2"/>
  <c r="Q152" i="2"/>
  <c r="Q151" i="2"/>
  <c r="Q150" i="2"/>
  <c r="Q149" i="2"/>
  <c r="Q148" i="2"/>
  <c r="Q147" i="2"/>
  <c r="Q146" i="2"/>
  <c r="Q145" i="2"/>
  <c r="Q144" i="2"/>
  <c r="Q143" i="2"/>
  <c r="Q142" i="2"/>
  <c r="Q141" i="2"/>
  <c r="Q140" i="2"/>
  <c r="Q139" i="2"/>
  <c r="Q138" i="2"/>
  <c r="Q137" i="2"/>
  <c r="Q136" i="2"/>
  <c r="Q135" i="2"/>
  <c r="Q134" i="2"/>
  <c r="Q133" i="2"/>
  <c r="Q132" i="2"/>
  <c r="Q131" i="2"/>
  <c r="Q130" i="2"/>
  <c r="Q129" i="2"/>
  <c r="Q128" i="2"/>
  <c r="Q127" i="2"/>
  <c r="Q126" i="2"/>
  <c r="Q125" i="2"/>
  <c r="Q124" i="2"/>
  <c r="Q123" i="2"/>
  <c r="Q122" i="2"/>
  <c r="Q121" i="2"/>
  <c r="Q120" i="2"/>
  <c r="Q119" i="2"/>
  <c r="Q118" i="2"/>
  <c r="Q117" i="2"/>
  <c r="Q116" i="2"/>
  <c r="Q115" i="2"/>
  <c r="Q114" i="2"/>
  <c r="Q113" i="2"/>
  <c r="Q112" i="2"/>
  <c r="Q111" i="2"/>
  <c r="Q110" i="2"/>
  <c r="Q109" i="2"/>
  <c r="Q108" i="2"/>
  <c r="Q107" i="2"/>
  <c r="Q106" i="2"/>
  <c r="Q105" i="2"/>
  <c r="Q104" i="2"/>
  <c r="Q103" i="2"/>
  <c r="Q102" i="2"/>
  <c r="Q101" i="2"/>
  <c r="Q100" i="2"/>
  <c r="Q99" i="2"/>
  <c r="Q98" i="2"/>
  <c r="Q97" i="2"/>
  <c r="Q96" i="2"/>
  <c r="Q95" i="2"/>
  <c r="Q94" i="2"/>
  <c r="Q93" i="2"/>
  <c r="Q92" i="2"/>
  <c r="Q91" i="2"/>
  <c r="Q90" i="2"/>
  <c r="Q89" i="2"/>
  <c r="Q88" i="2"/>
  <c r="Q87" i="2"/>
  <c r="Q86" i="2"/>
  <c r="Q85" i="2"/>
  <c r="Q84" i="2"/>
  <c r="Q83" i="2"/>
  <c r="Q82" i="2"/>
  <c r="Q81" i="2"/>
  <c r="Q80" i="2"/>
  <c r="Q79" i="2"/>
  <c r="Q78" i="2"/>
  <c r="Q77" i="2"/>
  <c r="Q76" i="2"/>
  <c r="Q75" i="2"/>
  <c r="Q74" i="2"/>
  <c r="Q73" i="2"/>
  <c r="Q72" i="2"/>
  <c r="Q71" i="2"/>
  <c r="Q70" i="2"/>
  <c r="Q69" i="2"/>
  <c r="Q68" i="2"/>
  <c r="Q67" i="2"/>
  <c r="Q66" i="2"/>
  <c r="Q65" i="2"/>
  <c r="Q64" i="2"/>
  <c r="Q63" i="2"/>
  <c r="Q62" i="2"/>
  <c r="Q61" i="2"/>
  <c r="Q60" i="2"/>
  <c r="Q59" i="2"/>
  <c r="Q58" i="2"/>
  <c r="Q57" i="2"/>
  <c r="Q56" i="2"/>
  <c r="Q55" i="2"/>
  <c r="Q54" i="2"/>
  <c r="Q53" i="2"/>
  <c r="Q52" i="2"/>
  <c r="Q51" i="2"/>
  <c r="Q50" i="2"/>
  <c r="Q49" i="2"/>
  <c r="Q48" i="2"/>
  <c r="Q47" i="2"/>
  <c r="Q46" i="2"/>
  <c r="Q45" i="2"/>
  <c r="Q44" i="2"/>
  <c r="Q43" i="2"/>
  <c r="Q42" i="2"/>
  <c r="Q41" i="2"/>
  <c r="Q40" i="2"/>
  <c r="Q39" i="2"/>
  <c r="Q38" i="2"/>
  <c r="Q37" i="2"/>
  <c r="Q36" i="2"/>
  <c r="Q35" i="2"/>
  <c r="Q34" i="2"/>
  <c r="Q33" i="2"/>
  <c r="Q32" i="2"/>
  <c r="Q31" i="2"/>
  <c r="Q30" i="2"/>
  <c r="Q29" i="2"/>
  <c r="Q28" i="2"/>
  <c r="Q27" i="2"/>
  <c r="Q26" i="2"/>
  <c r="Q25" i="2"/>
  <c r="Q24" i="2"/>
  <c r="Q23" i="2"/>
  <c r="Q22" i="2"/>
  <c r="Q21" i="2"/>
  <c r="Q20" i="2"/>
  <c r="Q19" i="2"/>
  <c r="Q18" i="2"/>
  <c r="Q17" i="2"/>
  <c r="Q16" i="2"/>
  <c r="Q15" i="2"/>
  <c r="S15" i="2" s="1"/>
  <c r="AE15" i="2" s="1"/>
  <c r="AG15" i="2" s="1"/>
  <c r="Q14" i="2"/>
  <c r="Q13" i="2"/>
  <c r="Q12" i="2"/>
  <c r="Q11" i="2"/>
  <c r="I3" i="2"/>
  <c r="I2" i="2"/>
  <c r="AB12" i="2" l="1"/>
  <c r="AB10" i="2"/>
  <c r="BA22" i="3"/>
  <c r="S14" i="2"/>
  <c r="W2504" i="2"/>
  <c r="Z2475" i="2"/>
  <c r="Z75" i="2"/>
  <c r="Y75" i="2"/>
  <c r="Z123" i="2"/>
  <c r="Y123" i="2"/>
  <c r="Z187" i="2"/>
  <c r="Y187" i="2"/>
  <c r="Y537" i="2"/>
  <c r="Z537" i="2"/>
  <c r="Z59" i="2"/>
  <c r="Y59" i="2"/>
  <c r="Z203" i="2"/>
  <c r="Y203" i="2"/>
  <c r="Y1163" i="2"/>
  <c r="Z1163" i="2"/>
  <c r="Z139" i="2"/>
  <c r="Y139" i="2"/>
  <c r="Z993" i="2"/>
  <c r="Y993" i="2"/>
  <c r="W304" i="2"/>
  <c r="W306" i="2"/>
  <c r="Z306" i="2" s="1"/>
  <c r="W308" i="2"/>
  <c r="Z308" i="2" s="1"/>
  <c r="W310" i="2"/>
  <c r="W312" i="2"/>
  <c r="W314" i="2"/>
  <c r="Z314" i="2" s="1"/>
  <c r="W316" i="2"/>
  <c r="Z316" i="2" s="1"/>
  <c r="W318" i="2"/>
  <c r="W320" i="2"/>
  <c r="W322" i="2"/>
  <c r="Z322" i="2" s="1"/>
  <c r="W324" i="2"/>
  <c r="Z324" i="2" s="1"/>
  <c r="W326" i="2"/>
  <c r="W328" i="2"/>
  <c r="W330" i="2"/>
  <c r="Z330" i="2" s="1"/>
  <c r="W332" i="2"/>
  <c r="Z332" i="2" s="1"/>
  <c r="W334" i="2"/>
  <c r="W336" i="2"/>
  <c r="W338" i="2"/>
  <c r="Z338" i="2" s="1"/>
  <c r="W340" i="2"/>
  <c r="Z340" i="2" s="1"/>
  <c r="W342" i="2"/>
  <c r="W344" i="2"/>
  <c r="W346" i="2"/>
  <c r="Z346" i="2" s="1"/>
  <c r="W348" i="2"/>
  <c r="Z348" i="2" s="1"/>
  <c r="W350" i="2"/>
  <c r="W352" i="2"/>
  <c r="W354" i="2"/>
  <c r="Z354" i="2" s="1"/>
  <c r="W356" i="2"/>
  <c r="Z356" i="2" s="1"/>
  <c r="W358" i="2"/>
  <c r="W360" i="2"/>
  <c r="Y360" i="2" s="1"/>
  <c r="W362" i="2"/>
  <c r="Z362" i="2" s="1"/>
  <c r="W364" i="2"/>
  <c r="Y364" i="2" s="1"/>
  <c r="W366" i="2"/>
  <c r="W368" i="2"/>
  <c r="W370" i="2"/>
  <c r="Z370" i="2" s="1"/>
  <c r="W372" i="2"/>
  <c r="Z372" i="2" s="1"/>
  <c r="W374" i="2"/>
  <c r="W376" i="2"/>
  <c r="W378" i="2"/>
  <c r="Z378" i="2" s="1"/>
  <c r="W380" i="2"/>
  <c r="Z380" i="2" s="1"/>
  <c r="W382" i="2"/>
  <c r="W384" i="2"/>
  <c r="W386" i="2"/>
  <c r="Z386" i="2" s="1"/>
  <c r="W388" i="2"/>
  <c r="Z388" i="2" s="1"/>
  <c r="W390" i="2"/>
  <c r="W392" i="2"/>
  <c r="W394" i="2"/>
  <c r="Z394" i="2" s="1"/>
  <c r="W396" i="2"/>
  <c r="Z396" i="2" s="1"/>
  <c r="W398" i="2"/>
  <c r="W400" i="2"/>
  <c r="W402" i="2"/>
  <c r="Z402" i="2" s="1"/>
  <c r="W404" i="2"/>
  <c r="Z404" i="2" s="1"/>
  <c r="W406" i="2"/>
  <c r="W408" i="2"/>
  <c r="W410" i="2"/>
  <c r="Z410" i="2" s="1"/>
  <c r="W412" i="2"/>
  <c r="Z412" i="2" s="1"/>
  <c r="W414" i="2"/>
  <c r="W416" i="2"/>
  <c r="W418" i="2"/>
  <c r="Z418" i="2" s="1"/>
  <c r="W420" i="2"/>
  <c r="Z420" i="2" s="1"/>
  <c r="W422" i="2"/>
  <c r="W424" i="2"/>
  <c r="W426" i="2"/>
  <c r="Z426" i="2" s="1"/>
  <c r="W428" i="2"/>
  <c r="Z428" i="2" s="1"/>
  <c r="W430" i="2"/>
  <c r="W432" i="2"/>
  <c r="W434" i="2"/>
  <c r="Z434" i="2" s="1"/>
  <c r="W436" i="2"/>
  <c r="Z436" i="2" s="1"/>
  <c r="W438" i="2"/>
  <c r="W440" i="2"/>
  <c r="W442" i="2"/>
  <c r="Z442" i="2" s="1"/>
  <c r="W444" i="2"/>
  <c r="Z444" i="2" s="1"/>
  <c r="W446" i="2"/>
  <c r="W448" i="2"/>
  <c r="W450" i="2"/>
  <c r="Z450" i="2" s="1"/>
  <c r="W452" i="2"/>
  <c r="Z452" i="2" s="1"/>
  <c r="W454" i="2"/>
  <c r="W456" i="2"/>
  <c r="W458" i="2"/>
  <c r="Z458" i="2" s="1"/>
  <c r="W460" i="2"/>
  <c r="Z460" i="2" s="1"/>
  <c r="W462" i="2"/>
  <c r="W464" i="2"/>
  <c r="W466" i="2"/>
  <c r="Z466" i="2" s="1"/>
  <c r="W722" i="2"/>
  <c r="Y722" i="2" s="1"/>
  <c r="W724" i="2"/>
  <c r="W726" i="2"/>
  <c r="W728" i="2"/>
  <c r="Y728" i="2" s="1"/>
  <c r="W730" i="2"/>
  <c r="Y730" i="2" s="1"/>
  <c r="W732" i="2"/>
  <c r="W734" i="2"/>
  <c r="W736" i="2"/>
  <c r="Y736" i="2" s="1"/>
  <c r="W738" i="2"/>
  <c r="Y738" i="2" s="1"/>
  <c r="W740" i="2"/>
  <c r="W742" i="2"/>
  <c r="W744" i="2"/>
  <c r="Y744" i="2" s="1"/>
  <c r="W746" i="2"/>
  <c r="Z746" i="2" s="1"/>
  <c r="W748" i="2"/>
  <c r="W750" i="2"/>
  <c r="W752" i="2"/>
  <c r="Y752" i="2" s="1"/>
  <c r="W754" i="2"/>
  <c r="Z754" i="2" s="1"/>
  <c r="W756" i="2"/>
  <c r="W758" i="2"/>
  <c r="W760" i="2"/>
  <c r="Y760" i="2" s="1"/>
  <c r="W762" i="2"/>
  <c r="Z762" i="2" s="1"/>
  <c r="W764" i="2"/>
  <c r="W766" i="2"/>
  <c r="W768" i="2"/>
  <c r="Y768" i="2" s="1"/>
  <c r="W770" i="2"/>
  <c r="Y770" i="2" s="1"/>
  <c r="W772" i="2"/>
  <c r="W774" i="2"/>
  <c r="W776" i="2"/>
  <c r="Y776" i="2" s="1"/>
  <c r="W778" i="2"/>
  <c r="Y778" i="2" s="1"/>
  <c r="W780" i="2"/>
  <c r="W782" i="2"/>
  <c r="W784" i="2"/>
  <c r="Y784" i="2" s="1"/>
  <c r="W786" i="2"/>
  <c r="Y786" i="2" s="1"/>
  <c r="W788" i="2"/>
  <c r="W790" i="2"/>
  <c r="W792" i="2"/>
  <c r="Y792" i="2" s="1"/>
  <c r="W794" i="2"/>
  <c r="Y794" i="2" s="1"/>
  <c r="W796" i="2"/>
  <c r="W798" i="2"/>
  <c r="W800" i="2"/>
  <c r="Y800" i="2" s="1"/>
  <c r="W802" i="2"/>
  <c r="Y802" i="2" s="1"/>
  <c r="W804" i="2"/>
  <c r="W806" i="2"/>
  <c r="W808" i="2"/>
  <c r="Y808" i="2" s="1"/>
  <c r="W810" i="2"/>
  <c r="Y810" i="2" s="1"/>
  <c r="W812" i="2"/>
  <c r="W814" i="2"/>
  <c r="W816" i="2"/>
  <c r="Y816" i="2" s="1"/>
  <c r="W818" i="2"/>
  <c r="Y818" i="2" s="1"/>
  <c r="W820" i="2"/>
  <c r="W822" i="2"/>
  <c r="W824" i="2"/>
  <c r="Y824" i="2" s="1"/>
  <c r="W826" i="2"/>
  <c r="Z826" i="2" s="1"/>
  <c r="W828" i="2"/>
  <c r="W830" i="2"/>
  <c r="W832" i="2"/>
  <c r="Y832" i="2" s="1"/>
  <c r="W834" i="2"/>
  <c r="Y834" i="2" s="1"/>
  <c r="W836" i="2"/>
  <c r="W838" i="2"/>
  <c r="W840" i="2"/>
  <c r="Y840" i="2" s="1"/>
  <c r="W842" i="2"/>
  <c r="Y842" i="2" s="1"/>
  <c r="W844" i="2"/>
  <c r="W846" i="2"/>
  <c r="W848" i="2"/>
  <c r="Y848" i="2" s="1"/>
  <c r="W850" i="2"/>
  <c r="Y850" i="2" s="1"/>
  <c r="W2506" i="2"/>
  <c r="W2508" i="2"/>
  <c r="W2510" i="2"/>
  <c r="Z2510" i="2" s="1"/>
  <c r="Z374" i="2"/>
  <c r="Y374" i="2"/>
  <c r="Z382" i="2"/>
  <c r="Y382" i="2"/>
  <c r="Z390" i="2"/>
  <c r="Y390" i="2"/>
  <c r="Z398" i="2"/>
  <c r="Y398" i="2"/>
  <c r="Z406" i="2"/>
  <c r="Y406" i="2"/>
  <c r="Z414" i="2"/>
  <c r="Y414" i="2"/>
  <c r="Z422" i="2"/>
  <c r="Y422" i="2"/>
  <c r="Z430" i="2"/>
  <c r="Y430" i="2"/>
  <c r="Z438" i="2"/>
  <c r="Y438" i="2"/>
  <c r="Z446" i="2"/>
  <c r="Y446" i="2"/>
  <c r="Z454" i="2"/>
  <c r="Y454" i="2"/>
  <c r="Z462" i="2"/>
  <c r="Y462" i="2"/>
  <c r="Z470" i="2"/>
  <c r="Y470" i="2"/>
  <c r="Z478" i="2"/>
  <c r="Y478" i="2"/>
  <c r="Z486" i="2"/>
  <c r="Y486" i="2"/>
  <c r="Z494" i="2"/>
  <c r="Y494" i="2"/>
  <c r="Z502" i="2"/>
  <c r="Y502" i="2"/>
  <c r="Z510" i="2"/>
  <c r="Y510" i="2"/>
  <c r="Y518" i="2"/>
  <c r="Z518" i="2"/>
  <c r="Y526" i="2"/>
  <c r="Z526" i="2"/>
  <c r="Y534" i="2"/>
  <c r="Z534" i="2"/>
  <c r="Y542" i="2"/>
  <c r="Z542" i="2"/>
  <c r="Y550" i="2"/>
  <c r="Z550" i="2"/>
  <c r="Y558" i="2"/>
  <c r="Z558" i="2"/>
  <c r="Y566" i="2"/>
  <c r="Z566" i="2"/>
  <c r="Y574" i="2"/>
  <c r="Z574" i="2"/>
  <c r="Y582" i="2"/>
  <c r="Z582" i="2"/>
  <c r="Y590" i="2"/>
  <c r="Z590" i="2"/>
  <c r="Y598" i="2"/>
  <c r="Z598" i="2"/>
  <c r="Y606" i="2"/>
  <c r="Z606" i="2"/>
  <c r="Y614" i="2"/>
  <c r="Z614" i="2"/>
  <c r="Y622" i="2"/>
  <c r="Z622" i="2"/>
  <c r="Y630" i="2"/>
  <c r="Z630" i="2"/>
  <c r="Y638" i="2"/>
  <c r="Z638" i="2"/>
  <c r="Y646" i="2"/>
  <c r="Z646" i="2"/>
  <c r="Y654" i="2"/>
  <c r="Z654" i="2"/>
  <c r="Y662" i="2"/>
  <c r="Z662" i="2"/>
  <c r="Y670" i="2"/>
  <c r="Z670" i="2"/>
  <c r="Y678" i="2"/>
  <c r="Z678" i="2"/>
  <c r="Y686" i="2"/>
  <c r="Z686" i="2"/>
  <c r="Y694" i="2"/>
  <c r="Z694" i="2"/>
  <c r="Y702" i="2"/>
  <c r="Z702" i="2"/>
  <c r="Y710" i="2"/>
  <c r="Z710" i="2"/>
  <c r="Y718" i="2"/>
  <c r="Z718" i="2"/>
  <c r="Y726" i="2"/>
  <c r="Z726" i="2"/>
  <c r="Y734" i="2"/>
  <c r="Z734" i="2"/>
  <c r="Y742" i="2"/>
  <c r="Z742" i="2"/>
  <c r="Y750" i="2"/>
  <c r="Z750" i="2"/>
  <c r="Y758" i="2"/>
  <c r="Z758" i="2"/>
  <c r="Y766" i="2"/>
  <c r="Z766" i="2"/>
  <c r="Y774" i="2"/>
  <c r="Z774" i="2"/>
  <c r="Y782" i="2"/>
  <c r="Z782" i="2"/>
  <c r="Y790" i="2"/>
  <c r="Z790" i="2"/>
  <c r="Y798" i="2"/>
  <c r="Z798" i="2"/>
  <c r="Y806" i="2"/>
  <c r="Z806" i="2"/>
  <c r="Y814" i="2"/>
  <c r="Z814" i="2"/>
  <c r="Y822" i="2"/>
  <c r="Z822" i="2"/>
  <c r="Y830" i="2"/>
  <c r="Z830" i="2"/>
  <c r="Y838" i="2"/>
  <c r="Z838" i="2"/>
  <c r="Y846" i="2"/>
  <c r="Z846" i="2"/>
  <c r="Y854" i="2"/>
  <c r="Z854" i="2"/>
  <c r="Y862" i="2"/>
  <c r="Z862" i="2"/>
  <c r="Y870" i="2"/>
  <c r="Z870" i="2"/>
  <c r="Y878" i="2"/>
  <c r="Z878" i="2"/>
  <c r="Y886" i="2"/>
  <c r="Z886" i="2"/>
  <c r="Y894" i="2"/>
  <c r="Z894" i="2"/>
  <c r="Y902" i="2"/>
  <c r="Z902" i="2"/>
  <c r="Y910" i="2"/>
  <c r="Z910" i="2"/>
  <c r="Y918" i="2"/>
  <c r="Z918" i="2"/>
  <c r="Y926" i="2"/>
  <c r="Z926" i="2"/>
  <c r="Y934" i="2"/>
  <c r="Z934" i="2"/>
  <c r="Y942" i="2"/>
  <c r="Z942" i="2"/>
  <c r="Y950" i="2"/>
  <c r="Z950" i="2"/>
  <c r="Y958" i="2"/>
  <c r="Z958" i="2"/>
  <c r="Y966" i="2"/>
  <c r="Z966" i="2"/>
  <c r="Y974" i="2"/>
  <c r="Z974" i="2"/>
  <c r="Y982" i="2"/>
  <c r="Z982" i="2"/>
  <c r="Y990" i="2"/>
  <c r="Z990" i="2"/>
  <c r="Y998" i="2"/>
  <c r="Z998" i="2"/>
  <c r="Y1006" i="2"/>
  <c r="Z1006" i="2"/>
  <c r="Y1014" i="2"/>
  <c r="Z1014" i="2"/>
  <c r="Y1022" i="2"/>
  <c r="Z1022" i="2"/>
  <c r="Y1030" i="2"/>
  <c r="Z1030" i="2"/>
  <c r="Y1038" i="2"/>
  <c r="Z1038" i="2"/>
  <c r="Y1046" i="2"/>
  <c r="Z1046" i="2"/>
  <c r="Y1054" i="2"/>
  <c r="Z1054" i="2"/>
  <c r="Y1062" i="2"/>
  <c r="Z1062" i="2"/>
  <c r="Y1070" i="2"/>
  <c r="Z1070" i="2"/>
  <c r="Y1078" i="2"/>
  <c r="Z1078" i="2"/>
  <c r="Z22" i="2"/>
  <c r="Y22" i="2"/>
  <c r="Z30" i="2"/>
  <c r="Y30" i="2"/>
  <c r="Z38" i="2"/>
  <c r="Y38" i="2"/>
  <c r="Z46" i="2"/>
  <c r="Y46" i="2"/>
  <c r="Z54" i="2"/>
  <c r="Y54" i="2"/>
  <c r="Z62" i="2"/>
  <c r="Y62" i="2"/>
  <c r="Z70" i="2"/>
  <c r="Y70" i="2"/>
  <c r="Z78" i="2"/>
  <c r="Y78" i="2"/>
  <c r="Z86" i="2"/>
  <c r="Y86" i="2"/>
  <c r="Z94" i="2"/>
  <c r="Y94" i="2"/>
  <c r="Z102" i="2"/>
  <c r="Y102" i="2"/>
  <c r="Z110" i="2"/>
  <c r="Y110" i="2"/>
  <c r="Z118" i="2"/>
  <c r="Y118" i="2"/>
  <c r="Z126" i="2"/>
  <c r="Y126" i="2"/>
  <c r="Z134" i="2"/>
  <c r="Y134" i="2"/>
  <c r="Z142" i="2"/>
  <c r="Y142" i="2"/>
  <c r="Z150" i="2"/>
  <c r="Y150" i="2"/>
  <c r="Z158" i="2"/>
  <c r="Y158" i="2"/>
  <c r="Z166" i="2"/>
  <c r="Y166" i="2"/>
  <c r="Z174" i="2"/>
  <c r="Y174" i="2"/>
  <c r="Z182" i="2"/>
  <c r="Y182" i="2"/>
  <c r="Z190" i="2"/>
  <c r="Y190" i="2"/>
  <c r="Z198" i="2"/>
  <c r="Y198" i="2"/>
  <c r="Z206" i="2"/>
  <c r="Y206" i="2"/>
  <c r="Z214" i="2"/>
  <c r="Y214" i="2"/>
  <c r="Z222" i="2"/>
  <c r="Y222" i="2"/>
  <c r="Z230" i="2"/>
  <c r="Y230" i="2"/>
  <c r="Z238" i="2"/>
  <c r="Y238" i="2"/>
  <c r="Z246" i="2"/>
  <c r="Y246" i="2"/>
  <c r="Z254" i="2"/>
  <c r="Y254" i="2"/>
  <c r="Z262" i="2"/>
  <c r="Y262" i="2"/>
  <c r="Z270" i="2"/>
  <c r="Y270" i="2"/>
  <c r="Z278" i="2"/>
  <c r="Y278" i="2"/>
  <c r="Z286" i="2"/>
  <c r="Y286" i="2"/>
  <c r="Z294" i="2"/>
  <c r="Y294" i="2"/>
  <c r="Z302" i="2"/>
  <c r="Y302" i="2"/>
  <c r="Z310" i="2"/>
  <c r="Y310" i="2"/>
  <c r="Z318" i="2"/>
  <c r="Y318" i="2"/>
  <c r="Z326" i="2"/>
  <c r="Y326" i="2"/>
  <c r="Z334" i="2"/>
  <c r="Y334" i="2"/>
  <c r="Z342" i="2"/>
  <c r="Y342" i="2"/>
  <c r="Z350" i="2"/>
  <c r="Y350" i="2"/>
  <c r="Z358" i="2"/>
  <c r="Y358" i="2"/>
  <c r="Z366" i="2"/>
  <c r="Y366" i="2"/>
  <c r="Z20" i="2"/>
  <c r="Y20" i="2"/>
  <c r="Z26" i="2"/>
  <c r="Y26" i="2"/>
  <c r="Z32" i="2"/>
  <c r="Y32" i="2"/>
  <c r="Z36" i="2"/>
  <c r="Y36" i="2"/>
  <c r="Z44" i="2"/>
  <c r="Y44" i="2"/>
  <c r="Z50" i="2"/>
  <c r="Y50" i="2"/>
  <c r="Z58" i="2"/>
  <c r="Y58" i="2"/>
  <c r="Z64" i="2"/>
  <c r="Y64" i="2"/>
  <c r="Z68" i="2"/>
  <c r="Y68" i="2"/>
  <c r="Z72" i="2"/>
  <c r="Y72" i="2"/>
  <c r="Z76" i="2"/>
  <c r="Y76" i="2"/>
  <c r="Z82" i="2"/>
  <c r="Y82" i="2"/>
  <c r="Z90" i="2"/>
  <c r="Y90" i="2"/>
  <c r="Z96" i="2"/>
  <c r="Y96" i="2"/>
  <c r="Z100" i="2"/>
  <c r="Y100" i="2"/>
  <c r="Z108" i="2"/>
  <c r="Y108" i="2"/>
  <c r="Z114" i="2"/>
  <c r="Y114" i="2"/>
  <c r="Z122" i="2"/>
  <c r="Y122" i="2"/>
  <c r="Z128" i="2"/>
  <c r="Y128" i="2"/>
  <c r="Z132" i="2"/>
  <c r="Y132" i="2"/>
  <c r="Z136" i="2"/>
  <c r="Y136" i="2"/>
  <c r="Z140" i="2"/>
  <c r="Y140" i="2"/>
  <c r="Z146" i="2"/>
  <c r="Y146" i="2"/>
  <c r="Z154" i="2"/>
  <c r="Y154" i="2"/>
  <c r="Z186" i="2"/>
  <c r="Y186" i="2"/>
  <c r="Z192" i="2"/>
  <c r="Y192" i="2"/>
  <c r="Z196" i="2"/>
  <c r="Y196" i="2"/>
  <c r="Z200" i="2"/>
  <c r="Y200" i="2"/>
  <c r="Z204" i="2"/>
  <c r="Y204" i="2"/>
  <c r="Z212" i="2"/>
  <c r="Y212" i="2"/>
  <c r="Z218" i="2"/>
  <c r="Y218" i="2"/>
  <c r="Y224" i="2"/>
  <c r="Z224" i="2"/>
  <c r="Z228" i="2"/>
  <c r="Y228" i="2"/>
  <c r="Z234" i="2"/>
  <c r="Y234" i="2"/>
  <c r="Y240" i="2"/>
  <c r="Z240" i="2"/>
  <c r="Z242" i="2"/>
  <c r="Y242" i="2"/>
  <c r="Z250" i="2"/>
  <c r="Y250" i="2"/>
  <c r="Y256" i="2"/>
  <c r="Z256" i="2"/>
  <c r="Z258" i="2"/>
  <c r="Y258" i="2"/>
  <c r="Y264" i="2"/>
  <c r="Z264" i="2"/>
  <c r="Z268" i="2"/>
  <c r="Y268" i="2"/>
  <c r="Z274" i="2"/>
  <c r="Y274" i="2"/>
  <c r="Y280" i="2"/>
  <c r="Z280" i="2"/>
  <c r="Z284" i="2"/>
  <c r="Y284" i="2"/>
  <c r="Z290" i="2"/>
  <c r="Y290" i="2"/>
  <c r="Y296" i="2"/>
  <c r="Z296" i="2"/>
  <c r="Z300" i="2"/>
  <c r="Y300" i="2"/>
  <c r="Y314" i="2"/>
  <c r="Y320" i="2"/>
  <c r="Z320" i="2"/>
  <c r="Y328" i="2"/>
  <c r="Z328" i="2"/>
  <c r="Y344" i="2"/>
  <c r="Z344" i="2"/>
  <c r="Y354" i="2"/>
  <c r="Y362" i="2"/>
  <c r="Y368" i="2"/>
  <c r="Z368" i="2"/>
  <c r="Y370" i="2"/>
  <c r="Y376" i="2"/>
  <c r="Z376" i="2"/>
  <c r="Y394" i="2"/>
  <c r="Y400" i="2"/>
  <c r="Z400" i="2"/>
  <c r="Y402" i="2"/>
  <c r="Y408" i="2"/>
  <c r="Z408" i="2"/>
  <c r="Y424" i="2"/>
  <c r="Z424" i="2"/>
  <c r="Y434" i="2"/>
  <c r="Y448" i="2"/>
  <c r="Z448" i="2"/>
  <c r="Y452" i="2"/>
  <c r="Y456" i="2"/>
  <c r="Z456" i="2"/>
  <c r="Z468" i="2"/>
  <c r="Y468" i="2"/>
  <c r="Z474" i="2"/>
  <c r="Y474" i="2"/>
  <c r="Y480" i="2"/>
  <c r="Z480" i="2"/>
  <c r="Z484" i="2"/>
  <c r="Y484" i="2"/>
  <c r="Z490" i="2"/>
  <c r="Y490" i="2"/>
  <c r="Z498" i="2"/>
  <c r="Y498" i="2"/>
  <c r="Y504" i="2"/>
  <c r="Z504" i="2"/>
  <c r="Z508" i="2"/>
  <c r="Y508" i="2"/>
  <c r="Y514" i="2"/>
  <c r="Z514" i="2"/>
  <c r="Y520" i="2"/>
  <c r="Z520" i="2"/>
  <c r="Y524" i="2"/>
  <c r="Z524" i="2"/>
  <c r="Y528" i="2"/>
  <c r="Z528" i="2"/>
  <c r="Y532" i="2"/>
  <c r="Z532" i="2"/>
  <c r="Y538" i="2"/>
  <c r="Z538" i="2"/>
  <c r="Y546" i="2"/>
  <c r="Z546" i="2"/>
  <c r="Y552" i="2"/>
  <c r="Z552" i="2"/>
  <c r="Y556" i="2"/>
  <c r="Z556" i="2"/>
  <c r="Y560" i="2"/>
  <c r="Z560" i="2"/>
  <c r="Y564" i="2"/>
  <c r="Z564" i="2"/>
  <c r="Y570" i="2"/>
  <c r="Z570" i="2"/>
  <c r="Y576" i="2"/>
  <c r="Z576" i="2"/>
  <c r="Y580" i="2"/>
  <c r="Z580" i="2"/>
  <c r="Y586" i="2"/>
  <c r="Z586" i="2"/>
  <c r="Y592" i="2"/>
  <c r="Z592" i="2"/>
  <c r="Y596" i="2"/>
  <c r="Z596" i="2"/>
  <c r="Y600" i="2"/>
  <c r="Z600" i="2"/>
  <c r="Y604" i="2"/>
  <c r="Z604" i="2"/>
  <c r="Y610" i="2"/>
  <c r="Z610" i="2"/>
  <c r="Y616" i="2"/>
  <c r="Z616" i="2"/>
  <c r="Y620" i="2"/>
  <c r="Z620" i="2"/>
  <c r="Y628" i="2"/>
  <c r="Z628" i="2"/>
  <c r="Y632" i="2"/>
  <c r="Z632" i="2"/>
  <c r="Y636" i="2"/>
  <c r="Z636" i="2"/>
  <c r="Y642" i="2"/>
  <c r="Z642" i="2"/>
  <c r="Y650" i="2"/>
  <c r="Z650" i="2"/>
  <c r="Y656" i="2"/>
  <c r="Z656" i="2"/>
  <c r="Y660" i="2"/>
  <c r="Z660" i="2"/>
  <c r="Y666" i="2"/>
  <c r="Z666" i="2"/>
  <c r="Y672" i="2"/>
  <c r="Z672" i="2"/>
  <c r="Y676" i="2"/>
  <c r="Z676" i="2"/>
  <c r="Y682" i="2"/>
  <c r="Z682" i="2"/>
  <c r="Y688" i="2"/>
  <c r="Z688" i="2"/>
  <c r="Y692" i="2"/>
  <c r="Z692" i="2"/>
  <c r="Y698" i="2"/>
  <c r="Z698" i="2"/>
  <c r="Y704" i="2"/>
  <c r="Z704" i="2"/>
  <c r="Y708" i="2"/>
  <c r="Z708" i="2"/>
  <c r="Y714" i="2"/>
  <c r="Z714" i="2"/>
  <c r="Y720" i="2"/>
  <c r="Z720" i="2"/>
  <c r="Y724" i="2"/>
  <c r="Z724" i="2"/>
  <c r="Z736" i="2"/>
  <c r="Y740" i="2"/>
  <c r="Z740" i="2"/>
  <c r="Y756" i="2"/>
  <c r="Z756" i="2"/>
  <c r="Y780" i="2"/>
  <c r="Z780" i="2"/>
  <c r="Z792" i="2"/>
  <c r="Y796" i="2"/>
  <c r="Z796" i="2"/>
  <c r="Z818" i="2"/>
  <c r="Z824" i="2"/>
  <c r="Y828" i="2"/>
  <c r="Z828" i="2"/>
  <c r="Z832" i="2"/>
  <c r="Y836" i="2"/>
  <c r="Z836" i="2"/>
  <c r="Y844" i="2"/>
  <c r="Z844" i="2"/>
  <c r="Y856" i="2"/>
  <c r="Z856" i="2"/>
  <c r="Y858" i="2"/>
  <c r="Z858" i="2"/>
  <c r="Y872" i="2"/>
  <c r="Z872" i="2"/>
  <c r="Y876" i="2"/>
  <c r="Z876" i="2"/>
  <c r="Y882" i="2"/>
  <c r="Z882" i="2"/>
  <c r="Y888" i="2"/>
  <c r="Z888" i="2"/>
  <c r="Y892" i="2"/>
  <c r="Z892" i="2"/>
  <c r="Y898" i="2"/>
  <c r="Z898" i="2"/>
  <c r="Y904" i="2"/>
  <c r="Z904" i="2"/>
  <c r="Y908" i="2"/>
  <c r="Z908" i="2"/>
  <c r="Y914" i="2"/>
  <c r="Z914" i="2"/>
  <c r="Y920" i="2"/>
  <c r="Z920" i="2"/>
  <c r="Y924" i="2"/>
  <c r="Z924" i="2"/>
  <c r="Y930" i="2"/>
  <c r="Z930" i="2"/>
  <c r="Y936" i="2"/>
  <c r="Z936" i="2"/>
  <c r="Y940" i="2"/>
  <c r="Z940" i="2"/>
  <c r="Y946" i="2"/>
  <c r="Z946" i="2"/>
  <c r="Y954" i="2"/>
  <c r="Z954" i="2"/>
  <c r="Y960" i="2"/>
  <c r="Z960" i="2"/>
  <c r="Y964" i="2"/>
  <c r="Z964" i="2"/>
  <c r="Y970" i="2"/>
  <c r="Z970" i="2"/>
  <c r="Y976" i="2"/>
  <c r="Z976" i="2"/>
  <c r="Y980" i="2"/>
  <c r="Z980" i="2"/>
  <c r="Y986" i="2"/>
  <c r="Z986" i="2"/>
  <c r="Y992" i="2"/>
  <c r="Z992" i="2"/>
  <c r="Y996" i="2"/>
  <c r="Z996" i="2"/>
  <c r="Y1002" i="2"/>
  <c r="Z1002" i="2"/>
  <c r="Y1008" i="2"/>
  <c r="Z1008" i="2"/>
  <c r="Y1012" i="2"/>
  <c r="Z1012" i="2"/>
  <c r="Y1018" i="2"/>
  <c r="Z1018" i="2"/>
  <c r="Y1024" i="2"/>
  <c r="Z1024" i="2"/>
  <c r="Y1028" i="2"/>
  <c r="Z1028" i="2"/>
  <c r="Y1034" i="2"/>
  <c r="Z1034" i="2"/>
  <c r="Y1040" i="2"/>
  <c r="Z1040" i="2"/>
  <c r="Y1044" i="2"/>
  <c r="Z1044" i="2"/>
  <c r="Y1050" i="2"/>
  <c r="Z1050" i="2"/>
  <c r="Y1056" i="2"/>
  <c r="Z1056" i="2"/>
  <c r="Y1060" i="2"/>
  <c r="Z1060" i="2"/>
  <c r="Y1066" i="2"/>
  <c r="Z1066" i="2"/>
  <c r="Y1072" i="2"/>
  <c r="Z1072" i="2"/>
  <c r="Y1076" i="2"/>
  <c r="Z1076" i="2"/>
  <c r="Y1080" i="2"/>
  <c r="Z1080" i="2"/>
  <c r="Y1084" i="2"/>
  <c r="Z1084" i="2"/>
  <c r="Y1088" i="2"/>
  <c r="Z1088" i="2"/>
  <c r="Y1092" i="2"/>
  <c r="Z1092" i="2"/>
  <c r="Y1096" i="2"/>
  <c r="Z1096" i="2"/>
  <c r="Y1100" i="2"/>
  <c r="Z1100" i="2"/>
  <c r="Y1104" i="2"/>
  <c r="Z1104" i="2"/>
  <c r="Y1108" i="2"/>
  <c r="Z1108" i="2"/>
  <c r="Y1112" i="2"/>
  <c r="Z1112" i="2"/>
  <c r="Y1116" i="2"/>
  <c r="Z1116" i="2"/>
  <c r="Y1120" i="2"/>
  <c r="Z1120" i="2"/>
  <c r="Y1124" i="2"/>
  <c r="Z1124" i="2"/>
  <c r="Y1128" i="2"/>
  <c r="Z1128" i="2"/>
  <c r="Y1132" i="2"/>
  <c r="Z1132" i="2"/>
  <c r="Y1136" i="2"/>
  <c r="Z1136" i="2"/>
  <c r="Y1140" i="2"/>
  <c r="Z1140" i="2"/>
  <c r="Y1144" i="2"/>
  <c r="Z1144" i="2"/>
  <c r="Y1148" i="2"/>
  <c r="Z1148" i="2"/>
  <c r="Y1152" i="2"/>
  <c r="Z1152" i="2"/>
  <c r="Y1156" i="2"/>
  <c r="Z1156" i="2"/>
  <c r="Y1160" i="2"/>
  <c r="Z1160" i="2"/>
  <c r="Y1164" i="2"/>
  <c r="Z1164" i="2"/>
  <c r="Y1168" i="2"/>
  <c r="Z1168" i="2"/>
  <c r="Y1172" i="2"/>
  <c r="Z1172" i="2"/>
  <c r="Y1176" i="2"/>
  <c r="Z1176" i="2"/>
  <c r="Y1180" i="2"/>
  <c r="Z1180" i="2"/>
  <c r="Y1184" i="2"/>
  <c r="Z1184" i="2"/>
  <c r="Y1188" i="2"/>
  <c r="Z1188" i="2"/>
  <c r="Y1192" i="2"/>
  <c r="Z1192" i="2"/>
  <c r="Y1196" i="2"/>
  <c r="Z1196" i="2"/>
  <c r="Y1200" i="2"/>
  <c r="Z1200" i="2"/>
  <c r="Y1204" i="2"/>
  <c r="Z1204" i="2"/>
  <c r="Y1208" i="2"/>
  <c r="Z1208" i="2"/>
  <c r="Y1212" i="2"/>
  <c r="Z1212" i="2"/>
  <c r="Y1216" i="2"/>
  <c r="Z1216" i="2"/>
  <c r="Y1220" i="2"/>
  <c r="Z1220" i="2"/>
  <c r="Y1224" i="2"/>
  <c r="Z1224" i="2"/>
  <c r="Y1228" i="2"/>
  <c r="Z1228" i="2"/>
  <c r="Y1232" i="2"/>
  <c r="Z1232" i="2"/>
  <c r="Y1236" i="2"/>
  <c r="Z1236" i="2"/>
  <c r="Y1240" i="2"/>
  <c r="Z1240" i="2"/>
  <c r="Y1244" i="2"/>
  <c r="Z1244" i="2"/>
  <c r="Y1248" i="2"/>
  <c r="Z1248" i="2"/>
  <c r="Y1252" i="2"/>
  <c r="Z1252" i="2"/>
  <c r="Y1256" i="2"/>
  <c r="Z1256" i="2"/>
  <c r="Y1260" i="2"/>
  <c r="Z1260" i="2"/>
  <c r="Y1264" i="2"/>
  <c r="Z1264" i="2"/>
  <c r="Y1268" i="2"/>
  <c r="Z1268" i="2"/>
  <c r="Y1272" i="2"/>
  <c r="Z1272" i="2"/>
  <c r="Y1276" i="2"/>
  <c r="Z1276" i="2"/>
  <c r="Y1280" i="2"/>
  <c r="Z1280" i="2"/>
  <c r="Y1284" i="2"/>
  <c r="Z1284" i="2"/>
  <c r="Y1288" i="2"/>
  <c r="Z1288" i="2"/>
  <c r="Y1292" i="2"/>
  <c r="Z1292" i="2"/>
  <c r="Y1296" i="2"/>
  <c r="Z1296" i="2"/>
  <c r="Y1300" i="2"/>
  <c r="Z1300" i="2"/>
  <c r="Y1304" i="2"/>
  <c r="Z1304" i="2"/>
  <c r="Y1308" i="2"/>
  <c r="Z1308" i="2"/>
  <c r="Y1312" i="2"/>
  <c r="Z1312" i="2"/>
  <c r="Y1316" i="2"/>
  <c r="Z1316" i="2"/>
  <c r="Y1320" i="2"/>
  <c r="Z1320" i="2"/>
  <c r="Y1324" i="2"/>
  <c r="Z1324" i="2"/>
  <c r="Y1328" i="2"/>
  <c r="Z1328" i="2"/>
  <c r="Y1332" i="2"/>
  <c r="Z1332" i="2"/>
  <c r="Y1336" i="2"/>
  <c r="Z1336" i="2"/>
  <c r="Y1340" i="2"/>
  <c r="Z1340" i="2"/>
  <c r="Y1344" i="2"/>
  <c r="Z1344" i="2"/>
  <c r="Y1348" i="2"/>
  <c r="Z1348" i="2"/>
  <c r="Y1352" i="2"/>
  <c r="Z1352" i="2"/>
  <c r="Y1356" i="2"/>
  <c r="Z1356" i="2"/>
  <c r="Y1360" i="2"/>
  <c r="Z1360" i="2"/>
  <c r="Y1364" i="2"/>
  <c r="Z1364" i="2"/>
  <c r="Y1368" i="2"/>
  <c r="Z1368" i="2"/>
  <c r="Y1372" i="2"/>
  <c r="Z1372" i="2"/>
  <c r="Y1376" i="2"/>
  <c r="Z1376" i="2"/>
  <c r="Y1380" i="2"/>
  <c r="Z1380" i="2"/>
  <c r="Y1384" i="2"/>
  <c r="Z1384" i="2"/>
  <c r="Y1388" i="2"/>
  <c r="Z1388" i="2"/>
  <c r="Y1392" i="2"/>
  <c r="Z1392" i="2"/>
  <c r="Y1396" i="2"/>
  <c r="Z1396" i="2"/>
  <c r="Y1400" i="2"/>
  <c r="Z1400" i="2"/>
  <c r="Y1404" i="2"/>
  <c r="Z1404" i="2"/>
  <c r="Y1408" i="2"/>
  <c r="Z1408" i="2"/>
  <c r="Y1412" i="2"/>
  <c r="Z1412" i="2"/>
  <c r="Y1414" i="2"/>
  <c r="Z1414" i="2"/>
  <c r="Y1416" i="2"/>
  <c r="Z1416" i="2"/>
  <c r="Y1420" i="2"/>
  <c r="Z1420" i="2"/>
  <c r="Y1424" i="2"/>
  <c r="Z1424" i="2"/>
  <c r="Y1428" i="2"/>
  <c r="Z1428" i="2"/>
  <c r="Y1432" i="2"/>
  <c r="Z1432" i="2"/>
  <c r="Y1436" i="2"/>
  <c r="Z1436" i="2"/>
  <c r="Y1440" i="2"/>
  <c r="Z1440" i="2"/>
  <c r="Y1444" i="2"/>
  <c r="Z1444" i="2"/>
  <c r="Y1448" i="2"/>
  <c r="Z1448" i="2"/>
  <c r="Y1452" i="2"/>
  <c r="Z1452" i="2"/>
  <c r="Y1458" i="2"/>
  <c r="Z1458" i="2"/>
  <c r="Z1169" i="2"/>
  <c r="Y1169" i="2"/>
  <c r="Z1297" i="2"/>
  <c r="Y1297" i="2"/>
  <c r="Z1425" i="2"/>
  <c r="Y1425" i="2"/>
  <c r="Z1571" i="2"/>
  <c r="Y1571" i="2"/>
  <c r="Z1827" i="2"/>
  <c r="Y1827" i="2"/>
  <c r="Y2083" i="2"/>
  <c r="Z2083" i="2"/>
  <c r="Z2339" i="2"/>
  <c r="Y2339" i="2"/>
  <c r="Z488" i="2"/>
  <c r="Z868" i="2"/>
  <c r="Z1185" i="2"/>
  <c r="Y1185" i="2"/>
  <c r="Z1313" i="2"/>
  <c r="Y1313" i="2"/>
  <c r="Z1441" i="2"/>
  <c r="Y1441" i="2"/>
  <c r="Z1603" i="2"/>
  <c r="Y1603" i="2"/>
  <c r="Z1731" i="2"/>
  <c r="Y1731" i="2"/>
  <c r="Y1987" i="2"/>
  <c r="Z1987" i="2"/>
  <c r="Z2243" i="2"/>
  <c r="Y2243" i="2"/>
  <c r="Y2499" i="2"/>
  <c r="Z2499" i="2"/>
  <c r="Z360" i="2"/>
  <c r="Z19" i="2"/>
  <c r="Y19" i="2"/>
  <c r="Z23" i="2"/>
  <c r="Y23" i="2"/>
  <c r="Z31" i="2"/>
  <c r="Y31" i="2"/>
  <c r="Z35" i="2"/>
  <c r="Y35" i="2"/>
  <c r="Z39" i="2"/>
  <c r="Y39" i="2"/>
  <c r="Z47" i="2"/>
  <c r="Y47" i="2"/>
  <c r="Z51" i="2"/>
  <c r="Y51" i="2"/>
  <c r="Z53" i="2"/>
  <c r="Y53" i="2"/>
  <c r="Z57" i="2"/>
  <c r="Y57" i="2"/>
  <c r="Z61" i="2"/>
  <c r="Y61" i="2"/>
  <c r="Z63" i="2"/>
  <c r="Y63" i="2"/>
  <c r="Z67" i="2"/>
  <c r="Y67" i="2"/>
  <c r="Z71" i="2"/>
  <c r="Y71" i="2"/>
  <c r="Z79" i="2"/>
  <c r="Y79" i="2"/>
  <c r="Z81" i="2"/>
  <c r="Y81" i="2"/>
  <c r="Z85" i="2"/>
  <c r="Y85" i="2"/>
  <c r="Z89" i="2"/>
  <c r="Y89" i="2"/>
  <c r="Z93" i="2"/>
  <c r="Y93" i="2"/>
  <c r="Z97" i="2"/>
  <c r="Y97" i="2"/>
  <c r="Z99" i="2"/>
  <c r="Y99" i="2"/>
  <c r="Z103" i="2"/>
  <c r="Y103" i="2"/>
  <c r="Z111" i="2"/>
  <c r="Y111" i="2"/>
  <c r="Z115" i="2"/>
  <c r="Y115" i="2"/>
  <c r="Z119" i="2"/>
  <c r="Y119" i="2"/>
  <c r="Z121" i="2"/>
  <c r="Y121" i="2"/>
  <c r="Z125" i="2"/>
  <c r="Y125" i="2"/>
  <c r="Z129" i="2"/>
  <c r="Y129" i="2"/>
  <c r="Z131" i="2"/>
  <c r="Y131" i="2"/>
  <c r="Z135" i="2"/>
  <c r="Y135" i="2"/>
  <c r="Z137" i="2"/>
  <c r="Y137" i="2"/>
  <c r="Z141" i="2"/>
  <c r="Y141" i="2"/>
  <c r="Z145" i="2"/>
  <c r="Y145" i="2"/>
  <c r="Z149" i="2"/>
  <c r="Y149" i="2"/>
  <c r="Z151" i="2"/>
  <c r="Y151" i="2"/>
  <c r="Z159" i="2"/>
  <c r="Y159" i="2"/>
  <c r="Z163" i="2"/>
  <c r="Y163" i="2"/>
  <c r="Z167" i="2"/>
  <c r="Y167" i="2"/>
  <c r="Z175" i="2"/>
  <c r="Y175" i="2"/>
  <c r="Z179" i="2"/>
  <c r="Y179" i="2"/>
  <c r="Z183" i="2"/>
  <c r="Y183" i="2"/>
  <c r="Z191" i="2"/>
  <c r="Y191" i="2"/>
  <c r="Z195" i="2"/>
  <c r="Y195" i="2"/>
  <c r="Z199" i="2"/>
  <c r="Y199" i="2"/>
  <c r="Z207" i="2"/>
  <c r="Y207" i="2"/>
  <c r="Z211" i="2"/>
  <c r="Y211" i="2"/>
  <c r="Z215" i="2"/>
  <c r="Y215" i="2"/>
  <c r="Z219" i="2"/>
  <c r="Y219" i="2"/>
  <c r="Z223" i="2"/>
  <c r="Y223" i="2"/>
  <c r="Z225" i="2"/>
  <c r="Y225" i="2"/>
  <c r="Z231" i="2"/>
  <c r="Y231" i="2"/>
  <c r="Z233" i="2"/>
  <c r="Y233" i="2"/>
  <c r="Z237" i="2"/>
  <c r="Y237" i="2"/>
  <c r="Z241" i="2"/>
  <c r="Y241" i="2"/>
  <c r="Z245" i="2"/>
  <c r="Y245" i="2"/>
  <c r="Z249" i="2"/>
  <c r="Y249" i="2"/>
  <c r="Z253" i="2"/>
  <c r="Y253" i="2"/>
  <c r="Z257" i="2"/>
  <c r="Y257" i="2"/>
  <c r="Z261" i="2"/>
  <c r="Y261" i="2"/>
  <c r="Z265" i="2"/>
  <c r="Y265" i="2"/>
  <c r="Z269" i="2"/>
  <c r="Y269" i="2"/>
  <c r="Z271" i="2"/>
  <c r="Y271" i="2"/>
  <c r="Z273" i="2"/>
  <c r="Y273" i="2"/>
  <c r="Z277" i="2"/>
  <c r="Y277" i="2"/>
  <c r="Z281" i="2"/>
  <c r="Y281" i="2"/>
  <c r="Z285" i="2"/>
  <c r="Y285" i="2"/>
  <c r="Z287" i="2"/>
  <c r="Y287" i="2"/>
  <c r="Z291" i="2"/>
  <c r="Y291" i="2"/>
  <c r="Z295" i="2"/>
  <c r="Y295" i="2"/>
  <c r="Z299" i="2"/>
  <c r="Y299" i="2"/>
  <c r="Z303" i="2"/>
  <c r="Y303" i="2"/>
  <c r="Z307" i="2"/>
  <c r="Y307" i="2"/>
  <c r="Z311" i="2"/>
  <c r="Y311" i="2"/>
  <c r="Z313" i="2"/>
  <c r="Y313" i="2"/>
  <c r="Z317" i="2"/>
  <c r="Y317" i="2"/>
  <c r="Z321" i="2"/>
  <c r="Y321" i="2"/>
  <c r="Z323" i="2"/>
  <c r="Y323" i="2"/>
  <c r="Z327" i="2"/>
  <c r="Y327" i="2"/>
  <c r="Z329" i="2"/>
  <c r="Y329" i="2"/>
  <c r="Z331" i="2"/>
  <c r="Y331" i="2"/>
  <c r="Z333" i="2"/>
  <c r="Y333" i="2"/>
  <c r="Z335" i="2"/>
  <c r="Y335" i="2"/>
  <c r="Z337" i="2"/>
  <c r="Y337" i="2"/>
  <c r="Z339" i="2"/>
  <c r="Y339" i="2"/>
  <c r="Z341" i="2"/>
  <c r="Y341" i="2"/>
  <c r="Z343" i="2"/>
  <c r="Y343" i="2"/>
  <c r="Z345" i="2"/>
  <c r="Y345" i="2"/>
  <c r="Z347" i="2"/>
  <c r="Y347" i="2"/>
  <c r="Z349" i="2"/>
  <c r="Y349" i="2"/>
  <c r="Z351" i="2"/>
  <c r="Y351" i="2"/>
  <c r="Z353" i="2"/>
  <c r="Y353" i="2"/>
  <c r="Z355" i="2"/>
  <c r="Y355" i="2"/>
  <c r="Z357" i="2"/>
  <c r="Y357" i="2"/>
  <c r="Z359" i="2"/>
  <c r="Y359" i="2"/>
  <c r="Z361" i="2"/>
  <c r="Y361" i="2"/>
  <c r="Z363" i="2"/>
  <c r="Y363" i="2"/>
  <c r="Z365" i="2"/>
  <c r="Y365" i="2"/>
  <c r="Z367" i="2"/>
  <c r="Y367" i="2"/>
  <c r="Z369" i="2"/>
  <c r="Y369" i="2"/>
  <c r="Z371" i="2"/>
  <c r="Y371" i="2"/>
  <c r="Z373" i="2"/>
  <c r="Y373" i="2"/>
  <c r="Z375" i="2"/>
  <c r="Y375" i="2"/>
  <c r="Z377" i="2"/>
  <c r="Y377" i="2"/>
  <c r="Z379" i="2"/>
  <c r="Y379" i="2"/>
  <c r="Z381" i="2"/>
  <c r="Y381" i="2"/>
  <c r="Z383" i="2"/>
  <c r="Y383" i="2"/>
  <c r="Z385" i="2"/>
  <c r="Y385" i="2"/>
  <c r="Z389" i="2"/>
  <c r="Y389" i="2"/>
  <c r="Z391" i="2"/>
  <c r="Y391" i="2"/>
  <c r="Z393" i="2"/>
  <c r="Y393" i="2"/>
  <c r="Z395" i="2"/>
  <c r="Y395" i="2"/>
  <c r="Z397" i="2"/>
  <c r="Y397" i="2"/>
  <c r="Z399" i="2"/>
  <c r="Y399" i="2"/>
  <c r="Z401" i="2"/>
  <c r="Y401" i="2"/>
  <c r="Z405" i="2"/>
  <c r="Y405" i="2"/>
  <c r="Z407" i="2"/>
  <c r="Y407" i="2"/>
  <c r="Z409" i="2"/>
  <c r="Y409" i="2"/>
  <c r="Z411" i="2"/>
  <c r="Y411" i="2"/>
  <c r="Z413" i="2"/>
  <c r="Y413" i="2"/>
  <c r="Z415" i="2"/>
  <c r="Y415" i="2"/>
  <c r="Z417" i="2"/>
  <c r="Y417" i="2"/>
  <c r="Z419" i="2"/>
  <c r="Y419" i="2"/>
  <c r="Z421" i="2"/>
  <c r="Y421" i="2"/>
  <c r="Z423" i="2"/>
  <c r="Y423" i="2"/>
  <c r="Z425" i="2"/>
  <c r="Y425" i="2"/>
  <c r="Z427" i="2"/>
  <c r="Y427" i="2"/>
  <c r="Z429" i="2"/>
  <c r="Y429" i="2"/>
  <c r="Z431" i="2"/>
  <c r="Y431" i="2"/>
  <c r="Z433" i="2"/>
  <c r="Y433" i="2"/>
  <c r="Z435" i="2"/>
  <c r="Y435" i="2"/>
  <c r="Z437" i="2"/>
  <c r="Y437" i="2"/>
  <c r="Z439" i="2"/>
  <c r="Y439" i="2"/>
  <c r="Z441" i="2"/>
  <c r="Y441" i="2"/>
  <c r="Z443" i="2"/>
  <c r="Y443" i="2"/>
  <c r="Z445" i="2"/>
  <c r="Y445" i="2"/>
  <c r="Z447" i="2"/>
  <c r="Y447" i="2"/>
  <c r="Z449" i="2"/>
  <c r="Y449" i="2"/>
  <c r="Z451" i="2"/>
  <c r="Y451" i="2"/>
  <c r="Z453" i="2"/>
  <c r="Y453" i="2"/>
  <c r="Z455" i="2"/>
  <c r="Y455" i="2"/>
  <c r="Z457" i="2"/>
  <c r="Y457" i="2"/>
  <c r="Z459" i="2"/>
  <c r="Y459" i="2"/>
  <c r="Z461" i="2"/>
  <c r="Y461" i="2"/>
  <c r="Z463" i="2"/>
  <c r="Y463" i="2"/>
  <c r="Z465" i="2"/>
  <c r="Y465" i="2"/>
  <c r="Z467" i="2"/>
  <c r="Y467" i="2"/>
  <c r="Z469" i="2"/>
  <c r="Y469" i="2"/>
  <c r="Z471" i="2"/>
  <c r="Y471" i="2"/>
  <c r="Z473" i="2"/>
  <c r="Y473" i="2"/>
  <c r="Z475" i="2"/>
  <c r="Y475" i="2"/>
  <c r="Z477" i="2"/>
  <c r="Y477" i="2"/>
  <c r="Z479" i="2"/>
  <c r="Y479" i="2"/>
  <c r="Z481" i="2"/>
  <c r="Y481" i="2"/>
  <c r="Z483" i="2"/>
  <c r="Y483" i="2"/>
  <c r="Z485" i="2"/>
  <c r="Y485" i="2"/>
  <c r="Z487" i="2"/>
  <c r="Y487" i="2"/>
  <c r="Z489" i="2"/>
  <c r="Y489" i="2"/>
  <c r="Z491" i="2"/>
  <c r="Y491" i="2"/>
  <c r="Z493" i="2"/>
  <c r="Y493" i="2"/>
  <c r="Z495" i="2"/>
  <c r="Y495" i="2"/>
  <c r="Z497" i="2"/>
  <c r="Y497" i="2"/>
  <c r="Z499" i="2"/>
  <c r="Y499" i="2"/>
  <c r="Z501" i="2"/>
  <c r="Y501" i="2"/>
  <c r="Z503" i="2"/>
  <c r="Y503" i="2"/>
  <c r="Z505" i="2"/>
  <c r="Y505" i="2"/>
  <c r="Z507" i="2"/>
  <c r="Y507" i="2"/>
  <c r="Z509" i="2"/>
  <c r="Y509" i="2"/>
  <c r="Z511" i="2"/>
  <c r="Y511" i="2"/>
  <c r="Z513" i="2"/>
  <c r="Y513" i="2"/>
  <c r="Z515" i="2"/>
  <c r="Y515" i="2"/>
  <c r="Y517" i="2"/>
  <c r="Z517" i="2"/>
  <c r="Z519" i="2"/>
  <c r="Y519" i="2"/>
  <c r="Z521" i="2"/>
  <c r="Y521" i="2"/>
  <c r="Y523" i="2"/>
  <c r="Z523" i="2"/>
  <c r="Y525" i="2"/>
  <c r="Z525" i="2"/>
  <c r="Z527" i="2"/>
  <c r="Y527" i="2"/>
  <c r="Z529" i="2"/>
  <c r="Y529" i="2"/>
  <c r="Z531" i="2"/>
  <c r="Y531" i="2"/>
  <c r="Y533" i="2"/>
  <c r="Z533" i="2"/>
  <c r="Z535" i="2"/>
  <c r="Y535" i="2"/>
  <c r="Z539" i="2"/>
  <c r="Y539" i="2"/>
  <c r="Y541" i="2"/>
  <c r="Z541" i="2"/>
  <c r="Z543" i="2"/>
  <c r="Y543" i="2"/>
  <c r="Z545" i="2"/>
  <c r="Y545" i="2"/>
  <c r="Z547" i="2"/>
  <c r="Y547" i="2"/>
  <c r="Y549" i="2"/>
  <c r="Z549" i="2"/>
  <c r="Z551" i="2"/>
  <c r="Y551" i="2"/>
  <c r="Z553" i="2"/>
  <c r="Y553" i="2"/>
  <c r="Y555" i="2"/>
  <c r="Z555" i="2"/>
  <c r="Y557" i="2"/>
  <c r="Z557" i="2"/>
  <c r="Z559" i="2"/>
  <c r="Y559" i="2"/>
  <c r="Z561" i="2"/>
  <c r="Y561" i="2"/>
  <c r="Z563" i="2"/>
  <c r="Y563" i="2"/>
  <c r="Y565" i="2"/>
  <c r="Z565" i="2"/>
  <c r="Z567" i="2"/>
  <c r="Y567" i="2"/>
  <c r="Y569" i="2"/>
  <c r="Z569" i="2"/>
  <c r="Z571" i="2"/>
  <c r="Y571" i="2"/>
  <c r="Y573" i="2"/>
  <c r="Z573" i="2"/>
  <c r="Z575" i="2"/>
  <c r="Y575" i="2"/>
  <c r="Z577" i="2"/>
  <c r="Y577" i="2"/>
  <c r="Z579" i="2"/>
  <c r="Y579" i="2"/>
  <c r="Y581" i="2"/>
  <c r="Z581" i="2"/>
  <c r="Z583" i="2"/>
  <c r="Y583" i="2"/>
  <c r="Z585" i="2"/>
  <c r="Y585" i="2"/>
  <c r="Y587" i="2"/>
  <c r="Z587" i="2"/>
  <c r="Y589" i="2"/>
  <c r="Z589" i="2"/>
  <c r="Z591" i="2"/>
  <c r="Y591" i="2"/>
  <c r="Z593" i="2"/>
  <c r="Y593" i="2"/>
  <c r="Z595" i="2"/>
  <c r="Y595" i="2"/>
  <c r="Y597" i="2"/>
  <c r="Z597" i="2"/>
  <c r="Z599" i="2"/>
  <c r="Y599" i="2"/>
  <c r="Y601" i="2"/>
  <c r="Z601" i="2"/>
  <c r="Z603" i="2"/>
  <c r="Y603" i="2"/>
  <c r="Y605" i="2"/>
  <c r="Z605" i="2"/>
  <c r="Z607" i="2"/>
  <c r="Y607" i="2"/>
  <c r="Z609" i="2"/>
  <c r="Y609" i="2"/>
  <c r="Z611" i="2"/>
  <c r="Y611" i="2"/>
  <c r="Y613" i="2"/>
  <c r="Z613" i="2"/>
  <c r="Z615" i="2"/>
  <c r="Y615" i="2"/>
  <c r="Z617" i="2"/>
  <c r="Y617" i="2"/>
  <c r="Y619" i="2"/>
  <c r="Z619" i="2"/>
  <c r="Y621" i="2"/>
  <c r="Z621" i="2"/>
  <c r="Z623" i="2"/>
  <c r="Y623" i="2"/>
  <c r="Z625" i="2"/>
  <c r="Y625" i="2"/>
  <c r="Z627" i="2"/>
  <c r="Y627" i="2"/>
  <c r="Y629" i="2"/>
  <c r="Z629" i="2"/>
  <c r="Z631" i="2"/>
  <c r="Y631" i="2"/>
  <c r="Y633" i="2"/>
  <c r="Z633" i="2"/>
  <c r="Z635" i="2"/>
  <c r="Y635" i="2"/>
  <c r="Y637" i="2"/>
  <c r="Z637" i="2"/>
  <c r="Z639" i="2"/>
  <c r="Y639" i="2"/>
  <c r="Z643" i="2"/>
  <c r="Y643" i="2"/>
  <c r="Y645" i="2"/>
  <c r="Z645" i="2"/>
  <c r="Z647" i="2"/>
  <c r="Y647" i="2"/>
  <c r="Z649" i="2"/>
  <c r="Y649" i="2"/>
  <c r="Y651" i="2"/>
  <c r="Z651" i="2"/>
  <c r="Y653" i="2"/>
  <c r="Z653" i="2"/>
  <c r="Z655" i="2"/>
  <c r="Y655" i="2"/>
  <c r="Z657" i="2"/>
  <c r="Y657" i="2"/>
  <c r="Z659" i="2"/>
  <c r="Y659" i="2"/>
  <c r="Y661" i="2"/>
  <c r="Z661" i="2"/>
  <c r="Z663" i="2"/>
  <c r="Y663" i="2"/>
  <c r="Y665" i="2"/>
  <c r="Z665" i="2"/>
  <c r="Z667" i="2"/>
  <c r="Y667" i="2"/>
  <c r="Y669" i="2"/>
  <c r="Z669" i="2"/>
  <c r="Z671" i="2"/>
  <c r="Y671" i="2"/>
  <c r="Z673" i="2"/>
  <c r="Y673" i="2"/>
  <c r="Z675" i="2"/>
  <c r="Y675" i="2"/>
  <c r="Y677" i="2"/>
  <c r="Z677" i="2"/>
  <c r="Z679" i="2"/>
  <c r="Y679" i="2"/>
  <c r="Z681" i="2"/>
  <c r="Y681" i="2"/>
  <c r="Y683" i="2"/>
  <c r="Z683" i="2"/>
  <c r="Y685" i="2"/>
  <c r="Z685" i="2"/>
  <c r="Z687" i="2"/>
  <c r="Y687" i="2"/>
  <c r="Z689" i="2"/>
  <c r="Y689" i="2"/>
  <c r="Z691" i="2"/>
  <c r="Y691" i="2"/>
  <c r="Y693" i="2"/>
  <c r="Z693" i="2"/>
  <c r="Z695" i="2"/>
  <c r="Y695" i="2"/>
  <c r="Y697" i="2"/>
  <c r="Z697" i="2"/>
  <c r="Z699" i="2"/>
  <c r="Y699" i="2"/>
  <c r="Y701" i="2"/>
  <c r="Z701" i="2"/>
  <c r="Z703" i="2"/>
  <c r="Y703" i="2"/>
  <c r="Z705" i="2"/>
  <c r="Y705" i="2"/>
  <c r="Z707" i="2"/>
  <c r="Y707" i="2"/>
  <c r="Y709" i="2"/>
  <c r="Z709" i="2"/>
  <c r="Z711" i="2"/>
  <c r="Y711" i="2"/>
  <c r="Z713" i="2"/>
  <c r="Y713" i="2"/>
  <c r="Y715" i="2"/>
  <c r="Z715" i="2"/>
  <c r="Y717" i="2"/>
  <c r="Z717" i="2"/>
  <c r="Z719" i="2"/>
  <c r="Y719" i="2"/>
  <c r="Z721" i="2"/>
  <c r="Y721" i="2"/>
  <c r="Z723" i="2"/>
  <c r="Y723" i="2"/>
  <c r="Y725" i="2"/>
  <c r="Z725" i="2"/>
  <c r="Z727" i="2"/>
  <c r="Y727" i="2"/>
  <c r="Y729" i="2"/>
  <c r="Z729" i="2"/>
  <c r="Z731" i="2"/>
  <c r="Y731" i="2"/>
  <c r="Y733" i="2"/>
  <c r="Z733" i="2"/>
  <c r="Z735" i="2"/>
  <c r="Y735" i="2"/>
  <c r="Z737" i="2"/>
  <c r="Y737" i="2"/>
  <c r="Z739" i="2"/>
  <c r="Y739" i="2"/>
  <c r="Y741" i="2"/>
  <c r="Z741" i="2"/>
  <c r="Z743" i="2"/>
  <c r="Y743" i="2"/>
  <c r="Z745" i="2"/>
  <c r="Y745" i="2"/>
  <c r="Y747" i="2"/>
  <c r="Z747" i="2"/>
  <c r="Y749" i="2"/>
  <c r="Z749" i="2"/>
  <c r="Z751" i="2"/>
  <c r="Y751" i="2"/>
  <c r="Z753" i="2"/>
  <c r="Y753" i="2"/>
  <c r="Y757" i="2"/>
  <c r="Z757" i="2"/>
  <c r="Z759" i="2"/>
  <c r="Y759" i="2"/>
  <c r="Y761" i="2"/>
  <c r="Z761" i="2"/>
  <c r="Z763" i="2"/>
  <c r="Y763" i="2"/>
  <c r="Y765" i="2"/>
  <c r="Z765" i="2"/>
  <c r="Z767" i="2"/>
  <c r="Y767" i="2"/>
  <c r="Z769" i="2"/>
  <c r="Y769" i="2"/>
  <c r="Z771" i="2"/>
  <c r="Y771" i="2"/>
  <c r="Y773" i="2"/>
  <c r="Z773" i="2"/>
  <c r="Z775" i="2"/>
  <c r="Y775" i="2"/>
  <c r="Z777" i="2"/>
  <c r="Y777" i="2"/>
  <c r="Y779" i="2"/>
  <c r="Z779" i="2"/>
  <c r="Y781" i="2"/>
  <c r="Z781" i="2"/>
  <c r="Z783" i="2"/>
  <c r="Y783" i="2"/>
  <c r="Z785" i="2"/>
  <c r="Y785" i="2"/>
  <c r="Z787" i="2"/>
  <c r="Y787" i="2"/>
  <c r="Y789" i="2"/>
  <c r="Z789" i="2"/>
  <c r="Z791" i="2"/>
  <c r="Y791" i="2"/>
  <c r="Y793" i="2"/>
  <c r="Z793" i="2"/>
  <c r="Z795" i="2"/>
  <c r="Y795" i="2"/>
  <c r="Y797" i="2"/>
  <c r="Z797" i="2"/>
  <c r="Z799" i="2"/>
  <c r="Y799" i="2"/>
  <c r="Z801" i="2"/>
  <c r="Y801" i="2"/>
  <c r="Z803" i="2"/>
  <c r="Y803" i="2"/>
  <c r="Y805" i="2"/>
  <c r="Z805" i="2"/>
  <c r="Z807" i="2"/>
  <c r="Y807" i="2"/>
  <c r="Z809" i="2"/>
  <c r="Y809" i="2"/>
  <c r="Y811" i="2"/>
  <c r="Z811" i="2"/>
  <c r="Y813" i="2"/>
  <c r="Z813" i="2"/>
  <c r="Z815" i="2"/>
  <c r="Y815" i="2"/>
  <c r="Z817" i="2"/>
  <c r="Y817" i="2"/>
  <c r="Z819" i="2"/>
  <c r="Y819" i="2"/>
  <c r="Y821" i="2"/>
  <c r="Z821" i="2"/>
  <c r="Z823" i="2"/>
  <c r="Y823" i="2"/>
  <c r="Y825" i="2"/>
  <c r="Z825" i="2"/>
  <c r="Z827" i="2"/>
  <c r="Y827" i="2"/>
  <c r="Y829" i="2"/>
  <c r="Z829" i="2"/>
  <c r="Z831" i="2"/>
  <c r="Y831" i="2"/>
  <c r="Z833" i="2"/>
  <c r="Y833" i="2"/>
  <c r="Z835" i="2"/>
  <c r="Y835" i="2"/>
  <c r="Y837" i="2"/>
  <c r="Z837" i="2"/>
  <c r="Z839" i="2"/>
  <c r="Y839" i="2"/>
  <c r="Z841" i="2"/>
  <c r="Y841" i="2"/>
  <c r="Y843" i="2"/>
  <c r="Z843" i="2"/>
  <c r="Y845" i="2"/>
  <c r="Z845" i="2"/>
  <c r="Z847" i="2"/>
  <c r="Y847" i="2"/>
  <c r="Z849" i="2"/>
  <c r="Y849" i="2"/>
  <c r="Z851" i="2"/>
  <c r="Y851" i="2"/>
  <c r="Y853" i="2"/>
  <c r="Z853" i="2"/>
  <c r="Z855" i="2"/>
  <c r="Y855" i="2"/>
  <c r="Y857" i="2"/>
  <c r="Z857" i="2"/>
  <c r="Z859" i="2"/>
  <c r="Y859" i="2"/>
  <c r="Y861" i="2"/>
  <c r="Z861" i="2"/>
  <c r="Z863" i="2"/>
  <c r="Y863" i="2"/>
  <c r="Z865" i="2"/>
  <c r="Y865" i="2"/>
  <c r="Z867" i="2"/>
  <c r="Y867" i="2"/>
  <c r="Y869" i="2"/>
  <c r="Z869" i="2"/>
  <c r="Z871" i="2"/>
  <c r="Y871" i="2"/>
  <c r="Z873" i="2"/>
  <c r="Y873" i="2"/>
  <c r="Y875" i="2"/>
  <c r="Z875" i="2"/>
  <c r="Y877" i="2"/>
  <c r="Z877" i="2"/>
  <c r="Z879" i="2"/>
  <c r="Y879" i="2"/>
  <c r="Z881" i="2"/>
  <c r="Y881" i="2"/>
  <c r="Z883" i="2"/>
  <c r="Y883" i="2"/>
  <c r="Y885" i="2"/>
  <c r="Z885" i="2"/>
  <c r="Z887" i="2"/>
  <c r="Y887" i="2"/>
  <c r="Y889" i="2"/>
  <c r="Z889" i="2"/>
  <c r="Z891" i="2"/>
  <c r="Y891" i="2"/>
  <c r="Y893" i="2"/>
  <c r="Z893" i="2"/>
  <c r="Z895" i="2"/>
  <c r="Y895" i="2"/>
  <c r="Z897" i="2"/>
  <c r="Y897" i="2"/>
  <c r="Z899" i="2"/>
  <c r="Y899" i="2"/>
  <c r="Y901" i="2"/>
  <c r="Z901" i="2"/>
  <c r="Z903" i="2"/>
  <c r="Y903" i="2"/>
  <c r="Z905" i="2"/>
  <c r="Y905" i="2"/>
  <c r="Y907" i="2"/>
  <c r="Z907" i="2"/>
  <c r="Y909" i="2"/>
  <c r="Z909" i="2"/>
  <c r="Z911" i="2"/>
  <c r="Y911" i="2"/>
  <c r="Z913" i="2"/>
  <c r="Y913" i="2"/>
  <c r="Z915" i="2"/>
  <c r="Y915" i="2"/>
  <c r="Y917" i="2"/>
  <c r="Z917" i="2"/>
  <c r="Z919" i="2"/>
  <c r="Y919" i="2"/>
  <c r="Y921" i="2"/>
  <c r="Z921" i="2"/>
  <c r="Z923" i="2"/>
  <c r="Y923" i="2"/>
  <c r="Y925" i="2"/>
  <c r="Z925" i="2"/>
  <c r="Z927" i="2"/>
  <c r="Y927" i="2"/>
  <c r="Z929" i="2"/>
  <c r="Y929" i="2"/>
  <c r="Z931" i="2"/>
  <c r="Y931" i="2"/>
  <c r="Y933" i="2"/>
  <c r="Z933" i="2"/>
  <c r="Z935" i="2"/>
  <c r="Y935" i="2"/>
  <c r="Z937" i="2"/>
  <c r="Y937" i="2"/>
  <c r="Y939" i="2"/>
  <c r="Z939" i="2"/>
  <c r="Y941" i="2"/>
  <c r="Z941" i="2"/>
  <c r="Z943" i="2"/>
  <c r="Y943" i="2"/>
  <c r="Z945" i="2"/>
  <c r="Y945" i="2"/>
  <c r="Z947" i="2"/>
  <c r="Y947" i="2"/>
  <c r="Y949" i="2"/>
  <c r="Z949" i="2"/>
  <c r="Z951" i="2"/>
  <c r="Y951" i="2"/>
  <c r="Y953" i="2"/>
  <c r="Z953" i="2"/>
  <c r="Z955" i="2"/>
  <c r="Y955" i="2"/>
  <c r="Y957" i="2"/>
  <c r="Z957" i="2"/>
  <c r="Z959" i="2"/>
  <c r="Y959" i="2"/>
  <c r="Z961" i="2"/>
  <c r="Y961" i="2"/>
  <c r="Z965" i="2"/>
  <c r="Y965" i="2"/>
  <c r="Z969" i="2"/>
  <c r="Y969" i="2"/>
  <c r="Z973" i="2"/>
  <c r="Y973" i="2"/>
  <c r="Z977" i="2"/>
  <c r="Y977" i="2"/>
  <c r="Z981" i="2"/>
  <c r="Y981" i="2"/>
  <c r="Z985" i="2"/>
  <c r="Y985" i="2"/>
  <c r="Z989" i="2"/>
  <c r="Y989" i="2"/>
  <c r="Z997" i="2"/>
  <c r="Y997" i="2"/>
  <c r="Z1001" i="2"/>
  <c r="Y1001" i="2"/>
  <c r="Z1005" i="2"/>
  <c r="Y1005" i="2"/>
  <c r="Z1009" i="2"/>
  <c r="Y1009" i="2"/>
  <c r="Z1013" i="2"/>
  <c r="Y1013" i="2"/>
  <c r="Z1017" i="2"/>
  <c r="Y1017" i="2"/>
  <c r="Z1021" i="2"/>
  <c r="Y1021" i="2"/>
  <c r="Z1025" i="2"/>
  <c r="Y1025" i="2"/>
  <c r="Z1029" i="2"/>
  <c r="Y1029" i="2"/>
  <c r="Z1033" i="2"/>
  <c r="Y1033" i="2"/>
  <c r="Z1037" i="2"/>
  <c r="Y1037" i="2"/>
  <c r="Z1041" i="2"/>
  <c r="Y1041" i="2"/>
  <c r="Z1045" i="2"/>
  <c r="Y1045" i="2"/>
  <c r="Z1049" i="2"/>
  <c r="Y1049" i="2"/>
  <c r="Z1053" i="2"/>
  <c r="Y1053" i="2"/>
  <c r="Z1057" i="2"/>
  <c r="Y1057" i="2"/>
  <c r="Z1061" i="2"/>
  <c r="Y1061" i="2"/>
  <c r="Z1065" i="2"/>
  <c r="Y1065" i="2"/>
  <c r="Z1069" i="2"/>
  <c r="Y1069" i="2"/>
  <c r="Z1073" i="2"/>
  <c r="Y1073" i="2"/>
  <c r="Z1077" i="2"/>
  <c r="Y1077" i="2"/>
  <c r="Z1081" i="2"/>
  <c r="Y1081" i="2"/>
  <c r="Z1085" i="2"/>
  <c r="Y1085" i="2"/>
  <c r="Z1093" i="2"/>
  <c r="Y1093" i="2"/>
  <c r="Z1097" i="2"/>
  <c r="Y1097" i="2"/>
  <c r="Z1101" i="2"/>
  <c r="Y1101" i="2"/>
  <c r="Z1109" i="2"/>
  <c r="Y1109" i="2"/>
  <c r="Z1113" i="2"/>
  <c r="Y1113" i="2"/>
  <c r="Z1117" i="2"/>
  <c r="Y1117" i="2"/>
  <c r="Z1125" i="2"/>
  <c r="Y1125" i="2"/>
  <c r="Z1129" i="2"/>
  <c r="Y1129" i="2"/>
  <c r="Z1133" i="2"/>
  <c r="Y1133" i="2"/>
  <c r="Z1141" i="2"/>
  <c r="Y1141" i="2"/>
  <c r="Z1145" i="2"/>
  <c r="Y1145" i="2"/>
  <c r="Z1149" i="2"/>
  <c r="Y1149" i="2"/>
  <c r="Z1157" i="2"/>
  <c r="Y1157" i="2"/>
  <c r="Z1161" i="2"/>
  <c r="Y1161" i="2"/>
  <c r="Z1165" i="2"/>
  <c r="Y1165" i="2"/>
  <c r="Z1173" i="2"/>
  <c r="Y1173" i="2"/>
  <c r="Z1177" i="2"/>
  <c r="Y1177" i="2"/>
  <c r="Z1181" i="2"/>
  <c r="Y1181" i="2"/>
  <c r="Z1189" i="2"/>
  <c r="Y1189" i="2"/>
  <c r="Z1193" i="2"/>
  <c r="Y1193" i="2"/>
  <c r="Z1197" i="2"/>
  <c r="Y1197" i="2"/>
  <c r="Z1205" i="2"/>
  <c r="Y1205" i="2"/>
  <c r="Z1209" i="2"/>
  <c r="Y1209" i="2"/>
  <c r="Z1213" i="2"/>
  <c r="Y1213" i="2"/>
  <c r="Z1221" i="2"/>
  <c r="Y1221" i="2"/>
  <c r="Z1225" i="2"/>
  <c r="Y1225" i="2"/>
  <c r="Z1229" i="2"/>
  <c r="Y1229" i="2"/>
  <c r="Z1237" i="2"/>
  <c r="Y1237" i="2"/>
  <c r="Z1241" i="2"/>
  <c r="Y1241" i="2"/>
  <c r="Z1245" i="2"/>
  <c r="Y1245" i="2"/>
  <c r="Z1253" i="2"/>
  <c r="Y1253" i="2"/>
  <c r="Z1257" i="2"/>
  <c r="Y1257" i="2"/>
  <c r="Z1261" i="2"/>
  <c r="Y1261" i="2"/>
  <c r="Z1269" i="2"/>
  <c r="Y1269" i="2"/>
  <c r="Z1273" i="2"/>
  <c r="Y1273" i="2"/>
  <c r="Z1277" i="2"/>
  <c r="Y1277" i="2"/>
  <c r="Z1285" i="2"/>
  <c r="Y1285" i="2"/>
  <c r="Z1289" i="2"/>
  <c r="Y1289" i="2"/>
  <c r="Z1293" i="2"/>
  <c r="Y1293" i="2"/>
  <c r="Z1301" i="2"/>
  <c r="Y1301" i="2"/>
  <c r="Z1305" i="2"/>
  <c r="Y1305" i="2"/>
  <c r="Z1309" i="2"/>
  <c r="Y1309" i="2"/>
  <c r="Z1317" i="2"/>
  <c r="Y1317" i="2"/>
  <c r="Z1321" i="2"/>
  <c r="Y1321" i="2"/>
  <c r="Z1325" i="2"/>
  <c r="Y1325" i="2"/>
  <c r="Z1333" i="2"/>
  <c r="Y1333" i="2"/>
  <c r="Z1337" i="2"/>
  <c r="Y1337" i="2"/>
  <c r="Z1341" i="2"/>
  <c r="Y1341" i="2"/>
  <c r="Z1349" i="2"/>
  <c r="Y1349" i="2"/>
  <c r="Z1353" i="2"/>
  <c r="Y1353" i="2"/>
  <c r="Z1357" i="2"/>
  <c r="Y1357" i="2"/>
  <c r="Z1365" i="2"/>
  <c r="Y1365" i="2"/>
  <c r="Z1369" i="2"/>
  <c r="Y1369" i="2"/>
  <c r="Z1373" i="2"/>
  <c r="Y1373" i="2"/>
  <c r="Z1381" i="2"/>
  <c r="Y1381" i="2"/>
  <c r="Z1385" i="2"/>
  <c r="Y1385" i="2"/>
  <c r="Z1389" i="2"/>
  <c r="Y1389" i="2"/>
  <c r="Z1397" i="2"/>
  <c r="Y1397" i="2"/>
  <c r="Z1401" i="2"/>
  <c r="Y1401" i="2"/>
  <c r="Z1405" i="2"/>
  <c r="Y1405" i="2"/>
  <c r="Z1413" i="2"/>
  <c r="Y1413" i="2"/>
  <c r="Z1417" i="2"/>
  <c r="Y1417" i="2"/>
  <c r="Z1421" i="2"/>
  <c r="Y1421" i="2"/>
  <c r="Z1429" i="2"/>
  <c r="Y1429" i="2"/>
  <c r="Z1433" i="2"/>
  <c r="Y1433" i="2"/>
  <c r="Z1437" i="2"/>
  <c r="Y1437" i="2"/>
  <c r="Z1445" i="2"/>
  <c r="Y1445" i="2"/>
  <c r="Z1449" i="2"/>
  <c r="Y1449" i="2"/>
  <c r="Z1453" i="2"/>
  <c r="Y1453" i="2"/>
  <c r="Z1461" i="2"/>
  <c r="Y1461" i="2"/>
  <c r="Z1465" i="2"/>
  <c r="Y1465" i="2"/>
  <c r="Z1469" i="2"/>
  <c r="Y1469" i="2"/>
  <c r="Y1477" i="2"/>
  <c r="Z1477" i="2"/>
  <c r="Z1481" i="2"/>
  <c r="Y1481" i="2"/>
  <c r="Y1485" i="2"/>
  <c r="Z1485" i="2"/>
  <c r="Y1493" i="2"/>
  <c r="Z1493" i="2"/>
  <c r="Z1497" i="2"/>
  <c r="Y1497" i="2"/>
  <c r="Y1501" i="2"/>
  <c r="Z1501" i="2"/>
  <c r="Y1509" i="2"/>
  <c r="Z1509" i="2"/>
  <c r="Z1513" i="2"/>
  <c r="Y1513" i="2"/>
  <c r="Y1517" i="2"/>
  <c r="Z1517" i="2"/>
  <c r="Y1525" i="2"/>
  <c r="Z1525" i="2"/>
  <c r="Z1529" i="2"/>
  <c r="Y1529" i="2"/>
  <c r="Y1533" i="2"/>
  <c r="Z1533" i="2"/>
  <c r="Z1547" i="2"/>
  <c r="Y1547" i="2"/>
  <c r="Z1555" i="2"/>
  <c r="Y1555" i="2"/>
  <c r="Z1563" i="2"/>
  <c r="Y1563" i="2"/>
  <c r="Z1579" i="2"/>
  <c r="Y1579" i="2"/>
  <c r="Z1587" i="2"/>
  <c r="Y1587" i="2"/>
  <c r="Z1595" i="2"/>
  <c r="Y1595" i="2"/>
  <c r="Z1611" i="2"/>
  <c r="Y1611" i="2"/>
  <c r="Z1619" i="2"/>
  <c r="Y1619" i="2"/>
  <c r="Z1627" i="2"/>
  <c r="Y1627" i="2"/>
  <c r="Z1643" i="2"/>
  <c r="Y1643" i="2"/>
  <c r="Z1651" i="2"/>
  <c r="Y1651" i="2"/>
  <c r="Z1659" i="2"/>
  <c r="Y1659" i="2"/>
  <c r="Z1675" i="2"/>
  <c r="Y1675" i="2"/>
  <c r="Z1683" i="2"/>
  <c r="Y1683" i="2"/>
  <c r="Z1691" i="2"/>
  <c r="Y1691" i="2"/>
  <c r="Z1707" i="2"/>
  <c r="Y1707" i="2"/>
  <c r="Z1715" i="2"/>
  <c r="Y1715" i="2"/>
  <c r="Z1723" i="2"/>
  <c r="Y1723" i="2"/>
  <c r="Z1739" i="2"/>
  <c r="Y1739" i="2"/>
  <c r="Z1747" i="2"/>
  <c r="Y1747" i="2"/>
  <c r="Z1755" i="2"/>
  <c r="Y1755" i="2"/>
  <c r="Z1771" i="2"/>
  <c r="Y1771" i="2"/>
  <c r="Z1779" i="2"/>
  <c r="Y1779" i="2"/>
  <c r="Z1787" i="2"/>
  <c r="Y1787" i="2"/>
  <c r="Z1803" i="2"/>
  <c r="Y1803" i="2"/>
  <c r="Z1811" i="2"/>
  <c r="Y1811" i="2"/>
  <c r="Z1819" i="2"/>
  <c r="Y1819" i="2"/>
  <c r="Z1835" i="2"/>
  <c r="Y1835" i="2"/>
  <c r="Z1843" i="2"/>
  <c r="Y1843" i="2"/>
  <c r="Z1851" i="2"/>
  <c r="Y1851" i="2"/>
  <c r="Z1867" i="2"/>
  <c r="Y1867" i="2"/>
  <c r="Z1875" i="2"/>
  <c r="Y1875" i="2"/>
  <c r="Z1883" i="2"/>
  <c r="Y1883" i="2"/>
  <c r="Y1899" i="2"/>
  <c r="Z1899" i="2"/>
  <c r="Y1907" i="2"/>
  <c r="Z1907" i="2"/>
  <c r="Y1915" i="2"/>
  <c r="Z1915" i="2"/>
  <c r="Y1931" i="2"/>
  <c r="Z1931" i="2"/>
  <c r="Y1939" i="2"/>
  <c r="Z1939" i="2"/>
  <c r="Y1947" i="2"/>
  <c r="Z1947" i="2"/>
  <c r="Y1963" i="2"/>
  <c r="Z1963" i="2"/>
  <c r="Y1971" i="2"/>
  <c r="Z1971" i="2"/>
  <c r="Y1979" i="2"/>
  <c r="Z1979" i="2"/>
  <c r="Y1995" i="2"/>
  <c r="Z1995" i="2"/>
  <c r="Y2003" i="2"/>
  <c r="Z2003" i="2"/>
  <c r="Y2011" i="2"/>
  <c r="Z2011" i="2"/>
  <c r="Y2027" i="2"/>
  <c r="Z2027" i="2"/>
  <c r="Y2035" i="2"/>
  <c r="Z2035" i="2"/>
  <c r="Y2043" i="2"/>
  <c r="Z2043" i="2"/>
  <c r="Y2059" i="2"/>
  <c r="Z2059" i="2"/>
  <c r="Y2067" i="2"/>
  <c r="Z2067" i="2"/>
  <c r="Y2075" i="2"/>
  <c r="Z2075" i="2"/>
  <c r="Y2091" i="2"/>
  <c r="Z2091" i="2"/>
  <c r="Y2099" i="2"/>
  <c r="Z2099" i="2"/>
  <c r="Z2107" i="2"/>
  <c r="Y2107" i="2"/>
  <c r="Z2123" i="2"/>
  <c r="Y2123" i="2"/>
  <c r="Z2131" i="2"/>
  <c r="Y2131" i="2"/>
  <c r="Z2139" i="2"/>
  <c r="Y2139" i="2"/>
  <c r="Z2155" i="2"/>
  <c r="Y2155" i="2"/>
  <c r="Z2163" i="2"/>
  <c r="Y2163" i="2"/>
  <c r="Z2171" i="2"/>
  <c r="Y2171" i="2"/>
  <c r="Z2187" i="2"/>
  <c r="Y2187" i="2"/>
  <c r="Z2195" i="2"/>
  <c r="Y2195" i="2"/>
  <c r="Z2203" i="2"/>
  <c r="Y2203" i="2"/>
  <c r="Z2219" i="2"/>
  <c r="Y2219" i="2"/>
  <c r="Z2227" i="2"/>
  <c r="Y2227" i="2"/>
  <c r="Z2235" i="2"/>
  <c r="Y2235" i="2"/>
  <c r="Z2251" i="2"/>
  <c r="Y2251" i="2"/>
  <c r="Z2259" i="2"/>
  <c r="Y2259" i="2"/>
  <c r="Z2267" i="2"/>
  <c r="Y2267" i="2"/>
  <c r="Z2283" i="2"/>
  <c r="Y2283" i="2"/>
  <c r="Z2291" i="2"/>
  <c r="Y2291" i="2"/>
  <c r="Z2299" i="2"/>
  <c r="Y2299" i="2"/>
  <c r="Z2315" i="2"/>
  <c r="Y2315" i="2"/>
  <c r="Z2323" i="2"/>
  <c r="Y2323" i="2"/>
  <c r="Y2331" i="2"/>
  <c r="Z2331" i="2"/>
  <c r="Z2347" i="2"/>
  <c r="Y2347" i="2"/>
  <c r="Z2355" i="2"/>
  <c r="Y2355" i="2"/>
  <c r="Y2363" i="2"/>
  <c r="Z2363" i="2"/>
  <c r="Y2379" i="2"/>
  <c r="Z2379" i="2"/>
  <c r="Y2387" i="2"/>
  <c r="Z2387" i="2"/>
  <c r="Y2395" i="2"/>
  <c r="Z2395" i="2"/>
  <c r="Y2411" i="2"/>
  <c r="Z2411" i="2"/>
  <c r="Y2419" i="2"/>
  <c r="Z2419" i="2"/>
  <c r="Y2427" i="2"/>
  <c r="Z2427" i="2"/>
  <c r="Y2443" i="2"/>
  <c r="Z2443" i="2"/>
  <c r="Y2451" i="2"/>
  <c r="Z2451" i="2"/>
  <c r="Y2459" i="2"/>
  <c r="Z2459" i="2"/>
  <c r="Y2483" i="2"/>
  <c r="Z2483" i="2"/>
  <c r="Y2491" i="2"/>
  <c r="Z2491" i="2"/>
  <c r="Y2507" i="2"/>
  <c r="Z2507" i="2"/>
  <c r="Z1137" i="2"/>
  <c r="Y1137" i="2"/>
  <c r="Z1201" i="2"/>
  <c r="Y1201" i="2"/>
  <c r="Z1265" i="2"/>
  <c r="Y1265" i="2"/>
  <c r="Z1329" i="2"/>
  <c r="Y1329" i="2"/>
  <c r="Z1393" i="2"/>
  <c r="Y1393" i="2"/>
  <c r="Z1457" i="2"/>
  <c r="Y1457" i="2"/>
  <c r="Z1521" i="2"/>
  <c r="Y1521" i="2"/>
  <c r="Z1635" i="2"/>
  <c r="Y1635" i="2"/>
  <c r="Z1763" i="2"/>
  <c r="Y1763" i="2"/>
  <c r="Y1891" i="2"/>
  <c r="Z1891" i="2"/>
  <c r="Y2019" i="2"/>
  <c r="Z2019" i="2"/>
  <c r="Z2147" i="2"/>
  <c r="Y2147" i="2"/>
  <c r="Z2275" i="2"/>
  <c r="Y2275" i="2"/>
  <c r="Y2403" i="2"/>
  <c r="Z2403" i="2"/>
  <c r="Y27" i="2"/>
  <c r="Y91" i="2"/>
  <c r="Y155" i="2"/>
  <c r="Z232" i="2"/>
  <c r="Y403" i="2"/>
  <c r="Y641" i="2"/>
  <c r="Z18" i="2"/>
  <c r="Y18" i="2"/>
  <c r="Z24" i="2"/>
  <c r="Y24" i="2"/>
  <c r="Z28" i="2"/>
  <c r="Y28" i="2"/>
  <c r="Z34" i="2"/>
  <c r="Y34" i="2"/>
  <c r="Z40" i="2"/>
  <c r="Y40" i="2"/>
  <c r="Z42" i="2"/>
  <c r="Y42" i="2"/>
  <c r="Z48" i="2"/>
  <c r="Y48" i="2"/>
  <c r="Z52" i="2"/>
  <c r="Y52" i="2"/>
  <c r="Z56" i="2"/>
  <c r="Y56" i="2"/>
  <c r="Z60" i="2"/>
  <c r="Y60" i="2"/>
  <c r="Z66" i="2"/>
  <c r="Y66" i="2"/>
  <c r="Z74" i="2"/>
  <c r="Y74" i="2"/>
  <c r="Z80" i="2"/>
  <c r="Y80" i="2"/>
  <c r="Z84" i="2"/>
  <c r="Y84" i="2"/>
  <c r="Z88" i="2"/>
  <c r="Y88" i="2"/>
  <c r="Z92" i="2"/>
  <c r="Y92" i="2"/>
  <c r="Z98" i="2"/>
  <c r="Y98" i="2"/>
  <c r="Z104" i="2"/>
  <c r="Y104" i="2"/>
  <c r="Z106" i="2"/>
  <c r="Y106" i="2"/>
  <c r="Z112" i="2"/>
  <c r="Y112" i="2"/>
  <c r="Z116" i="2"/>
  <c r="Y116" i="2"/>
  <c r="Z120" i="2"/>
  <c r="Y120" i="2"/>
  <c r="Z124" i="2"/>
  <c r="Y124" i="2"/>
  <c r="Z130" i="2"/>
  <c r="Y130" i="2"/>
  <c r="Z138" i="2"/>
  <c r="Y138" i="2"/>
  <c r="Z144" i="2"/>
  <c r="Y144" i="2"/>
  <c r="Z148" i="2"/>
  <c r="Y148" i="2"/>
  <c r="Z152" i="2"/>
  <c r="Y152" i="2"/>
  <c r="Z156" i="2"/>
  <c r="Y156" i="2"/>
  <c r="Z160" i="2"/>
  <c r="Y160" i="2"/>
  <c r="Z162" i="2"/>
  <c r="Y162" i="2"/>
  <c r="Z164" i="2"/>
  <c r="Y164" i="2"/>
  <c r="Z168" i="2"/>
  <c r="Y168" i="2"/>
  <c r="Z170" i="2"/>
  <c r="Y170" i="2"/>
  <c r="Z172" i="2"/>
  <c r="Y172" i="2"/>
  <c r="Z176" i="2"/>
  <c r="Y176" i="2"/>
  <c r="Z178" i="2"/>
  <c r="Y178" i="2"/>
  <c r="Z180" i="2"/>
  <c r="Y180" i="2"/>
  <c r="Z184" i="2"/>
  <c r="Y184" i="2"/>
  <c r="Z188" i="2"/>
  <c r="Y188" i="2"/>
  <c r="Z194" i="2"/>
  <c r="Y194" i="2"/>
  <c r="Z202" i="2"/>
  <c r="Y202" i="2"/>
  <c r="Z208" i="2"/>
  <c r="Y208" i="2"/>
  <c r="Z210" i="2"/>
  <c r="Y210" i="2"/>
  <c r="Y216" i="2"/>
  <c r="Z216" i="2"/>
  <c r="Z220" i="2"/>
  <c r="Y220" i="2"/>
  <c r="Z226" i="2"/>
  <c r="Y226" i="2"/>
  <c r="Z236" i="2"/>
  <c r="Y236" i="2"/>
  <c r="Z244" i="2"/>
  <c r="Y244" i="2"/>
  <c r="Y248" i="2"/>
  <c r="Z248" i="2"/>
  <c r="Z252" i="2"/>
  <c r="Y252" i="2"/>
  <c r="Z260" i="2"/>
  <c r="Y260" i="2"/>
  <c r="Z266" i="2"/>
  <c r="Y266" i="2"/>
  <c r="Y272" i="2"/>
  <c r="Z272" i="2"/>
  <c r="Z276" i="2"/>
  <c r="Y276" i="2"/>
  <c r="Z282" i="2"/>
  <c r="Y282" i="2"/>
  <c r="Y288" i="2"/>
  <c r="Z288" i="2"/>
  <c r="Z292" i="2"/>
  <c r="Y292" i="2"/>
  <c r="Z298" i="2"/>
  <c r="Y298" i="2"/>
  <c r="Y304" i="2"/>
  <c r="Z304" i="2"/>
  <c r="Y312" i="2"/>
  <c r="Z312" i="2"/>
  <c r="Y322" i="2"/>
  <c r="Y336" i="2"/>
  <c r="Z336" i="2"/>
  <c r="Y346" i="2"/>
  <c r="Y352" i="2"/>
  <c r="Z352" i="2"/>
  <c r="Y378" i="2"/>
  <c r="Y384" i="2"/>
  <c r="Z384" i="2"/>
  <c r="Y392" i="2"/>
  <c r="Z392" i="2"/>
  <c r="Y396" i="2"/>
  <c r="Y410" i="2"/>
  <c r="Y416" i="2"/>
  <c r="Z416" i="2"/>
  <c r="Y432" i="2"/>
  <c r="Z432" i="2"/>
  <c r="Y440" i="2"/>
  <c r="Z440" i="2"/>
  <c r="Y450" i="2"/>
  <c r="Y464" i="2"/>
  <c r="Z464" i="2"/>
  <c r="Y472" i="2"/>
  <c r="Z472" i="2"/>
  <c r="Z476" i="2"/>
  <c r="Y476" i="2"/>
  <c r="Z482" i="2"/>
  <c r="Y482" i="2"/>
  <c r="Z492" i="2"/>
  <c r="Y492" i="2"/>
  <c r="Y496" i="2"/>
  <c r="Z496" i="2"/>
  <c r="Z500" i="2"/>
  <c r="Y500" i="2"/>
  <c r="Z506" i="2"/>
  <c r="Y506" i="2"/>
  <c r="Y512" i="2"/>
  <c r="Z512" i="2"/>
  <c r="Y516" i="2"/>
  <c r="Z516" i="2"/>
  <c r="Y522" i="2"/>
  <c r="Z522" i="2"/>
  <c r="Y530" i="2"/>
  <c r="Z530" i="2"/>
  <c r="Y536" i="2"/>
  <c r="Z536" i="2"/>
  <c r="Y540" i="2"/>
  <c r="Z540" i="2"/>
  <c r="Y544" i="2"/>
  <c r="Z544" i="2"/>
  <c r="Y548" i="2"/>
  <c r="Z548" i="2"/>
  <c r="Y554" i="2"/>
  <c r="Z554" i="2"/>
  <c r="Y562" i="2"/>
  <c r="Z562" i="2"/>
  <c r="Y568" i="2"/>
  <c r="Z568" i="2"/>
  <c r="Y572" i="2"/>
  <c r="Z572" i="2"/>
  <c r="Y578" i="2"/>
  <c r="Z578" i="2"/>
  <c r="Y584" i="2"/>
  <c r="Z584" i="2"/>
  <c r="Y588" i="2"/>
  <c r="Z588" i="2"/>
  <c r="Y594" i="2"/>
  <c r="Z594" i="2"/>
  <c r="Y602" i="2"/>
  <c r="Z602" i="2"/>
  <c r="Y608" i="2"/>
  <c r="Z608" i="2"/>
  <c r="Y612" i="2"/>
  <c r="Z612" i="2"/>
  <c r="Y618" i="2"/>
  <c r="Z618" i="2"/>
  <c r="Y624" i="2"/>
  <c r="Z624" i="2"/>
  <c r="Y626" i="2"/>
  <c r="Z626" i="2"/>
  <c r="Y634" i="2"/>
  <c r="Z634" i="2"/>
  <c r="Y640" i="2"/>
  <c r="Z640" i="2"/>
  <c r="Y644" i="2"/>
  <c r="Z644" i="2"/>
  <c r="Y648" i="2"/>
  <c r="Z648" i="2"/>
  <c r="Y652" i="2"/>
  <c r="Z652" i="2"/>
  <c r="Y658" i="2"/>
  <c r="Z658" i="2"/>
  <c r="Y664" i="2"/>
  <c r="Z664" i="2"/>
  <c r="Y668" i="2"/>
  <c r="Z668" i="2"/>
  <c r="Y674" i="2"/>
  <c r="Z674" i="2"/>
  <c r="Y680" i="2"/>
  <c r="Z680" i="2"/>
  <c r="Y684" i="2"/>
  <c r="Z684" i="2"/>
  <c r="Y690" i="2"/>
  <c r="Z690" i="2"/>
  <c r="Y696" i="2"/>
  <c r="Z696" i="2"/>
  <c r="Y700" i="2"/>
  <c r="Z700" i="2"/>
  <c r="Y706" i="2"/>
  <c r="Z706" i="2"/>
  <c r="Y712" i="2"/>
  <c r="Z712" i="2"/>
  <c r="Y716" i="2"/>
  <c r="Z716" i="2"/>
  <c r="Y732" i="2"/>
  <c r="Z732" i="2"/>
  <c r="Z744" i="2"/>
  <c r="Y748" i="2"/>
  <c r="Z748" i="2"/>
  <c r="Y764" i="2"/>
  <c r="Z764" i="2"/>
  <c r="Y772" i="2"/>
  <c r="Z772" i="2"/>
  <c r="Z784" i="2"/>
  <c r="Y788" i="2"/>
  <c r="Z788" i="2"/>
  <c r="Y804" i="2"/>
  <c r="Z804" i="2"/>
  <c r="Y812" i="2"/>
  <c r="Z812" i="2"/>
  <c r="Z816" i="2"/>
  <c r="Y820" i="2"/>
  <c r="Z820" i="2"/>
  <c r="Z840" i="2"/>
  <c r="Z848" i="2"/>
  <c r="Y852" i="2"/>
  <c r="Z852" i="2"/>
  <c r="Y860" i="2"/>
  <c r="Z860" i="2"/>
  <c r="Y864" i="2"/>
  <c r="Z864" i="2"/>
  <c r="Y866" i="2"/>
  <c r="Z866" i="2"/>
  <c r="Y874" i="2"/>
  <c r="Z874" i="2"/>
  <c r="Y880" i="2"/>
  <c r="Z880" i="2"/>
  <c r="Y884" i="2"/>
  <c r="Z884" i="2"/>
  <c r="Y890" i="2"/>
  <c r="Z890" i="2"/>
  <c r="Y896" i="2"/>
  <c r="Z896" i="2"/>
  <c r="Y900" i="2"/>
  <c r="Z900" i="2"/>
  <c r="Y906" i="2"/>
  <c r="Z906" i="2"/>
  <c r="Y912" i="2"/>
  <c r="Z912" i="2"/>
  <c r="Y916" i="2"/>
  <c r="Z916" i="2"/>
  <c r="Y922" i="2"/>
  <c r="Z922" i="2"/>
  <c r="Y928" i="2"/>
  <c r="Z928" i="2"/>
  <c r="Y932" i="2"/>
  <c r="Z932" i="2"/>
  <c r="Y938" i="2"/>
  <c r="Z938" i="2"/>
  <c r="Y944" i="2"/>
  <c r="Z944" i="2"/>
  <c r="Y948" i="2"/>
  <c r="Z948" i="2"/>
  <c r="Y952" i="2"/>
  <c r="Z952" i="2"/>
  <c r="Y956" i="2"/>
  <c r="Z956" i="2"/>
  <c r="Y962" i="2"/>
  <c r="Z962" i="2"/>
  <c r="Y968" i="2"/>
  <c r="Z968" i="2"/>
  <c r="Y972" i="2"/>
  <c r="Z972" i="2"/>
  <c r="Y978" i="2"/>
  <c r="Z978" i="2"/>
  <c r="Y984" i="2"/>
  <c r="Z984" i="2"/>
  <c r="Y988" i="2"/>
  <c r="Z988" i="2"/>
  <c r="Y994" i="2"/>
  <c r="Z994" i="2"/>
  <c r="Y1000" i="2"/>
  <c r="Z1000" i="2"/>
  <c r="Y1004" i="2"/>
  <c r="Z1004" i="2"/>
  <c r="Y1010" i="2"/>
  <c r="Z1010" i="2"/>
  <c r="Y1016" i="2"/>
  <c r="Z1016" i="2"/>
  <c r="Y1020" i="2"/>
  <c r="Z1020" i="2"/>
  <c r="Y1026" i="2"/>
  <c r="Z1026" i="2"/>
  <c r="Y1032" i="2"/>
  <c r="Z1032" i="2"/>
  <c r="Y1036" i="2"/>
  <c r="Z1036" i="2"/>
  <c r="Y1042" i="2"/>
  <c r="Z1042" i="2"/>
  <c r="Y1048" i="2"/>
  <c r="Z1048" i="2"/>
  <c r="Y1052" i="2"/>
  <c r="Z1052" i="2"/>
  <c r="Y1058" i="2"/>
  <c r="Z1058" i="2"/>
  <c r="Y1064" i="2"/>
  <c r="Z1064" i="2"/>
  <c r="Y1068" i="2"/>
  <c r="Z1068" i="2"/>
  <c r="Y1074" i="2"/>
  <c r="Z1074" i="2"/>
  <c r="Y1082" i="2"/>
  <c r="Z1082" i="2"/>
  <c r="Y1086" i="2"/>
  <c r="Z1086" i="2"/>
  <c r="Y1090" i="2"/>
  <c r="Z1090" i="2"/>
  <c r="Y1094" i="2"/>
  <c r="Z1094" i="2"/>
  <c r="Y1098" i="2"/>
  <c r="Z1098" i="2"/>
  <c r="Y1102" i="2"/>
  <c r="Z1102" i="2"/>
  <c r="Y1106" i="2"/>
  <c r="Z1106" i="2"/>
  <c r="Y1110" i="2"/>
  <c r="Z1110" i="2"/>
  <c r="Y1114" i="2"/>
  <c r="Z1114" i="2"/>
  <c r="Y1118" i="2"/>
  <c r="Z1118" i="2"/>
  <c r="Y1122" i="2"/>
  <c r="Z1122" i="2"/>
  <c r="Y1126" i="2"/>
  <c r="Z1126" i="2"/>
  <c r="Y1130" i="2"/>
  <c r="Z1130" i="2"/>
  <c r="Y1134" i="2"/>
  <c r="Z1134" i="2"/>
  <c r="Y1138" i="2"/>
  <c r="Z1138" i="2"/>
  <c r="Y1142" i="2"/>
  <c r="Z1142" i="2"/>
  <c r="Y1146" i="2"/>
  <c r="Z1146" i="2"/>
  <c r="Y1150" i="2"/>
  <c r="Z1150" i="2"/>
  <c r="Y1154" i="2"/>
  <c r="Z1154" i="2"/>
  <c r="Y1158" i="2"/>
  <c r="Z1158" i="2"/>
  <c r="Y1162" i="2"/>
  <c r="Z1162" i="2"/>
  <c r="Y1166" i="2"/>
  <c r="Z1166" i="2"/>
  <c r="Y1170" i="2"/>
  <c r="Z1170" i="2"/>
  <c r="Y1174" i="2"/>
  <c r="Z1174" i="2"/>
  <c r="Y1178" i="2"/>
  <c r="Z1178" i="2"/>
  <c r="Y1182" i="2"/>
  <c r="Z1182" i="2"/>
  <c r="Y1186" i="2"/>
  <c r="Z1186" i="2"/>
  <c r="Y1190" i="2"/>
  <c r="Z1190" i="2"/>
  <c r="Y1194" i="2"/>
  <c r="Z1194" i="2"/>
  <c r="Y1198" i="2"/>
  <c r="Z1198" i="2"/>
  <c r="Y1202" i="2"/>
  <c r="Z1202" i="2"/>
  <c r="Y1206" i="2"/>
  <c r="Z1206" i="2"/>
  <c r="Y1210" i="2"/>
  <c r="Z1210" i="2"/>
  <c r="Y1214" i="2"/>
  <c r="Z1214" i="2"/>
  <c r="Y1218" i="2"/>
  <c r="Z1218" i="2"/>
  <c r="Y1222" i="2"/>
  <c r="Z1222" i="2"/>
  <c r="Y1226" i="2"/>
  <c r="Z1226" i="2"/>
  <c r="Y1230" i="2"/>
  <c r="Z1230" i="2"/>
  <c r="Y1234" i="2"/>
  <c r="Z1234" i="2"/>
  <c r="Y1238" i="2"/>
  <c r="Z1238" i="2"/>
  <c r="Y1242" i="2"/>
  <c r="Z1242" i="2"/>
  <c r="Y1246" i="2"/>
  <c r="Z1246" i="2"/>
  <c r="Y1250" i="2"/>
  <c r="Z1250" i="2"/>
  <c r="Y1254" i="2"/>
  <c r="Z1254" i="2"/>
  <c r="Y1258" i="2"/>
  <c r="Z1258" i="2"/>
  <c r="Y1262" i="2"/>
  <c r="Z1262" i="2"/>
  <c r="Y1266" i="2"/>
  <c r="Z1266" i="2"/>
  <c r="Y1270" i="2"/>
  <c r="Z1270" i="2"/>
  <c r="Y1274" i="2"/>
  <c r="Z1274" i="2"/>
  <c r="Y1278" i="2"/>
  <c r="Z1278" i="2"/>
  <c r="Y1282" i="2"/>
  <c r="Z1282" i="2"/>
  <c r="Y1286" i="2"/>
  <c r="Z1286" i="2"/>
  <c r="Y1290" i="2"/>
  <c r="Z1290" i="2"/>
  <c r="Y1294" i="2"/>
  <c r="Z1294" i="2"/>
  <c r="Y1298" i="2"/>
  <c r="Z1298" i="2"/>
  <c r="Y1302" i="2"/>
  <c r="Z1302" i="2"/>
  <c r="Y1306" i="2"/>
  <c r="Z1306" i="2"/>
  <c r="Y1310" i="2"/>
  <c r="Z1310" i="2"/>
  <c r="Y1314" i="2"/>
  <c r="Z1314" i="2"/>
  <c r="Y1318" i="2"/>
  <c r="Z1318" i="2"/>
  <c r="Y1322" i="2"/>
  <c r="Z1322" i="2"/>
  <c r="Y1326" i="2"/>
  <c r="Z1326" i="2"/>
  <c r="Y1330" i="2"/>
  <c r="Z1330" i="2"/>
  <c r="Y1334" i="2"/>
  <c r="Z1334" i="2"/>
  <c r="Y1338" i="2"/>
  <c r="Z1338" i="2"/>
  <c r="Y1342" i="2"/>
  <c r="Z1342" i="2"/>
  <c r="Y1346" i="2"/>
  <c r="Z1346" i="2"/>
  <c r="Y1350" i="2"/>
  <c r="Z1350" i="2"/>
  <c r="Y1354" i="2"/>
  <c r="Z1354" i="2"/>
  <c r="Y1358" i="2"/>
  <c r="Z1358" i="2"/>
  <c r="Y1362" i="2"/>
  <c r="Z1362" i="2"/>
  <c r="Y1366" i="2"/>
  <c r="Z1366" i="2"/>
  <c r="Y1370" i="2"/>
  <c r="Z1370" i="2"/>
  <c r="Y1374" i="2"/>
  <c r="Z1374" i="2"/>
  <c r="Y1378" i="2"/>
  <c r="Z1378" i="2"/>
  <c r="Y1382" i="2"/>
  <c r="Z1382" i="2"/>
  <c r="Y1386" i="2"/>
  <c r="Z1386" i="2"/>
  <c r="Y1390" i="2"/>
  <c r="Z1390" i="2"/>
  <c r="Y1394" i="2"/>
  <c r="Z1394" i="2"/>
  <c r="Y1398" i="2"/>
  <c r="Z1398" i="2"/>
  <c r="Y1402" i="2"/>
  <c r="Z1402" i="2"/>
  <c r="Y1406" i="2"/>
  <c r="Z1406" i="2"/>
  <c r="Y1410" i="2"/>
  <c r="Z1410" i="2"/>
  <c r="Y1422" i="2"/>
  <c r="Z1422" i="2"/>
  <c r="Y1426" i="2"/>
  <c r="Z1426" i="2"/>
  <c r="Y1430" i="2"/>
  <c r="Z1430" i="2"/>
  <c r="Y1434" i="2"/>
  <c r="Z1434" i="2"/>
  <c r="Y1438" i="2"/>
  <c r="Z1438" i="2"/>
  <c r="Y1442" i="2"/>
  <c r="Z1442" i="2"/>
  <c r="Y1446" i="2"/>
  <c r="Z1446" i="2"/>
  <c r="Y1450" i="2"/>
  <c r="Z1450" i="2"/>
  <c r="Y1454" i="2"/>
  <c r="Z1454" i="2"/>
  <c r="Y1456" i="2"/>
  <c r="Z1456" i="2"/>
  <c r="Z1105" i="2"/>
  <c r="Y1105" i="2"/>
  <c r="Z1233" i="2"/>
  <c r="Y1233" i="2"/>
  <c r="Z1361" i="2"/>
  <c r="Y1361" i="2"/>
  <c r="Z1489" i="2"/>
  <c r="Y1489" i="2"/>
  <c r="Z1699" i="2"/>
  <c r="Y1699" i="2"/>
  <c r="Y1955" i="2"/>
  <c r="Z1955" i="2"/>
  <c r="Z2211" i="2"/>
  <c r="Y2211" i="2"/>
  <c r="Y2467" i="2"/>
  <c r="Z2467" i="2"/>
  <c r="Z1121" i="2"/>
  <c r="Y1121" i="2"/>
  <c r="Z1249" i="2"/>
  <c r="Y1249" i="2"/>
  <c r="Z1377" i="2"/>
  <c r="Y1377" i="2"/>
  <c r="Z1505" i="2"/>
  <c r="Y1505" i="2"/>
  <c r="Z1859" i="2"/>
  <c r="Y1859" i="2"/>
  <c r="Z2115" i="2"/>
  <c r="Y2115" i="2"/>
  <c r="Z2371" i="2"/>
  <c r="Y2371" i="2"/>
  <c r="Z17" i="2"/>
  <c r="Y17" i="2"/>
  <c r="Z21" i="2"/>
  <c r="Y21" i="2"/>
  <c r="Z25" i="2"/>
  <c r="Y25" i="2"/>
  <c r="Z29" i="2"/>
  <c r="Y29" i="2"/>
  <c r="Z33" i="2"/>
  <c r="Y33" i="2"/>
  <c r="Z37" i="2"/>
  <c r="Y37" i="2"/>
  <c r="Z41" i="2"/>
  <c r="Y41" i="2"/>
  <c r="Z45" i="2"/>
  <c r="Y45" i="2"/>
  <c r="Z49" i="2"/>
  <c r="Y49" i="2"/>
  <c r="Z55" i="2"/>
  <c r="Y55" i="2"/>
  <c r="Z65" i="2"/>
  <c r="Y65" i="2"/>
  <c r="Z69" i="2"/>
  <c r="Y69" i="2"/>
  <c r="Z73" i="2"/>
  <c r="Y73" i="2"/>
  <c r="Z77" i="2"/>
  <c r="Y77" i="2"/>
  <c r="Z83" i="2"/>
  <c r="Y83" i="2"/>
  <c r="Z87" i="2"/>
  <c r="Y87" i="2"/>
  <c r="Z95" i="2"/>
  <c r="Y95" i="2"/>
  <c r="Z101" i="2"/>
  <c r="Y101" i="2"/>
  <c r="Z105" i="2"/>
  <c r="Y105" i="2"/>
  <c r="Z109" i="2"/>
  <c r="Y109" i="2"/>
  <c r="Z113" i="2"/>
  <c r="Y113" i="2"/>
  <c r="Z117" i="2"/>
  <c r="Y117" i="2"/>
  <c r="Z127" i="2"/>
  <c r="Y127" i="2"/>
  <c r="Z133" i="2"/>
  <c r="Y133" i="2"/>
  <c r="Z143" i="2"/>
  <c r="Y143" i="2"/>
  <c r="Z147" i="2"/>
  <c r="Y147" i="2"/>
  <c r="Z153" i="2"/>
  <c r="Y153" i="2"/>
  <c r="Z157" i="2"/>
  <c r="Y157" i="2"/>
  <c r="Z161" i="2"/>
  <c r="Y161" i="2"/>
  <c r="Z165" i="2"/>
  <c r="Y165" i="2"/>
  <c r="Z169" i="2"/>
  <c r="Y169" i="2"/>
  <c r="Z173" i="2"/>
  <c r="Y173" i="2"/>
  <c r="Z177" i="2"/>
  <c r="Y177" i="2"/>
  <c r="Z181" i="2"/>
  <c r="Y181" i="2"/>
  <c r="Z185" i="2"/>
  <c r="Y185" i="2"/>
  <c r="Z189" i="2"/>
  <c r="Y189" i="2"/>
  <c r="Z193" i="2"/>
  <c r="Y193" i="2"/>
  <c r="Z197" i="2"/>
  <c r="Y197" i="2"/>
  <c r="Z201" i="2"/>
  <c r="Y201" i="2"/>
  <c r="Z205" i="2"/>
  <c r="Y205" i="2"/>
  <c r="Z209" i="2"/>
  <c r="Y209" i="2"/>
  <c r="Z213" i="2"/>
  <c r="Y213" i="2"/>
  <c r="Z217" i="2"/>
  <c r="Y217" i="2"/>
  <c r="Z221" i="2"/>
  <c r="Y221" i="2"/>
  <c r="Z227" i="2"/>
  <c r="Y227" i="2"/>
  <c r="Z229" i="2"/>
  <c r="Y229" i="2"/>
  <c r="Z235" i="2"/>
  <c r="Y235" i="2"/>
  <c r="Z239" i="2"/>
  <c r="Y239" i="2"/>
  <c r="Z243" i="2"/>
  <c r="Y243" i="2"/>
  <c r="Z247" i="2"/>
  <c r="Y247" i="2"/>
  <c r="Z251" i="2"/>
  <c r="Y251" i="2"/>
  <c r="Z255" i="2"/>
  <c r="Y255" i="2"/>
  <c r="Z259" i="2"/>
  <c r="Y259" i="2"/>
  <c r="Z263" i="2"/>
  <c r="Y263" i="2"/>
  <c r="Z267" i="2"/>
  <c r="Y267" i="2"/>
  <c r="Z279" i="2"/>
  <c r="Y279" i="2"/>
  <c r="Z283" i="2"/>
  <c r="Y283" i="2"/>
  <c r="Z289" i="2"/>
  <c r="Y289" i="2"/>
  <c r="Z293" i="2"/>
  <c r="Y293" i="2"/>
  <c r="Z297" i="2"/>
  <c r="Y297" i="2"/>
  <c r="Z301" i="2"/>
  <c r="Y301" i="2"/>
  <c r="Z305" i="2"/>
  <c r="Y305" i="2"/>
  <c r="Z309" i="2"/>
  <c r="Y309" i="2"/>
  <c r="Z315" i="2"/>
  <c r="Y315" i="2"/>
  <c r="Z319" i="2"/>
  <c r="Y319" i="2"/>
  <c r="Z325" i="2"/>
  <c r="Y325" i="2"/>
  <c r="Z387" i="2"/>
  <c r="Y387" i="2"/>
  <c r="Z1089" i="2"/>
  <c r="Y1089" i="2"/>
  <c r="Z1153" i="2"/>
  <c r="Y1153" i="2"/>
  <c r="Z1217" i="2"/>
  <c r="Y1217" i="2"/>
  <c r="Z1281" i="2"/>
  <c r="Y1281" i="2"/>
  <c r="Z1345" i="2"/>
  <c r="Y1345" i="2"/>
  <c r="Z1409" i="2"/>
  <c r="Y1409" i="2"/>
  <c r="Z1473" i="2"/>
  <c r="Y1473" i="2"/>
  <c r="Z1539" i="2"/>
  <c r="Y1539" i="2"/>
  <c r="Z1667" i="2"/>
  <c r="Y1667" i="2"/>
  <c r="Z1795" i="2"/>
  <c r="Y1795" i="2"/>
  <c r="Y1923" i="2"/>
  <c r="Z1923" i="2"/>
  <c r="Y2051" i="2"/>
  <c r="Z2051" i="2"/>
  <c r="Z2179" i="2"/>
  <c r="Y2179" i="2"/>
  <c r="Z2307" i="2"/>
  <c r="Y2307" i="2"/>
  <c r="Y2435" i="2"/>
  <c r="Z2435" i="2"/>
  <c r="Y43" i="2"/>
  <c r="Y107" i="2"/>
  <c r="Y171" i="2"/>
  <c r="Y275" i="2"/>
  <c r="Y755" i="2"/>
  <c r="Z1418" i="2"/>
  <c r="Y963" i="2"/>
  <c r="Z963" i="2"/>
  <c r="Z967" i="2"/>
  <c r="Y967" i="2"/>
  <c r="Y971" i="2"/>
  <c r="Z971" i="2"/>
  <c r="Z975" i="2"/>
  <c r="Y975" i="2"/>
  <c r="Y979" i="2"/>
  <c r="Z979" i="2"/>
  <c r="Z983" i="2"/>
  <c r="Y983" i="2"/>
  <c r="Y987" i="2"/>
  <c r="Z987" i="2"/>
  <c r="Z991" i="2"/>
  <c r="Y991" i="2"/>
  <c r="Y995" i="2"/>
  <c r="Z995" i="2"/>
  <c r="Z999" i="2"/>
  <c r="Y999" i="2"/>
  <c r="Y1003" i="2"/>
  <c r="Z1003" i="2"/>
  <c r="Z1007" i="2"/>
  <c r="Y1007" i="2"/>
  <c r="Y1011" i="2"/>
  <c r="Z1011" i="2"/>
  <c r="Z1015" i="2"/>
  <c r="Y1015" i="2"/>
  <c r="Y1019" i="2"/>
  <c r="Z1019" i="2"/>
  <c r="Z1023" i="2"/>
  <c r="Y1023" i="2"/>
  <c r="Y1027" i="2"/>
  <c r="Z1027" i="2"/>
  <c r="Z1031" i="2"/>
  <c r="Y1031" i="2"/>
  <c r="Z1039" i="2"/>
  <c r="Y1039" i="2"/>
  <c r="Y1043" i="2"/>
  <c r="Z1043" i="2"/>
  <c r="Z1047" i="2"/>
  <c r="Y1047" i="2"/>
  <c r="Y1051" i="2"/>
  <c r="Z1051" i="2"/>
  <c r="Z1055" i="2"/>
  <c r="Y1055" i="2"/>
  <c r="Y1059" i="2"/>
  <c r="Z1059" i="2"/>
  <c r="Z1063" i="2"/>
  <c r="Y1063" i="2"/>
  <c r="Y1067" i="2"/>
  <c r="Z1067" i="2"/>
  <c r="Z1071" i="2"/>
  <c r="Y1071" i="2"/>
  <c r="Y1075" i="2"/>
  <c r="Z1075" i="2"/>
  <c r="Z1079" i="2"/>
  <c r="Y1079" i="2"/>
  <c r="Y1083" i="2"/>
  <c r="Z1083" i="2"/>
  <c r="Z1087" i="2"/>
  <c r="Y1087" i="2"/>
  <c r="Y1091" i="2"/>
  <c r="Z1091" i="2"/>
  <c r="Z1095" i="2"/>
  <c r="Y1095" i="2"/>
  <c r="Y1099" i="2"/>
  <c r="Z1099" i="2"/>
  <c r="Z1103" i="2"/>
  <c r="Y1103" i="2"/>
  <c r="Y1107" i="2"/>
  <c r="Z1107" i="2"/>
  <c r="Z1111" i="2"/>
  <c r="Y1111" i="2"/>
  <c r="Y1115" i="2"/>
  <c r="Z1115" i="2"/>
  <c r="Z1119" i="2"/>
  <c r="Y1119" i="2"/>
  <c r="Y1123" i="2"/>
  <c r="Z1123" i="2"/>
  <c r="Z1127" i="2"/>
  <c r="Y1127" i="2"/>
  <c r="Y1131" i="2"/>
  <c r="Z1131" i="2"/>
  <c r="Z1135" i="2"/>
  <c r="Y1135" i="2"/>
  <c r="Y1139" i="2"/>
  <c r="Z1139" i="2"/>
  <c r="Z1143" i="2"/>
  <c r="Y1143" i="2"/>
  <c r="Y1147" i="2"/>
  <c r="Z1147" i="2"/>
  <c r="Z1151" i="2"/>
  <c r="Y1151" i="2"/>
  <c r="Y1155" i="2"/>
  <c r="Z1155" i="2"/>
  <c r="Z1159" i="2"/>
  <c r="Y1159" i="2"/>
  <c r="Z1167" i="2"/>
  <c r="Y1167" i="2"/>
  <c r="Z1171" i="2"/>
  <c r="Y1171" i="2"/>
  <c r="Z1175" i="2"/>
  <c r="Y1175" i="2"/>
  <c r="Z1179" i="2"/>
  <c r="Y1179" i="2"/>
  <c r="Z1183" i="2"/>
  <c r="Y1183" i="2"/>
  <c r="Z1187" i="2"/>
  <c r="Y1187" i="2"/>
  <c r="Z1191" i="2"/>
  <c r="Y1191" i="2"/>
  <c r="Z1195" i="2"/>
  <c r="Y1195" i="2"/>
  <c r="Z1199" i="2"/>
  <c r="Y1199" i="2"/>
  <c r="Z1203" i="2"/>
  <c r="Y1203" i="2"/>
  <c r="Z1207" i="2"/>
  <c r="Y1207" i="2"/>
  <c r="Z1211" i="2"/>
  <c r="Y1211" i="2"/>
  <c r="Z1215" i="2"/>
  <c r="Y1215" i="2"/>
  <c r="Z1219" i="2"/>
  <c r="Y1219" i="2"/>
  <c r="Z1223" i="2"/>
  <c r="Y1223" i="2"/>
  <c r="Z1227" i="2"/>
  <c r="Y1227" i="2"/>
  <c r="Z1231" i="2"/>
  <c r="Y1231" i="2"/>
  <c r="Z1235" i="2"/>
  <c r="Y1235" i="2"/>
  <c r="Z1239" i="2"/>
  <c r="Y1239" i="2"/>
  <c r="Z1243" i="2"/>
  <c r="Y1243" i="2"/>
  <c r="Z1247" i="2"/>
  <c r="Y1247" i="2"/>
  <c r="Z1251" i="2"/>
  <c r="Y1251" i="2"/>
  <c r="Z1255" i="2"/>
  <c r="Y1255" i="2"/>
  <c r="Z1259" i="2"/>
  <c r="Y1259" i="2"/>
  <c r="Z1263" i="2"/>
  <c r="Y1263" i="2"/>
  <c r="Z1267" i="2"/>
  <c r="Y1267" i="2"/>
  <c r="Z1271" i="2"/>
  <c r="Y1271" i="2"/>
  <c r="Z1275" i="2"/>
  <c r="Y1275" i="2"/>
  <c r="Z1279" i="2"/>
  <c r="Y1279" i="2"/>
  <c r="Z1283" i="2"/>
  <c r="Y1283" i="2"/>
  <c r="Z1287" i="2"/>
  <c r="Y1287" i="2"/>
  <c r="Z1291" i="2"/>
  <c r="Y1291" i="2"/>
  <c r="Z1295" i="2"/>
  <c r="Y1295" i="2"/>
  <c r="Z1299" i="2"/>
  <c r="Y1299" i="2"/>
  <c r="Z1303" i="2"/>
  <c r="Y1303" i="2"/>
  <c r="Z1307" i="2"/>
  <c r="Y1307" i="2"/>
  <c r="Z1311" i="2"/>
  <c r="Y1311" i="2"/>
  <c r="Z1315" i="2"/>
  <c r="Y1315" i="2"/>
  <c r="Z1319" i="2"/>
  <c r="Y1319" i="2"/>
  <c r="Z1323" i="2"/>
  <c r="Y1323" i="2"/>
  <c r="Z1327" i="2"/>
  <c r="Y1327" i="2"/>
  <c r="Z1331" i="2"/>
  <c r="Y1331" i="2"/>
  <c r="Z1335" i="2"/>
  <c r="Y1335" i="2"/>
  <c r="Z1339" i="2"/>
  <c r="Y1339" i="2"/>
  <c r="Z1343" i="2"/>
  <c r="Y1343" i="2"/>
  <c r="Z1347" i="2"/>
  <c r="Y1347" i="2"/>
  <c r="Z1351" i="2"/>
  <c r="Y1351" i="2"/>
  <c r="Z1355" i="2"/>
  <c r="Y1355" i="2"/>
  <c r="Z1359" i="2"/>
  <c r="Y1359" i="2"/>
  <c r="Z1363" i="2"/>
  <c r="Y1363" i="2"/>
  <c r="Z1367" i="2"/>
  <c r="Y1367" i="2"/>
  <c r="Z1371" i="2"/>
  <c r="Y1371" i="2"/>
  <c r="Z1375" i="2"/>
  <c r="Y1375" i="2"/>
  <c r="Z1379" i="2"/>
  <c r="Y1379" i="2"/>
  <c r="Z1383" i="2"/>
  <c r="Y1383" i="2"/>
  <c r="Z1387" i="2"/>
  <c r="Y1387" i="2"/>
  <c r="Z1391" i="2"/>
  <c r="Y1391" i="2"/>
  <c r="Z1395" i="2"/>
  <c r="Y1395" i="2"/>
  <c r="Z1399" i="2"/>
  <c r="Y1399" i="2"/>
  <c r="Z1403" i="2"/>
  <c r="Y1403" i="2"/>
  <c r="Z1407" i="2"/>
  <c r="Y1407" i="2"/>
  <c r="Z1411" i="2"/>
  <c r="Y1411" i="2"/>
  <c r="Z1415" i="2"/>
  <c r="Y1415" i="2"/>
  <c r="Z1419" i="2"/>
  <c r="Y1419" i="2"/>
  <c r="Z1423" i="2"/>
  <c r="Y1423" i="2"/>
  <c r="Z1427" i="2"/>
  <c r="Y1427" i="2"/>
  <c r="Z1431" i="2"/>
  <c r="Y1431" i="2"/>
  <c r="Z1435" i="2"/>
  <c r="Y1435" i="2"/>
  <c r="Z1439" i="2"/>
  <c r="Y1439" i="2"/>
  <c r="Z1443" i="2"/>
  <c r="Y1443" i="2"/>
  <c r="Z1447" i="2"/>
  <c r="Y1447" i="2"/>
  <c r="Z1451" i="2"/>
  <c r="Y1451" i="2"/>
  <c r="Z1455" i="2"/>
  <c r="Y1455" i="2"/>
  <c r="Z1459" i="2"/>
  <c r="Y1459" i="2"/>
  <c r="Z1463" i="2"/>
  <c r="Y1463" i="2"/>
  <c r="Z1467" i="2"/>
  <c r="Y1467" i="2"/>
  <c r="Z1471" i="2"/>
  <c r="Y1471" i="2"/>
  <c r="Z1475" i="2"/>
  <c r="Y1475" i="2"/>
  <c r="Z1479" i="2"/>
  <c r="Y1479" i="2"/>
  <c r="Z1483" i="2"/>
  <c r="Y1483" i="2"/>
  <c r="Z1487" i="2"/>
  <c r="Y1487" i="2"/>
  <c r="Z1491" i="2"/>
  <c r="Y1491" i="2"/>
  <c r="Z1495" i="2"/>
  <c r="Y1495" i="2"/>
  <c r="Z1499" i="2"/>
  <c r="Y1499" i="2"/>
  <c r="Z1503" i="2"/>
  <c r="Y1503" i="2"/>
  <c r="Z1507" i="2"/>
  <c r="Y1507" i="2"/>
  <c r="Z1511" i="2"/>
  <c r="Y1511" i="2"/>
  <c r="Z1515" i="2"/>
  <c r="Y1515" i="2"/>
  <c r="Z1519" i="2"/>
  <c r="Y1519" i="2"/>
  <c r="Z1523" i="2"/>
  <c r="Y1523" i="2"/>
  <c r="Z1527" i="2"/>
  <c r="Y1527" i="2"/>
  <c r="Z1531" i="2"/>
  <c r="Y1531" i="2"/>
  <c r="Z1535" i="2"/>
  <c r="Y1535" i="2"/>
  <c r="Z1537" i="2"/>
  <c r="Y1537" i="2"/>
  <c r="Y1541" i="2"/>
  <c r="Z1541" i="2"/>
  <c r="Z1543" i="2"/>
  <c r="Y1543" i="2"/>
  <c r="Z1545" i="2"/>
  <c r="Y1545" i="2"/>
  <c r="Y1549" i="2"/>
  <c r="Z1549" i="2"/>
  <c r="Z1551" i="2"/>
  <c r="Y1551" i="2"/>
  <c r="Z1553" i="2"/>
  <c r="Y1553" i="2"/>
  <c r="Y1557" i="2"/>
  <c r="Z1557" i="2"/>
  <c r="Z1559" i="2"/>
  <c r="Y1559" i="2"/>
  <c r="Z1561" i="2"/>
  <c r="Y1561" i="2"/>
  <c r="Y1565" i="2"/>
  <c r="Z1565" i="2"/>
  <c r="Z1567" i="2"/>
  <c r="Y1567" i="2"/>
  <c r="Z1569" i="2"/>
  <c r="Y1569" i="2"/>
  <c r="Y1573" i="2"/>
  <c r="Z1573" i="2"/>
  <c r="Z1575" i="2"/>
  <c r="Y1575" i="2"/>
  <c r="Z1577" i="2"/>
  <c r="Y1577" i="2"/>
  <c r="Y1581" i="2"/>
  <c r="Z1581" i="2"/>
  <c r="Z1583" i="2"/>
  <c r="Y1583" i="2"/>
  <c r="Z1585" i="2"/>
  <c r="Y1585" i="2"/>
  <c r="Y1589" i="2"/>
  <c r="Z1589" i="2"/>
  <c r="Z1591" i="2"/>
  <c r="Y1591" i="2"/>
  <c r="Z1593" i="2"/>
  <c r="Y1593" i="2"/>
  <c r="Y1597" i="2"/>
  <c r="Z1597" i="2"/>
  <c r="Z1599" i="2"/>
  <c r="Y1599" i="2"/>
  <c r="Z1601" i="2"/>
  <c r="Y1601" i="2"/>
  <c r="Y1605" i="2"/>
  <c r="Z1605" i="2"/>
  <c r="Z1607" i="2"/>
  <c r="Y1607" i="2"/>
  <c r="Z1609" i="2"/>
  <c r="Y1609" i="2"/>
  <c r="Z1613" i="2"/>
  <c r="Y1613" i="2"/>
  <c r="Z1615" i="2"/>
  <c r="Y1615" i="2"/>
  <c r="Z1617" i="2"/>
  <c r="Y1617" i="2"/>
  <c r="Z1621" i="2"/>
  <c r="Y1621" i="2"/>
  <c r="Z1623" i="2"/>
  <c r="Y1623" i="2"/>
  <c r="Z1625" i="2"/>
  <c r="Y1625" i="2"/>
  <c r="Z1629" i="2"/>
  <c r="Y1629" i="2"/>
  <c r="Z1631" i="2"/>
  <c r="Y1631" i="2"/>
  <c r="Z1637" i="2"/>
  <c r="Y1637" i="2"/>
  <c r="Z1639" i="2"/>
  <c r="Y1639" i="2"/>
  <c r="Z1641" i="2"/>
  <c r="Y1641" i="2"/>
  <c r="Z1645" i="2"/>
  <c r="Y1645" i="2"/>
  <c r="Z1647" i="2"/>
  <c r="Y1647" i="2"/>
  <c r="Z1649" i="2"/>
  <c r="Y1649" i="2"/>
  <c r="Z1653" i="2"/>
  <c r="Y1653" i="2"/>
  <c r="Z1655" i="2"/>
  <c r="Y1655" i="2"/>
  <c r="Z1657" i="2"/>
  <c r="Y1657" i="2"/>
  <c r="Z1661" i="2"/>
  <c r="Y1661" i="2"/>
  <c r="Z1663" i="2"/>
  <c r="Y1663" i="2"/>
  <c r="Z1665" i="2"/>
  <c r="Y1665" i="2"/>
  <c r="Z1669" i="2"/>
  <c r="Y1669" i="2"/>
  <c r="Z1671" i="2"/>
  <c r="Y1671" i="2"/>
  <c r="Z1673" i="2"/>
  <c r="Y1673" i="2"/>
  <c r="Z1677" i="2"/>
  <c r="Y1677" i="2"/>
  <c r="Z1679" i="2"/>
  <c r="Y1679" i="2"/>
  <c r="Z1681" i="2"/>
  <c r="Y1681" i="2"/>
  <c r="Z1685" i="2"/>
  <c r="Y1685" i="2"/>
  <c r="Z1687" i="2"/>
  <c r="Y1687" i="2"/>
  <c r="Z1689" i="2"/>
  <c r="Y1689" i="2"/>
  <c r="Z1693" i="2"/>
  <c r="Y1693" i="2"/>
  <c r="Z1695" i="2"/>
  <c r="Y1695" i="2"/>
  <c r="Z1697" i="2"/>
  <c r="Y1697" i="2"/>
  <c r="Z1701" i="2"/>
  <c r="Y1701" i="2"/>
  <c r="Z1703" i="2"/>
  <c r="Y1703" i="2"/>
  <c r="Z1705" i="2"/>
  <c r="Y1705" i="2"/>
  <c r="Z1709" i="2"/>
  <c r="Y1709" i="2"/>
  <c r="Z1711" i="2"/>
  <c r="Y1711" i="2"/>
  <c r="Z1713" i="2"/>
  <c r="Y1713" i="2"/>
  <c r="Z1717" i="2"/>
  <c r="Y1717" i="2"/>
  <c r="Z1719" i="2"/>
  <c r="Y1719" i="2"/>
  <c r="Z1721" i="2"/>
  <c r="Y1721" i="2"/>
  <c r="Z1725" i="2"/>
  <c r="Y1725" i="2"/>
  <c r="Z1727" i="2"/>
  <c r="Y1727" i="2"/>
  <c r="Z1729" i="2"/>
  <c r="Y1729" i="2"/>
  <c r="Z1733" i="2"/>
  <c r="Y1733" i="2"/>
  <c r="Z1735" i="2"/>
  <c r="Y1735" i="2"/>
  <c r="Z1737" i="2"/>
  <c r="Y1737" i="2"/>
  <c r="Z1741" i="2"/>
  <c r="Y1741" i="2"/>
  <c r="Z1743" i="2"/>
  <c r="Y1743" i="2"/>
  <c r="Z1745" i="2"/>
  <c r="Y1745" i="2"/>
  <c r="Z1749" i="2"/>
  <c r="Y1749" i="2"/>
  <c r="Z1751" i="2"/>
  <c r="Y1751" i="2"/>
  <c r="Z1753" i="2"/>
  <c r="Y1753" i="2"/>
  <c r="Z1757" i="2"/>
  <c r="Y1757" i="2"/>
  <c r="Z1759" i="2"/>
  <c r="Y1759" i="2"/>
  <c r="Z1761" i="2"/>
  <c r="Y1761" i="2"/>
  <c r="Z1765" i="2"/>
  <c r="Y1765" i="2"/>
  <c r="Z1767" i="2"/>
  <c r="Y1767" i="2"/>
  <c r="Z1769" i="2"/>
  <c r="Y1769" i="2"/>
  <c r="Z1773" i="2"/>
  <c r="Y1773" i="2"/>
  <c r="Z1775" i="2"/>
  <c r="Y1775" i="2"/>
  <c r="Z1777" i="2"/>
  <c r="Y1777" i="2"/>
  <c r="Z1781" i="2"/>
  <c r="Y1781" i="2"/>
  <c r="Z1783" i="2"/>
  <c r="Y1783" i="2"/>
  <c r="Z1785" i="2"/>
  <c r="Y1785" i="2"/>
  <c r="Z1789" i="2"/>
  <c r="Y1789" i="2"/>
  <c r="Z1791" i="2"/>
  <c r="Y1791" i="2"/>
  <c r="Z1793" i="2"/>
  <c r="Y1793" i="2"/>
  <c r="Z1797" i="2"/>
  <c r="Y1797" i="2"/>
  <c r="Z1799" i="2"/>
  <c r="Y1799" i="2"/>
  <c r="Z1801" i="2"/>
  <c r="Y1801" i="2"/>
  <c r="Z1805" i="2"/>
  <c r="Y1805" i="2"/>
  <c r="Z1807" i="2"/>
  <c r="Y1807" i="2"/>
  <c r="Z1809" i="2"/>
  <c r="Y1809" i="2"/>
  <c r="Z1813" i="2"/>
  <c r="Y1813" i="2"/>
  <c r="Z1815" i="2"/>
  <c r="Y1815" i="2"/>
  <c r="Z1817" i="2"/>
  <c r="Y1817" i="2"/>
  <c r="Z1821" i="2"/>
  <c r="Y1821" i="2"/>
  <c r="Z1823" i="2"/>
  <c r="Y1823" i="2"/>
  <c r="Z1825" i="2"/>
  <c r="Y1825" i="2"/>
  <c r="Z1829" i="2"/>
  <c r="Y1829" i="2"/>
  <c r="Z1831" i="2"/>
  <c r="Y1831" i="2"/>
  <c r="Z1833" i="2"/>
  <c r="Y1833" i="2"/>
  <c r="Z1837" i="2"/>
  <c r="Y1837" i="2"/>
  <c r="Z1839" i="2"/>
  <c r="Y1839" i="2"/>
  <c r="Z1841" i="2"/>
  <c r="Y1841" i="2"/>
  <c r="Z1845" i="2"/>
  <c r="Y1845" i="2"/>
  <c r="Z1847" i="2"/>
  <c r="Y1847" i="2"/>
  <c r="Z1849" i="2"/>
  <c r="Y1849" i="2"/>
  <c r="Z1853" i="2"/>
  <c r="Y1853" i="2"/>
  <c r="Z1855" i="2"/>
  <c r="Y1855" i="2"/>
  <c r="Z1857" i="2"/>
  <c r="Y1857" i="2"/>
  <c r="Z1861" i="2"/>
  <c r="Y1861" i="2"/>
  <c r="Z1863" i="2"/>
  <c r="Y1863" i="2"/>
  <c r="Z1865" i="2"/>
  <c r="Y1865" i="2"/>
  <c r="Z1869" i="2"/>
  <c r="Y1869" i="2"/>
  <c r="Z1871" i="2"/>
  <c r="Y1871" i="2"/>
  <c r="Z1873" i="2"/>
  <c r="Y1873" i="2"/>
  <c r="Z1877" i="2"/>
  <c r="Y1877" i="2"/>
  <c r="Z1879" i="2"/>
  <c r="Y1879" i="2"/>
  <c r="Z1881" i="2"/>
  <c r="Y1881" i="2"/>
  <c r="Y1885" i="2"/>
  <c r="Z1885" i="2"/>
  <c r="Y1887" i="2"/>
  <c r="Z1887" i="2"/>
  <c r="Y1889" i="2"/>
  <c r="Z1889" i="2"/>
  <c r="Y1893" i="2"/>
  <c r="Z1893" i="2"/>
  <c r="Y1895" i="2"/>
  <c r="Z1895" i="2"/>
  <c r="Y1897" i="2"/>
  <c r="Z1897" i="2"/>
  <c r="Y1901" i="2"/>
  <c r="Z1901" i="2"/>
  <c r="Y1903" i="2"/>
  <c r="Z1903" i="2"/>
  <c r="Y1905" i="2"/>
  <c r="Z1905" i="2"/>
  <c r="Y1909" i="2"/>
  <c r="Z1909" i="2"/>
  <c r="Y1911" i="2"/>
  <c r="Z1911" i="2"/>
  <c r="Y1913" i="2"/>
  <c r="Z1913" i="2"/>
  <c r="Y1917" i="2"/>
  <c r="Z1917" i="2"/>
  <c r="Y1919" i="2"/>
  <c r="Z1919" i="2"/>
  <c r="Y1921" i="2"/>
  <c r="Z1921" i="2"/>
  <c r="Y1925" i="2"/>
  <c r="Z1925" i="2"/>
  <c r="Y1927" i="2"/>
  <c r="Z1927" i="2"/>
  <c r="Y1929" i="2"/>
  <c r="Z1929" i="2"/>
  <c r="Y1933" i="2"/>
  <c r="Z1933" i="2"/>
  <c r="Y1935" i="2"/>
  <c r="Z1935" i="2"/>
  <c r="Y1937" i="2"/>
  <c r="Z1937" i="2"/>
  <c r="Y1941" i="2"/>
  <c r="Z1941" i="2"/>
  <c r="Y1943" i="2"/>
  <c r="Z1943" i="2"/>
  <c r="Y1945" i="2"/>
  <c r="Z1945" i="2"/>
  <c r="Y1949" i="2"/>
  <c r="Z1949" i="2"/>
  <c r="Y1951" i="2"/>
  <c r="Z1951" i="2"/>
  <c r="Y1953" i="2"/>
  <c r="Z1953" i="2"/>
  <c r="Y1957" i="2"/>
  <c r="Z1957" i="2"/>
  <c r="Y1959" i="2"/>
  <c r="Z1959" i="2"/>
  <c r="Y1961" i="2"/>
  <c r="Z1961" i="2"/>
  <c r="Y1965" i="2"/>
  <c r="Z1965" i="2"/>
  <c r="Y1967" i="2"/>
  <c r="Z1967" i="2"/>
  <c r="Y1969" i="2"/>
  <c r="Z1969" i="2"/>
  <c r="Y1973" i="2"/>
  <c r="Z1973" i="2"/>
  <c r="Y1975" i="2"/>
  <c r="Z1975" i="2"/>
  <c r="Y1977" i="2"/>
  <c r="Z1977" i="2"/>
  <c r="Y1981" i="2"/>
  <c r="Z1981" i="2"/>
  <c r="Y1983" i="2"/>
  <c r="Z1983" i="2"/>
  <c r="Y1985" i="2"/>
  <c r="Z1985" i="2"/>
  <c r="Y1989" i="2"/>
  <c r="Z1989" i="2"/>
  <c r="Y1991" i="2"/>
  <c r="Z1991" i="2"/>
  <c r="Y1993" i="2"/>
  <c r="Z1993" i="2"/>
  <c r="Y1997" i="2"/>
  <c r="Z1997" i="2"/>
  <c r="Y1999" i="2"/>
  <c r="Z1999" i="2"/>
  <c r="Y2001" i="2"/>
  <c r="Z2001" i="2"/>
  <c r="Y2005" i="2"/>
  <c r="Z2005" i="2"/>
  <c r="Y2007" i="2"/>
  <c r="Z2007" i="2"/>
  <c r="Y2009" i="2"/>
  <c r="Z2009" i="2"/>
  <c r="Y2013" i="2"/>
  <c r="Z2013" i="2"/>
  <c r="Y2015" i="2"/>
  <c r="Z2015" i="2"/>
  <c r="Y2017" i="2"/>
  <c r="Z2017" i="2"/>
  <c r="Y2021" i="2"/>
  <c r="Z2021" i="2"/>
  <c r="Y2023" i="2"/>
  <c r="Z2023" i="2"/>
  <c r="Y2025" i="2"/>
  <c r="Z2025" i="2"/>
  <c r="Y2029" i="2"/>
  <c r="Z2029" i="2"/>
  <c r="Y2031" i="2"/>
  <c r="Z2031" i="2"/>
  <c r="Y2033" i="2"/>
  <c r="Z2033" i="2"/>
  <c r="Y2037" i="2"/>
  <c r="Z2037" i="2"/>
  <c r="Y2039" i="2"/>
  <c r="Z2039" i="2"/>
  <c r="Y2041" i="2"/>
  <c r="Z2041" i="2"/>
  <c r="Y2045" i="2"/>
  <c r="Z2045" i="2"/>
  <c r="Y2047" i="2"/>
  <c r="Z2047" i="2"/>
  <c r="Y2049" i="2"/>
  <c r="Z2049" i="2"/>
  <c r="Y2053" i="2"/>
  <c r="Z2053" i="2"/>
  <c r="Y2055" i="2"/>
  <c r="Z2055" i="2"/>
  <c r="Y2057" i="2"/>
  <c r="Z2057" i="2"/>
  <c r="Y2061" i="2"/>
  <c r="Z2061" i="2"/>
  <c r="Y2063" i="2"/>
  <c r="Z2063" i="2"/>
  <c r="Y2065" i="2"/>
  <c r="Z2065" i="2"/>
  <c r="Y2069" i="2"/>
  <c r="Z2069" i="2"/>
  <c r="Y2071" i="2"/>
  <c r="Z2071" i="2"/>
  <c r="Y2073" i="2"/>
  <c r="Z2073" i="2"/>
  <c r="Y2077" i="2"/>
  <c r="Z2077" i="2"/>
  <c r="Y2079" i="2"/>
  <c r="Z2079" i="2"/>
  <c r="Y2081" i="2"/>
  <c r="Z2081" i="2"/>
  <c r="Y2085" i="2"/>
  <c r="Z2085" i="2"/>
  <c r="Y2087" i="2"/>
  <c r="Z2087" i="2"/>
  <c r="Y2089" i="2"/>
  <c r="Z2089" i="2"/>
  <c r="Y2093" i="2"/>
  <c r="Z2093" i="2"/>
  <c r="Y2095" i="2"/>
  <c r="Z2095" i="2"/>
  <c r="Y2097" i="2"/>
  <c r="Z2097" i="2"/>
  <c r="Y2101" i="2"/>
  <c r="Z2101" i="2"/>
  <c r="Y2103" i="2"/>
  <c r="Z2103" i="2"/>
  <c r="Z2105" i="2"/>
  <c r="Y2105" i="2"/>
  <c r="Z2109" i="2"/>
  <c r="Y2109" i="2"/>
  <c r="Y2111" i="2"/>
  <c r="Z2111" i="2"/>
  <c r="Z2113" i="2"/>
  <c r="Y2113" i="2"/>
  <c r="Y2117" i="2"/>
  <c r="Z2117" i="2"/>
  <c r="Y2119" i="2"/>
  <c r="Z2119" i="2"/>
  <c r="Z2121" i="2"/>
  <c r="Y2121" i="2"/>
  <c r="Z2125" i="2"/>
  <c r="Y2125" i="2"/>
  <c r="Y2127" i="2"/>
  <c r="Z2127" i="2"/>
  <c r="Z2129" i="2"/>
  <c r="Y2129" i="2"/>
  <c r="Z2133" i="2"/>
  <c r="Y2133" i="2"/>
  <c r="Y2135" i="2"/>
  <c r="Z2135" i="2"/>
  <c r="Z2137" i="2"/>
  <c r="Y2137" i="2"/>
  <c r="Z2141" i="2"/>
  <c r="Y2141" i="2"/>
  <c r="Y2143" i="2"/>
  <c r="Z2143" i="2"/>
  <c r="Z2145" i="2"/>
  <c r="Y2145" i="2"/>
  <c r="Y2149" i="2"/>
  <c r="Z2149" i="2"/>
  <c r="Y2151" i="2"/>
  <c r="Z2151" i="2"/>
  <c r="Z2153" i="2"/>
  <c r="Y2153" i="2"/>
  <c r="Z2157" i="2"/>
  <c r="Y2157" i="2"/>
  <c r="Y2159" i="2"/>
  <c r="Z2159" i="2"/>
  <c r="Z2161" i="2"/>
  <c r="Y2161" i="2"/>
  <c r="Z2165" i="2"/>
  <c r="Y2165" i="2"/>
  <c r="Y2167" i="2"/>
  <c r="Z2167" i="2"/>
  <c r="Z2169" i="2"/>
  <c r="Y2169" i="2"/>
  <c r="Z2173" i="2"/>
  <c r="Y2173" i="2"/>
  <c r="Y2175" i="2"/>
  <c r="Z2175" i="2"/>
  <c r="Z2177" i="2"/>
  <c r="Y2177" i="2"/>
  <c r="Y2181" i="2"/>
  <c r="Z2181" i="2"/>
  <c r="Y2183" i="2"/>
  <c r="Z2183" i="2"/>
  <c r="Z2185" i="2"/>
  <c r="Y2185" i="2"/>
  <c r="Z2189" i="2"/>
  <c r="Y2189" i="2"/>
  <c r="Y2191" i="2"/>
  <c r="Z2191" i="2"/>
  <c r="Z2193" i="2"/>
  <c r="Y2193" i="2"/>
  <c r="Z2197" i="2"/>
  <c r="Y2197" i="2"/>
  <c r="Y2199" i="2"/>
  <c r="Z2199" i="2"/>
  <c r="Z2201" i="2"/>
  <c r="Y2201" i="2"/>
  <c r="Z2205" i="2"/>
  <c r="Y2205" i="2"/>
  <c r="Y2207" i="2"/>
  <c r="Z2207" i="2"/>
  <c r="Z2209" i="2"/>
  <c r="Y2209" i="2"/>
  <c r="Y2213" i="2"/>
  <c r="Z2213" i="2"/>
  <c r="Y2215" i="2"/>
  <c r="Z2215" i="2"/>
  <c r="Z2217" i="2"/>
  <c r="Y2217" i="2"/>
  <c r="Z2221" i="2"/>
  <c r="Y2221" i="2"/>
  <c r="Y2223" i="2"/>
  <c r="Z2223" i="2"/>
  <c r="Z2225" i="2"/>
  <c r="Y2225" i="2"/>
  <c r="Z2229" i="2"/>
  <c r="Y2229" i="2"/>
  <c r="Y2231" i="2"/>
  <c r="Z2231" i="2"/>
  <c r="Z2233" i="2"/>
  <c r="Y2233" i="2"/>
  <c r="Z2237" i="2"/>
  <c r="Y2237" i="2"/>
  <c r="Y2239" i="2"/>
  <c r="Z2239" i="2"/>
  <c r="Z2241" i="2"/>
  <c r="Y2241" i="2"/>
  <c r="Y2245" i="2"/>
  <c r="Z2245" i="2"/>
  <c r="Y2247" i="2"/>
  <c r="Z2247" i="2"/>
  <c r="Z2249" i="2"/>
  <c r="Y2249" i="2"/>
  <c r="Z2253" i="2"/>
  <c r="Y2253" i="2"/>
  <c r="Y2255" i="2"/>
  <c r="Z2255" i="2"/>
  <c r="Z2257" i="2"/>
  <c r="Y2257" i="2"/>
  <c r="Z2261" i="2"/>
  <c r="Y2261" i="2"/>
  <c r="Y2263" i="2"/>
  <c r="Z2263" i="2"/>
  <c r="Z2265" i="2"/>
  <c r="Y2265" i="2"/>
  <c r="Z2269" i="2"/>
  <c r="Y2269" i="2"/>
  <c r="Y2271" i="2"/>
  <c r="Z2271" i="2"/>
  <c r="Z2273" i="2"/>
  <c r="Y2273" i="2"/>
  <c r="Y2277" i="2"/>
  <c r="Z2277" i="2"/>
  <c r="Y2279" i="2"/>
  <c r="Z2279" i="2"/>
  <c r="Z2281" i="2"/>
  <c r="Y2281" i="2"/>
  <c r="Z2285" i="2"/>
  <c r="Y2285" i="2"/>
  <c r="Y2287" i="2"/>
  <c r="Z2287" i="2"/>
  <c r="Z2289" i="2"/>
  <c r="Y2289" i="2"/>
  <c r="Z2293" i="2"/>
  <c r="Y2293" i="2"/>
  <c r="Y2295" i="2"/>
  <c r="Z2295" i="2"/>
  <c r="Z2297" i="2"/>
  <c r="Y2297" i="2"/>
  <c r="Z2301" i="2"/>
  <c r="Y2301" i="2"/>
  <c r="Y2303" i="2"/>
  <c r="Z2303" i="2"/>
  <c r="Z2305" i="2"/>
  <c r="Y2305" i="2"/>
  <c r="Y2309" i="2"/>
  <c r="Z2309" i="2"/>
  <c r="Y2311" i="2"/>
  <c r="Z2311" i="2"/>
  <c r="Z2313" i="2"/>
  <c r="Y2313" i="2"/>
  <c r="Y2317" i="2"/>
  <c r="Z2317" i="2"/>
  <c r="Y2319" i="2"/>
  <c r="Z2319" i="2"/>
  <c r="Z2321" i="2"/>
  <c r="Y2321" i="2"/>
  <c r="Z2325" i="2"/>
  <c r="Y2325" i="2"/>
  <c r="Y2327" i="2"/>
  <c r="Z2327" i="2"/>
  <c r="Z2329" i="2"/>
  <c r="Y2329" i="2"/>
  <c r="Z2333" i="2"/>
  <c r="Y2333" i="2"/>
  <c r="Y2335" i="2"/>
  <c r="Z2335" i="2"/>
  <c r="Z2337" i="2"/>
  <c r="Y2337" i="2"/>
  <c r="Z2341" i="2"/>
  <c r="Y2341" i="2"/>
  <c r="Y2343" i="2"/>
  <c r="Z2343" i="2"/>
  <c r="Z2345" i="2"/>
  <c r="Y2345" i="2"/>
  <c r="Y2349" i="2"/>
  <c r="Z2349" i="2"/>
  <c r="Y2351" i="2"/>
  <c r="Z2351" i="2"/>
  <c r="Z2353" i="2"/>
  <c r="Y2353" i="2"/>
  <c r="Z2357" i="2"/>
  <c r="Y2357" i="2"/>
  <c r="Y2359" i="2"/>
  <c r="Z2359" i="2"/>
  <c r="Z2361" i="2"/>
  <c r="Y2361" i="2"/>
  <c r="Z2365" i="2"/>
  <c r="Y2365" i="2"/>
  <c r="Y2367" i="2"/>
  <c r="Z2367" i="2"/>
  <c r="Z2369" i="2"/>
  <c r="Y2369" i="2"/>
  <c r="Z2373" i="2"/>
  <c r="Y2373" i="2"/>
  <c r="Y2375" i="2"/>
  <c r="Z2375" i="2"/>
  <c r="Y2377" i="2"/>
  <c r="Z2377" i="2"/>
  <c r="Y2381" i="2"/>
  <c r="Z2381" i="2"/>
  <c r="Y2383" i="2"/>
  <c r="Z2383" i="2"/>
  <c r="Y2385" i="2"/>
  <c r="Z2385" i="2"/>
  <c r="Y2389" i="2"/>
  <c r="Z2389" i="2"/>
  <c r="Y2391" i="2"/>
  <c r="Z2391" i="2"/>
  <c r="Y2393" i="2"/>
  <c r="Z2393" i="2"/>
  <c r="Y2397" i="2"/>
  <c r="Z2397" i="2"/>
  <c r="Y2399" i="2"/>
  <c r="Z2399" i="2"/>
  <c r="Y2401" i="2"/>
  <c r="Z2401" i="2"/>
  <c r="Y2405" i="2"/>
  <c r="Z2405" i="2"/>
  <c r="Y2407" i="2"/>
  <c r="Z2407" i="2"/>
  <c r="Y2409" i="2"/>
  <c r="Z2409" i="2"/>
  <c r="Y2413" i="2"/>
  <c r="Z2413" i="2"/>
  <c r="Y2415" i="2"/>
  <c r="Z2415" i="2"/>
  <c r="Y2417" i="2"/>
  <c r="Z2417" i="2"/>
  <c r="Y2421" i="2"/>
  <c r="Z2421" i="2"/>
  <c r="Y2423" i="2"/>
  <c r="Z2423" i="2"/>
  <c r="Y2425" i="2"/>
  <c r="Z2425" i="2"/>
  <c r="Y2429" i="2"/>
  <c r="Z2429" i="2"/>
  <c r="Y2431" i="2"/>
  <c r="Z2431" i="2"/>
  <c r="Y2433" i="2"/>
  <c r="Z2433" i="2"/>
  <c r="Y2437" i="2"/>
  <c r="Z2437" i="2"/>
  <c r="Y2439" i="2"/>
  <c r="Z2439" i="2"/>
  <c r="Y2441" i="2"/>
  <c r="Z2441" i="2"/>
  <c r="Y2445" i="2"/>
  <c r="Z2445" i="2"/>
  <c r="Y2447" i="2"/>
  <c r="Z2447" i="2"/>
  <c r="Y2449" i="2"/>
  <c r="Z2449" i="2"/>
  <c r="Y2453" i="2"/>
  <c r="Z2453" i="2"/>
  <c r="Y2455" i="2"/>
  <c r="Z2455" i="2"/>
  <c r="Y2457" i="2"/>
  <c r="Z2457" i="2"/>
  <c r="Y2461" i="2"/>
  <c r="Z2461" i="2"/>
  <c r="Y2463" i="2"/>
  <c r="Z2463" i="2"/>
  <c r="Y2465" i="2"/>
  <c r="Z2465" i="2"/>
  <c r="Y2469" i="2"/>
  <c r="Z2469" i="2"/>
  <c r="Y2471" i="2"/>
  <c r="Z2471" i="2"/>
  <c r="Y2473" i="2"/>
  <c r="Z2473" i="2"/>
  <c r="Y2477" i="2"/>
  <c r="Z2477" i="2"/>
  <c r="Y2479" i="2"/>
  <c r="Z2479" i="2"/>
  <c r="Y2481" i="2"/>
  <c r="Z2481" i="2"/>
  <c r="Y2485" i="2"/>
  <c r="Z2485" i="2"/>
  <c r="Y2487" i="2"/>
  <c r="Z2487" i="2"/>
  <c r="Y2489" i="2"/>
  <c r="Z2489" i="2"/>
  <c r="Y2493" i="2"/>
  <c r="Z2493" i="2"/>
  <c r="Y2495" i="2"/>
  <c r="Z2495" i="2"/>
  <c r="Y2497" i="2"/>
  <c r="Z2497" i="2"/>
  <c r="Y2501" i="2"/>
  <c r="Z2501" i="2"/>
  <c r="Y2503" i="2"/>
  <c r="Z2503" i="2"/>
  <c r="Y2505" i="2"/>
  <c r="Z2505" i="2"/>
  <c r="Y2509" i="2"/>
  <c r="Z2509" i="2"/>
  <c r="Z1035" i="2"/>
  <c r="Y1633" i="2"/>
  <c r="W1460" i="2"/>
  <c r="W1462" i="2"/>
  <c r="W1464" i="2"/>
  <c r="W1466" i="2"/>
  <c r="W1468" i="2"/>
  <c r="W1470" i="2"/>
  <c r="W1472" i="2"/>
  <c r="W1474" i="2"/>
  <c r="W1476" i="2"/>
  <c r="W1478" i="2"/>
  <c r="W1480" i="2"/>
  <c r="W1482" i="2"/>
  <c r="W1484" i="2"/>
  <c r="W1486" i="2"/>
  <c r="W1488" i="2"/>
  <c r="W1490" i="2"/>
  <c r="W1492" i="2"/>
  <c r="W1494" i="2"/>
  <c r="W1496" i="2"/>
  <c r="W1498" i="2"/>
  <c r="W1500" i="2"/>
  <c r="W1502" i="2"/>
  <c r="W1504" i="2"/>
  <c r="W1506" i="2"/>
  <c r="W1508" i="2"/>
  <c r="W1510" i="2"/>
  <c r="W1512" i="2"/>
  <c r="W1514" i="2"/>
  <c r="W1516" i="2"/>
  <c r="W1518" i="2"/>
  <c r="W1520" i="2"/>
  <c r="W1522" i="2"/>
  <c r="W1524" i="2"/>
  <c r="W1526" i="2"/>
  <c r="W1528" i="2"/>
  <c r="W1530" i="2"/>
  <c r="W1532" i="2"/>
  <c r="W1534" i="2"/>
  <c r="W1536" i="2"/>
  <c r="W1538" i="2"/>
  <c r="W1540" i="2"/>
  <c r="W1542" i="2"/>
  <c r="W1544" i="2"/>
  <c r="W1546" i="2"/>
  <c r="W1548" i="2"/>
  <c r="W1550" i="2"/>
  <c r="W1552" i="2"/>
  <c r="W1554" i="2"/>
  <c r="W1556" i="2"/>
  <c r="W1558" i="2"/>
  <c r="W1560" i="2"/>
  <c r="W1562" i="2"/>
  <c r="W1564" i="2"/>
  <c r="W1566" i="2"/>
  <c r="W1568" i="2"/>
  <c r="W1570" i="2"/>
  <c r="W1572" i="2"/>
  <c r="W1574" i="2"/>
  <c r="W1576" i="2"/>
  <c r="W1578" i="2"/>
  <c r="W1580" i="2"/>
  <c r="W1582" i="2"/>
  <c r="W1584" i="2"/>
  <c r="W1586" i="2"/>
  <c r="W1588" i="2"/>
  <c r="W1590" i="2"/>
  <c r="W1592" i="2"/>
  <c r="W1594" i="2"/>
  <c r="W1596" i="2"/>
  <c r="W1598" i="2"/>
  <c r="W1600" i="2"/>
  <c r="W1602" i="2"/>
  <c r="W1604" i="2"/>
  <c r="W1606" i="2"/>
  <c r="W1608" i="2"/>
  <c r="W1610" i="2"/>
  <c r="W1612" i="2"/>
  <c r="W1614" i="2"/>
  <c r="W1616" i="2"/>
  <c r="W1618" i="2"/>
  <c r="W1620" i="2"/>
  <c r="W1622" i="2"/>
  <c r="W1624" i="2"/>
  <c r="W1626" i="2"/>
  <c r="W1628" i="2"/>
  <c r="W1630" i="2"/>
  <c r="W1632" i="2"/>
  <c r="W1634" i="2"/>
  <c r="W1636" i="2"/>
  <c r="W1638" i="2"/>
  <c r="W1640" i="2"/>
  <c r="W1642" i="2"/>
  <c r="W1644" i="2"/>
  <c r="W1646" i="2"/>
  <c r="W1648" i="2"/>
  <c r="W1650" i="2"/>
  <c r="W1652" i="2"/>
  <c r="W1654" i="2"/>
  <c r="W1656" i="2"/>
  <c r="W1658" i="2"/>
  <c r="W1660" i="2"/>
  <c r="W1662" i="2"/>
  <c r="W1664" i="2"/>
  <c r="W1666" i="2"/>
  <c r="W1668" i="2"/>
  <c r="W1670" i="2"/>
  <c r="W1672" i="2"/>
  <c r="W1674" i="2"/>
  <c r="W1676" i="2"/>
  <c r="W1678" i="2"/>
  <c r="W1680" i="2"/>
  <c r="W1682" i="2"/>
  <c r="W1684" i="2"/>
  <c r="W1686" i="2"/>
  <c r="W1688" i="2"/>
  <c r="W1690" i="2"/>
  <c r="W1692" i="2"/>
  <c r="W1694" i="2"/>
  <c r="W1696" i="2"/>
  <c r="W1698" i="2"/>
  <c r="W1700" i="2"/>
  <c r="W1702" i="2"/>
  <c r="W1704" i="2"/>
  <c r="W1706" i="2"/>
  <c r="W1708" i="2"/>
  <c r="W1710" i="2"/>
  <c r="W1712" i="2"/>
  <c r="W1714" i="2"/>
  <c r="W1716" i="2"/>
  <c r="W1718" i="2"/>
  <c r="W1720" i="2"/>
  <c r="W1722" i="2"/>
  <c r="W1724" i="2"/>
  <c r="W1726" i="2"/>
  <c r="W1728" i="2"/>
  <c r="W1730" i="2"/>
  <c r="W1732" i="2"/>
  <c r="W1734" i="2"/>
  <c r="W1736" i="2"/>
  <c r="W1738" i="2"/>
  <c r="W1740" i="2"/>
  <c r="W1742" i="2"/>
  <c r="W1744" i="2"/>
  <c r="W1746" i="2"/>
  <c r="W1748" i="2"/>
  <c r="W1750" i="2"/>
  <c r="W1752" i="2"/>
  <c r="W1754" i="2"/>
  <c r="W1756" i="2"/>
  <c r="W1758" i="2"/>
  <c r="W1760" i="2"/>
  <c r="W1762" i="2"/>
  <c r="W1764" i="2"/>
  <c r="W1766" i="2"/>
  <c r="W1768" i="2"/>
  <c r="W1770" i="2"/>
  <c r="W1772" i="2"/>
  <c r="W1774" i="2"/>
  <c r="W1776" i="2"/>
  <c r="W1778" i="2"/>
  <c r="W1780" i="2"/>
  <c r="W1782" i="2"/>
  <c r="W1784" i="2"/>
  <c r="W1786" i="2"/>
  <c r="W1788" i="2"/>
  <c r="W1790" i="2"/>
  <c r="W1792" i="2"/>
  <c r="W1794" i="2"/>
  <c r="W1796" i="2"/>
  <c r="W1798" i="2"/>
  <c r="W1800" i="2"/>
  <c r="W1802" i="2"/>
  <c r="W1804" i="2"/>
  <c r="W1806" i="2"/>
  <c r="W1808" i="2"/>
  <c r="W1810" i="2"/>
  <c r="W1812" i="2"/>
  <c r="W1814" i="2"/>
  <c r="W1816" i="2"/>
  <c r="W1818" i="2"/>
  <c r="W1820" i="2"/>
  <c r="W1822" i="2"/>
  <c r="W1824" i="2"/>
  <c r="W1826" i="2"/>
  <c r="W1828" i="2"/>
  <c r="W1830" i="2"/>
  <c r="W1832" i="2"/>
  <c r="W1834" i="2"/>
  <c r="W1836" i="2"/>
  <c r="W1838" i="2"/>
  <c r="W1840" i="2"/>
  <c r="W1842" i="2"/>
  <c r="W1844" i="2"/>
  <c r="W1846" i="2"/>
  <c r="W1848" i="2"/>
  <c r="W1850" i="2"/>
  <c r="W1852" i="2"/>
  <c r="W1854" i="2"/>
  <c r="W1856" i="2"/>
  <c r="W1858" i="2"/>
  <c r="W1860" i="2"/>
  <c r="W1862" i="2"/>
  <c r="W1864" i="2"/>
  <c r="W1866" i="2"/>
  <c r="W1868" i="2"/>
  <c r="W1870" i="2"/>
  <c r="W1872" i="2"/>
  <c r="W1874" i="2"/>
  <c r="W1876" i="2"/>
  <c r="W1878" i="2"/>
  <c r="W1880" i="2"/>
  <c r="W1882" i="2"/>
  <c r="W1884" i="2"/>
  <c r="W1886" i="2"/>
  <c r="W1888" i="2"/>
  <c r="W1890" i="2"/>
  <c r="W1892" i="2"/>
  <c r="W1894" i="2"/>
  <c r="W1896" i="2"/>
  <c r="W1898" i="2"/>
  <c r="W1900" i="2"/>
  <c r="W1902" i="2"/>
  <c r="W1904" i="2"/>
  <c r="W1906" i="2"/>
  <c r="W1908" i="2"/>
  <c r="W1910" i="2"/>
  <c r="W1912" i="2"/>
  <c r="W1914" i="2"/>
  <c r="W1916" i="2"/>
  <c r="W1918" i="2"/>
  <c r="W1920" i="2"/>
  <c r="W1922" i="2"/>
  <c r="W1924" i="2"/>
  <c r="W1926" i="2"/>
  <c r="W1928" i="2"/>
  <c r="W1930" i="2"/>
  <c r="W1932" i="2"/>
  <c r="W1934" i="2"/>
  <c r="W1936" i="2"/>
  <c r="W1938" i="2"/>
  <c r="W1940" i="2"/>
  <c r="W1942" i="2"/>
  <c r="W1944" i="2"/>
  <c r="W1946" i="2"/>
  <c r="W1948" i="2"/>
  <c r="W1950" i="2"/>
  <c r="W1952" i="2"/>
  <c r="W1954" i="2"/>
  <c r="W1956" i="2"/>
  <c r="W1958" i="2"/>
  <c r="W1960" i="2"/>
  <c r="W1962" i="2"/>
  <c r="W1964" i="2"/>
  <c r="W1966" i="2"/>
  <c r="W1968" i="2"/>
  <c r="W1970" i="2"/>
  <c r="W1972" i="2"/>
  <c r="W1974" i="2"/>
  <c r="W1976" i="2"/>
  <c r="W1978" i="2"/>
  <c r="W1980" i="2"/>
  <c r="W1982" i="2"/>
  <c r="W1984" i="2"/>
  <c r="W1986" i="2"/>
  <c r="W1988" i="2"/>
  <c r="W1990" i="2"/>
  <c r="W1992" i="2"/>
  <c r="W1994" i="2"/>
  <c r="W1996" i="2"/>
  <c r="W1998" i="2"/>
  <c r="W2000" i="2"/>
  <c r="W2002" i="2"/>
  <c r="W2004" i="2"/>
  <c r="W2006" i="2"/>
  <c r="W2008" i="2"/>
  <c r="W2010" i="2"/>
  <c r="W2012" i="2"/>
  <c r="W2014" i="2"/>
  <c r="W2016" i="2"/>
  <c r="W2018" i="2"/>
  <c r="W2020" i="2"/>
  <c r="W2022" i="2"/>
  <c r="W2024" i="2"/>
  <c r="W2026" i="2"/>
  <c r="W2028" i="2"/>
  <c r="W2030" i="2"/>
  <c r="W2032" i="2"/>
  <c r="W2034" i="2"/>
  <c r="W2036" i="2"/>
  <c r="W2038" i="2"/>
  <c r="W2040" i="2"/>
  <c r="W2042" i="2"/>
  <c r="W2044" i="2"/>
  <c r="W2046" i="2"/>
  <c r="W2048" i="2"/>
  <c r="W2050" i="2"/>
  <c r="W2052" i="2"/>
  <c r="W2054" i="2"/>
  <c r="W2056" i="2"/>
  <c r="W2058" i="2"/>
  <c r="W2060" i="2"/>
  <c r="W2062" i="2"/>
  <c r="W2064" i="2"/>
  <c r="W2066" i="2"/>
  <c r="W2068" i="2"/>
  <c r="W2070" i="2"/>
  <c r="W2072" i="2"/>
  <c r="W2074" i="2"/>
  <c r="W2076" i="2"/>
  <c r="W2078" i="2"/>
  <c r="W2080" i="2"/>
  <c r="W2082" i="2"/>
  <c r="W2084" i="2"/>
  <c r="W2086" i="2"/>
  <c r="W2088" i="2"/>
  <c r="W2090" i="2"/>
  <c r="W2092" i="2"/>
  <c r="W2094" i="2"/>
  <c r="W2096" i="2"/>
  <c r="W2098" i="2"/>
  <c r="W2100" i="2"/>
  <c r="W2102" i="2"/>
  <c r="W2104" i="2"/>
  <c r="W2106" i="2"/>
  <c r="W2108" i="2"/>
  <c r="W2110" i="2"/>
  <c r="W2112" i="2"/>
  <c r="W2114" i="2"/>
  <c r="W2116" i="2"/>
  <c r="W2118" i="2"/>
  <c r="W2120" i="2"/>
  <c r="W2122" i="2"/>
  <c r="W2124" i="2"/>
  <c r="W2126" i="2"/>
  <c r="W2128" i="2"/>
  <c r="W2130" i="2"/>
  <c r="W2132" i="2"/>
  <c r="W2134" i="2"/>
  <c r="W2136" i="2"/>
  <c r="W2138" i="2"/>
  <c r="W2140" i="2"/>
  <c r="W2142" i="2"/>
  <c r="W2144" i="2"/>
  <c r="W2146" i="2"/>
  <c r="W2148" i="2"/>
  <c r="W2150" i="2"/>
  <c r="W2152" i="2"/>
  <c r="W2154" i="2"/>
  <c r="W2156" i="2"/>
  <c r="W2158" i="2"/>
  <c r="W2160" i="2"/>
  <c r="W2162" i="2"/>
  <c r="W2164" i="2"/>
  <c r="W2166" i="2"/>
  <c r="W2168" i="2"/>
  <c r="W2170" i="2"/>
  <c r="W2172" i="2"/>
  <c r="W2174" i="2"/>
  <c r="W2176" i="2"/>
  <c r="W2178" i="2"/>
  <c r="W2180" i="2"/>
  <c r="W2182" i="2"/>
  <c r="W2184" i="2"/>
  <c r="W2186" i="2"/>
  <c r="W2188" i="2"/>
  <c r="W2190" i="2"/>
  <c r="W2192" i="2"/>
  <c r="W2194" i="2"/>
  <c r="W2196" i="2"/>
  <c r="W2198" i="2"/>
  <c r="W2200" i="2"/>
  <c r="W2202" i="2"/>
  <c r="W2204" i="2"/>
  <c r="W2206" i="2"/>
  <c r="W2208" i="2"/>
  <c r="W2210" i="2"/>
  <c r="W2212" i="2"/>
  <c r="W2214" i="2"/>
  <c r="W2216" i="2"/>
  <c r="W2218" i="2"/>
  <c r="W2220" i="2"/>
  <c r="W2222" i="2"/>
  <c r="W2224" i="2"/>
  <c r="W2226" i="2"/>
  <c r="W2228" i="2"/>
  <c r="W2230" i="2"/>
  <c r="W2232" i="2"/>
  <c r="W2234" i="2"/>
  <c r="W2236" i="2"/>
  <c r="W2238" i="2"/>
  <c r="W2240" i="2"/>
  <c r="W2242" i="2"/>
  <c r="W2244" i="2"/>
  <c r="W2246" i="2"/>
  <c r="W2248" i="2"/>
  <c r="W2250" i="2"/>
  <c r="W2252" i="2"/>
  <c r="W2254" i="2"/>
  <c r="W2256" i="2"/>
  <c r="W2258" i="2"/>
  <c r="W2260" i="2"/>
  <c r="W2262" i="2"/>
  <c r="W2264" i="2"/>
  <c r="W2266" i="2"/>
  <c r="W2268" i="2"/>
  <c r="W2270" i="2"/>
  <c r="W2272" i="2"/>
  <c r="W2274" i="2"/>
  <c r="W2276" i="2"/>
  <c r="W2278" i="2"/>
  <c r="W2280" i="2"/>
  <c r="W2282" i="2"/>
  <c r="W2284" i="2"/>
  <c r="W2286" i="2"/>
  <c r="W2288" i="2"/>
  <c r="W2290" i="2"/>
  <c r="W2292" i="2"/>
  <c r="W2294" i="2"/>
  <c r="W2296" i="2"/>
  <c r="W2298" i="2"/>
  <c r="W2300" i="2"/>
  <c r="W2302" i="2"/>
  <c r="W2304" i="2"/>
  <c r="W2306" i="2"/>
  <c r="W2308" i="2"/>
  <c r="W2310" i="2"/>
  <c r="W2312" i="2"/>
  <c r="W2314" i="2"/>
  <c r="W2316" i="2"/>
  <c r="W2318" i="2"/>
  <c r="W2320" i="2"/>
  <c r="W2322" i="2"/>
  <c r="W2324" i="2"/>
  <c r="W2326" i="2"/>
  <c r="W2328" i="2"/>
  <c r="W2330" i="2"/>
  <c r="Z2332" i="2"/>
  <c r="Y2332" i="2"/>
  <c r="Z2334" i="2"/>
  <c r="Y2334" i="2"/>
  <c r="Z2336" i="2"/>
  <c r="Y2336" i="2"/>
  <c r="Z2338" i="2"/>
  <c r="Y2338" i="2"/>
  <c r="Z2340" i="2"/>
  <c r="Y2340" i="2"/>
  <c r="Z2342" i="2"/>
  <c r="Y2342" i="2"/>
  <c r="Z2344" i="2"/>
  <c r="Y2344" i="2"/>
  <c r="Z2346" i="2"/>
  <c r="Y2346" i="2"/>
  <c r="Z2348" i="2"/>
  <c r="Y2348" i="2"/>
  <c r="Z2350" i="2"/>
  <c r="Y2350" i="2"/>
  <c r="Z2352" i="2"/>
  <c r="Y2352" i="2"/>
  <c r="Z2354" i="2"/>
  <c r="Y2354" i="2"/>
  <c r="Z2356" i="2"/>
  <c r="Y2356" i="2"/>
  <c r="Z2358" i="2"/>
  <c r="Y2358" i="2"/>
  <c r="Z2360" i="2"/>
  <c r="Y2360" i="2"/>
  <c r="Z2362" i="2"/>
  <c r="Y2362" i="2"/>
  <c r="Z2364" i="2"/>
  <c r="Y2364" i="2"/>
  <c r="Z2366" i="2"/>
  <c r="Y2366" i="2"/>
  <c r="Z2368" i="2"/>
  <c r="Y2368" i="2"/>
  <c r="Z2370" i="2"/>
  <c r="Y2370" i="2"/>
  <c r="Z2372" i="2"/>
  <c r="Y2372" i="2"/>
  <c r="Z2374" i="2"/>
  <c r="Y2374" i="2"/>
  <c r="Z2376" i="2"/>
  <c r="Y2376" i="2"/>
  <c r="Z2378" i="2"/>
  <c r="Y2378" i="2"/>
  <c r="Y2380" i="2"/>
  <c r="Z2380" i="2"/>
  <c r="Z2382" i="2"/>
  <c r="Y2382" i="2"/>
  <c r="Z2384" i="2"/>
  <c r="Y2384" i="2"/>
  <c r="Y2386" i="2"/>
  <c r="Z2386" i="2"/>
  <c r="Y2388" i="2"/>
  <c r="Z2388" i="2"/>
  <c r="Z2390" i="2"/>
  <c r="Y2390" i="2"/>
  <c r="Z2392" i="2"/>
  <c r="Y2392" i="2"/>
  <c r="Z2394" i="2"/>
  <c r="Y2394" i="2"/>
  <c r="Y2396" i="2"/>
  <c r="Z2396" i="2"/>
  <c r="Z2398" i="2"/>
  <c r="Y2398" i="2"/>
  <c r="Y2400" i="2"/>
  <c r="Z2400" i="2"/>
  <c r="Y2402" i="2"/>
  <c r="Z2402" i="2"/>
  <c r="Y2404" i="2"/>
  <c r="Z2404" i="2"/>
  <c r="Z2406" i="2"/>
  <c r="Y2406" i="2"/>
  <c r="Z2408" i="2"/>
  <c r="Y2408" i="2"/>
  <c r="Z2410" i="2"/>
  <c r="Y2410" i="2"/>
  <c r="Y2412" i="2"/>
  <c r="Z2412" i="2"/>
  <c r="Z2414" i="2"/>
  <c r="Y2414" i="2"/>
  <c r="Y2416" i="2"/>
  <c r="Z2416" i="2"/>
  <c r="Y2418" i="2"/>
  <c r="Z2418" i="2"/>
  <c r="Y2420" i="2"/>
  <c r="Z2420" i="2"/>
  <c r="Z2422" i="2"/>
  <c r="Y2422" i="2"/>
  <c r="Z2424" i="2"/>
  <c r="Y2424" i="2"/>
  <c r="Y2426" i="2"/>
  <c r="Z2426" i="2"/>
  <c r="Y2428" i="2"/>
  <c r="Z2428" i="2"/>
  <c r="Z2430" i="2"/>
  <c r="Y2430" i="2"/>
  <c r="Y2432" i="2"/>
  <c r="Z2432" i="2"/>
  <c r="Z2434" i="2"/>
  <c r="Y2434" i="2"/>
  <c r="Y2436" i="2"/>
  <c r="Z2436" i="2"/>
  <c r="Z2438" i="2"/>
  <c r="Y2438" i="2"/>
  <c r="Y2440" i="2"/>
  <c r="Z2440" i="2"/>
  <c r="Z2442" i="2"/>
  <c r="Y2442" i="2"/>
  <c r="Y2444" i="2"/>
  <c r="Z2444" i="2"/>
  <c r="Z2446" i="2"/>
  <c r="Y2446" i="2"/>
  <c r="Z2448" i="2"/>
  <c r="Y2448" i="2"/>
  <c r="Y2450" i="2"/>
  <c r="Z2450" i="2"/>
  <c r="Y2452" i="2"/>
  <c r="Z2452" i="2"/>
  <c r="Z2454" i="2"/>
  <c r="Y2454" i="2"/>
  <c r="Z2456" i="2"/>
  <c r="Y2456" i="2"/>
  <c r="Z2458" i="2"/>
  <c r="Y2458" i="2"/>
  <c r="Y2460" i="2"/>
  <c r="Z2460" i="2"/>
  <c r="Z2462" i="2"/>
  <c r="Y2462" i="2"/>
  <c r="Y2464" i="2"/>
  <c r="Z2464" i="2"/>
  <c r="Z2466" i="2"/>
  <c r="Y2466" i="2"/>
  <c r="Y2468" i="2"/>
  <c r="Z2468" i="2"/>
  <c r="Z2470" i="2"/>
  <c r="Y2470" i="2"/>
  <c r="Z2472" i="2"/>
  <c r="Y2472" i="2"/>
  <c r="Z2474" i="2"/>
  <c r="Y2474" i="2"/>
  <c r="Y2476" i="2"/>
  <c r="Z2476" i="2"/>
  <c r="Z2478" i="2"/>
  <c r="Y2478" i="2"/>
  <c r="Z2480" i="2"/>
  <c r="Y2480" i="2"/>
  <c r="Y2484" i="2"/>
  <c r="Z2484" i="2"/>
  <c r="Z2488" i="2"/>
  <c r="Y2488" i="2"/>
  <c r="Y2492" i="2"/>
  <c r="Z2492" i="2"/>
  <c r="Y2496" i="2"/>
  <c r="Z2496" i="2"/>
  <c r="Y2500" i="2"/>
  <c r="Z2500" i="2"/>
  <c r="Z2504" i="2"/>
  <c r="Y2504" i="2"/>
  <c r="Y2508" i="2"/>
  <c r="Z2508" i="2"/>
  <c r="Y2482" i="2"/>
  <c r="Z2482" i="2"/>
  <c r="Z2486" i="2"/>
  <c r="Y2486" i="2"/>
  <c r="Z2490" i="2"/>
  <c r="Y2490" i="2"/>
  <c r="Z2494" i="2"/>
  <c r="Y2494" i="2"/>
  <c r="Z2498" i="2"/>
  <c r="Y2498" i="2"/>
  <c r="Z2502" i="2"/>
  <c r="Y2502" i="2"/>
  <c r="Z2506" i="2"/>
  <c r="Y2506" i="2"/>
  <c r="Y2510" i="2"/>
  <c r="AC11" i="2"/>
  <c r="S13" i="2"/>
  <c r="AE13" i="2" s="1"/>
  <c r="AG13" i="2" s="1"/>
  <c r="S12" i="2"/>
  <c r="AE12" i="2" s="1"/>
  <c r="S11" i="2"/>
  <c r="Z722" i="2" l="1"/>
  <c r="Z802" i="2"/>
  <c r="Y460" i="2"/>
  <c r="Y324" i="2"/>
  <c r="Y826" i="2"/>
  <c r="Z794" i="2"/>
  <c r="Y754" i="2"/>
  <c r="Z738" i="2"/>
  <c r="Y746" i="2"/>
  <c r="Z730" i="2"/>
  <c r="Y332" i="2"/>
  <c r="Y388" i="2"/>
  <c r="Z364" i="2"/>
  <c r="Y340" i="2"/>
  <c r="Y762" i="2"/>
  <c r="Y348" i="2"/>
  <c r="Z834" i="2"/>
  <c r="Z778" i="2"/>
  <c r="Y444" i="2"/>
  <c r="Y436" i="2"/>
  <c r="Y420" i="2"/>
  <c r="Y372" i="2"/>
  <c r="Y316" i="2"/>
  <c r="Y308" i="2"/>
  <c r="Z786" i="2"/>
  <c r="Z770" i="2"/>
  <c r="Y428" i="2"/>
  <c r="Y412" i="2"/>
  <c r="Y380" i="2"/>
  <c r="Y356" i="2"/>
  <c r="Z842" i="2"/>
  <c r="Y404" i="2"/>
  <c r="Z850" i="2"/>
  <c r="Z810" i="2"/>
  <c r="K15" i="2"/>
  <c r="N15" i="2" s="1"/>
  <c r="Z800" i="2"/>
  <c r="Z768" i="2"/>
  <c r="Z760" i="2"/>
  <c r="Z728" i="2"/>
  <c r="Y466" i="2"/>
  <c r="Y458" i="2"/>
  <c r="Y426" i="2"/>
  <c r="Y330" i="2"/>
  <c r="Z808" i="2"/>
  <c r="Z776" i="2"/>
  <c r="Z752" i="2"/>
  <c r="Y442" i="2"/>
  <c r="Y418" i="2"/>
  <c r="Y386" i="2"/>
  <c r="Y338" i="2"/>
  <c r="Y306" i="2"/>
  <c r="Y2314" i="2"/>
  <c r="Z2314" i="2"/>
  <c r="Y2282" i="2"/>
  <c r="Z2282" i="2"/>
  <c r="Y2250" i="2"/>
  <c r="Z2250" i="2"/>
  <c r="Y2218" i="2"/>
  <c r="Z2218" i="2"/>
  <c r="Y2194" i="2"/>
  <c r="Z2194" i="2"/>
  <c r="Y2154" i="2"/>
  <c r="Z2154" i="2"/>
  <c r="Y2130" i="2"/>
  <c r="Z2130" i="2"/>
  <c r="Z2090" i="2"/>
  <c r="Y2090" i="2"/>
  <c r="Z2066" i="2"/>
  <c r="Y2066" i="2"/>
  <c r="Z2026" i="2"/>
  <c r="Y2026" i="2"/>
  <c r="Y2002" i="2"/>
  <c r="Z2002" i="2"/>
  <c r="Z1962" i="2"/>
  <c r="Y1962" i="2"/>
  <c r="Y1938" i="2"/>
  <c r="Z1938" i="2"/>
  <c r="Z1914" i="2"/>
  <c r="Y1914" i="2"/>
  <c r="Y1874" i="2"/>
  <c r="Z1874" i="2"/>
  <c r="Y1850" i="2"/>
  <c r="Z1850" i="2"/>
  <c r="Y1826" i="2"/>
  <c r="Z1826" i="2"/>
  <c r="Y1786" i="2"/>
  <c r="Z1786" i="2"/>
  <c r="Y1762" i="2"/>
  <c r="Z1762" i="2"/>
  <c r="Y1730" i="2"/>
  <c r="Z1730" i="2"/>
  <c r="Y1698" i="2"/>
  <c r="Z1698" i="2"/>
  <c r="Y1666" i="2"/>
  <c r="Z1666" i="2"/>
  <c r="Y1642" i="2"/>
  <c r="Z1642" i="2"/>
  <c r="Y1618" i="2"/>
  <c r="Z1618" i="2"/>
  <c r="Y1578" i="2"/>
  <c r="Z1578" i="2"/>
  <c r="Y1546" i="2"/>
  <c r="Z1546" i="2"/>
  <c r="Y1514" i="2"/>
  <c r="Z1514" i="2"/>
  <c r="Y1474" i="2"/>
  <c r="Z1474" i="2"/>
  <c r="Y2312" i="2"/>
  <c r="Z2312" i="2"/>
  <c r="Y2280" i="2"/>
  <c r="Z2280" i="2"/>
  <c r="Y2248" i="2"/>
  <c r="Z2248" i="2"/>
  <c r="Y2208" i="2"/>
  <c r="Z2208" i="2"/>
  <c r="Y2176" i="2"/>
  <c r="Z2176" i="2"/>
  <c r="Y2144" i="2"/>
  <c r="Z2144" i="2"/>
  <c r="Y2104" i="2"/>
  <c r="Z2104" i="2"/>
  <c r="Z2072" i="2"/>
  <c r="Y2072" i="2"/>
  <c r="Z2032" i="2"/>
  <c r="Y2032" i="2"/>
  <c r="Z1992" i="2"/>
  <c r="Y1992" i="2"/>
  <c r="Z1968" i="2"/>
  <c r="Y1968" i="2"/>
  <c r="Z1928" i="2"/>
  <c r="Y1928" i="2"/>
  <c r="Z1896" i="2"/>
  <c r="Y1896" i="2"/>
  <c r="Y1864" i="2"/>
  <c r="Z1864" i="2"/>
  <c r="Y1824" i="2"/>
  <c r="Z1824" i="2"/>
  <c r="Y1792" i="2"/>
  <c r="Z1792" i="2"/>
  <c r="Y1760" i="2"/>
  <c r="Z1760" i="2"/>
  <c r="Y1720" i="2"/>
  <c r="Z1720" i="2"/>
  <c r="Y1688" i="2"/>
  <c r="Z1688" i="2"/>
  <c r="Y1656" i="2"/>
  <c r="Z1656" i="2"/>
  <c r="Y1624" i="2"/>
  <c r="Z1624" i="2"/>
  <c r="Y1592" i="2"/>
  <c r="Z1592" i="2"/>
  <c r="Y1560" i="2"/>
  <c r="Z1560" i="2"/>
  <c r="Y1520" i="2"/>
  <c r="Z1520" i="2"/>
  <c r="Y1480" i="2"/>
  <c r="Z1480" i="2"/>
  <c r="Z2330" i="2"/>
  <c r="Y2330" i="2"/>
  <c r="Y2306" i="2"/>
  <c r="Z2306" i="2"/>
  <c r="Y2290" i="2"/>
  <c r="Z2290" i="2"/>
  <c r="Y2266" i="2"/>
  <c r="Z2266" i="2"/>
  <c r="Y2242" i="2"/>
  <c r="Z2242" i="2"/>
  <c r="Y2226" i="2"/>
  <c r="Z2226" i="2"/>
  <c r="Y2210" i="2"/>
  <c r="Z2210" i="2"/>
  <c r="Y2186" i="2"/>
  <c r="Z2186" i="2"/>
  <c r="Y2162" i="2"/>
  <c r="Z2162" i="2"/>
  <c r="Y2138" i="2"/>
  <c r="Z2138" i="2"/>
  <c r="Y2114" i="2"/>
  <c r="Z2114" i="2"/>
  <c r="Z2098" i="2"/>
  <c r="Y2098" i="2"/>
  <c r="Z2082" i="2"/>
  <c r="Y2082" i="2"/>
  <c r="Z2058" i="2"/>
  <c r="Y2058" i="2"/>
  <c r="Z2034" i="2"/>
  <c r="Y2034" i="2"/>
  <c r="Z2010" i="2"/>
  <c r="Y2010" i="2"/>
  <c r="Y1986" i="2"/>
  <c r="Z1986" i="2"/>
  <c r="Y1970" i="2"/>
  <c r="Z1970" i="2"/>
  <c r="Z1946" i="2"/>
  <c r="Y1946" i="2"/>
  <c r="Y1922" i="2"/>
  <c r="Z1922" i="2"/>
  <c r="Z1898" i="2"/>
  <c r="Y1898" i="2"/>
  <c r="Y1890" i="2"/>
  <c r="Z1890" i="2"/>
  <c r="Y1858" i="2"/>
  <c r="Z1858" i="2"/>
  <c r="Y1842" i="2"/>
  <c r="Z1842" i="2"/>
  <c r="Y1818" i="2"/>
  <c r="Z1818" i="2"/>
  <c r="Y1794" i="2"/>
  <c r="Z1794" i="2"/>
  <c r="Y1770" i="2"/>
  <c r="Z1770" i="2"/>
  <c r="Y1746" i="2"/>
  <c r="Z1746" i="2"/>
  <c r="Y1722" i="2"/>
  <c r="Z1722" i="2"/>
  <c r="Y1706" i="2"/>
  <c r="Z1706" i="2"/>
  <c r="Y1682" i="2"/>
  <c r="Z1682" i="2"/>
  <c r="Y1658" i="2"/>
  <c r="Z1658" i="2"/>
  <c r="Y1634" i="2"/>
  <c r="Z1634" i="2"/>
  <c r="Y1610" i="2"/>
  <c r="Z1610" i="2"/>
  <c r="Y1594" i="2"/>
  <c r="Z1594" i="2"/>
  <c r="Y1570" i="2"/>
  <c r="Z1570" i="2"/>
  <c r="Y1554" i="2"/>
  <c r="Z1554" i="2"/>
  <c r="Y1530" i="2"/>
  <c r="Z1530" i="2"/>
  <c r="Y1506" i="2"/>
  <c r="Z1506" i="2"/>
  <c r="Y1490" i="2"/>
  <c r="Z1490" i="2"/>
  <c r="Y1466" i="2"/>
  <c r="Z1466" i="2"/>
  <c r="Z2328" i="2"/>
  <c r="Y2328" i="2"/>
  <c r="Y2304" i="2"/>
  <c r="Z2304" i="2"/>
  <c r="Y2288" i="2"/>
  <c r="Z2288" i="2"/>
  <c r="Y2264" i="2"/>
  <c r="Z2264" i="2"/>
  <c r="Y2240" i="2"/>
  <c r="Z2240" i="2"/>
  <c r="Y2224" i="2"/>
  <c r="Z2224" i="2"/>
  <c r="Y2200" i="2"/>
  <c r="Z2200" i="2"/>
  <c r="Y2184" i="2"/>
  <c r="Z2184" i="2"/>
  <c r="Y2160" i="2"/>
  <c r="Z2160" i="2"/>
  <c r="Y2136" i="2"/>
  <c r="Z2136" i="2"/>
  <c r="Y2120" i="2"/>
  <c r="Z2120" i="2"/>
  <c r="Z2096" i="2"/>
  <c r="Y2096" i="2"/>
  <c r="Z2080" i="2"/>
  <c r="Y2080" i="2"/>
  <c r="Z2056" i="2"/>
  <c r="Y2056" i="2"/>
  <c r="Z2040" i="2"/>
  <c r="Y2040" i="2"/>
  <c r="Z2016" i="2"/>
  <c r="Y2016" i="2"/>
  <c r="Z2008" i="2"/>
  <c r="Y2008" i="2"/>
  <c r="Z1984" i="2"/>
  <c r="Y1984" i="2"/>
  <c r="Z1960" i="2"/>
  <c r="Y1960" i="2"/>
  <c r="Z1944" i="2"/>
  <c r="Y1944" i="2"/>
  <c r="Z1920" i="2"/>
  <c r="Y1920" i="2"/>
  <c r="Z1904" i="2"/>
  <c r="Y1904" i="2"/>
  <c r="Y1880" i="2"/>
  <c r="Z1880" i="2"/>
  <c r="Y1856" i="2"/>
  <c r="Z1856" i="2"/>
  <c r="Y1840" i="2"/>
  <c r="Z1840" i="2"/>
  <c r="Y1816" i="2"/>
  <c r="Z1816" i="2"/>
  <c r="Y1800" i="2"/>
  <c r="Z1800" i="2"/>
  <c r="Y1776" i="2"/>
  <c r="Z1776" i="2"/>
  <c r="Y1752" i="2"/>
  <c r="Z1752" i="2"/>
  <c r="Y1736" i="2"/>
  <c r="Z1736" i="2"/>
  <c r="Y1712" i="2"/>
  <c r="Z1712" i="2"/>
  <c r="Y1696" i="2"/>
  <c r="Z1696" i="2"/>
  <c r="Y1672" i="2"/>
  <c r="Z1672" i="2"/>
  <c r="Y1648" i="2"/>
  <c r="Z1648" i="2"/>
  <c r="Y1632" i="2"/>
  <c r="Z1632" i="2"/>
  <c r="Y1608" i="2"/>
  <c r="Z1608" i="2"/>
  <c r="Y1584" i="2"/>
  <c r="Z1584" i="2"/>
  <c r="Y1568" i="2"/>
  <c r="Z1568" i="2"/>
  <c r="Y1544" i="2"/>
  <c r="Z1544" i="2"/>
  <c r="Y1536" i="2"/>
  <c r="Z1536" i="2"/>
  <c r="Y1504" i="2"/>
  <c r="Z1504" i="2"/>
  <c r="Y1488" i="2"/>
  <c r="Z1488" i="2"/>
  <c r="Y1472" i="2"/>
  <c r="Z1472" i="2"/>
  <c r="Z2326" i="2"/>
  <c r="Y2326" i="2"/>
  <c r="Z2318" i="2"/>
  <c r="Y2318" i="2"/>
  <c r="Y2310" i="2"/>
  <c r="Z2310" i="2"/>
  <c r="Y2302" i="2"/>
  <c r="Z2302" i="2"/>
  <c r="Y2294" i="2"/>
  <c r="Z2294" i="2"/>
  <c r="Y2286" i="2"/>
  <c r="Z2286" i="2"/>
  <c r="Y2278" i="2"/>
  <c r="Z2278" i="2"/>
  <c r="Y2270" i="2"/>
  <c r="Z2270" i="2"/>
  <c r="Y2262" i="2"/>
  <c r="Z2262" i="2"/>
  <c r="Y2254" i="2"/>
  <c r="Z2254" i="2"/>
  <c r="Y2246" i="2"/>
  <c r="Z2246" i="2"/>
  <c r="Y2238" i="2"/>
  <c r="Z2238" i="2"/>
  <c r="Y2230" i="2"/>
  <c r="Z2230" i="2"/>
  <c r="Y2222" i="2"/>
  <c r="Z2222" i="2"/>
  <c r="Y2214" i="2"/>
  <c r="Z2214" i="2"/>
  <c r="Y2206" i="2"/>
  <c r="Z2206" i="2"/>
  <c r="Y2198" i="2"/>
  <c r="Z2198" i="2"/>
  <c r="Y2190" i="2"/>
  <c r="Z2190" i="2"/>
  <c r="Y2182" i="2"/>
  <c r="Z2182" i="2"/>
  <c r="Y2174" i="2"/>
  <c r="Z2174" i="2"/>
  <c r="Y2166" i="2"/>
  <c r="Z2166" i="2"/>
  <c r="Y2158" i="2"/>
  <c r="Z2158" i="2"/>
  <c r="Y2150" i="2"/>
  <c r="Z2150" i="2"/>
  <c r="Y2142" i="2"/>
  <c r="Z2142" i="2"/>
  <c r="Y2134" i="2"/>
  <c r="Z2134" i="2"/>
  <c r="Y2126" i="2"/>
  <c r="Z2126" i="2"/>
  <c r="Y2118" i="2"/>
  <c r="Z2118" i="2"/>
  <c r="Y2110" i="2"/>
  <c r="Z2110" i="2"/>
  <c r="Z2102" i="2"/>
  <c r="Y2102" i="2"/>
  <c r="Z2094" i="2"/>
  <c r="Y2094" i="2"/>
  <c r="Z2086" i="2"/>
  <c r="Y2086" i="2"/>
  <c r="Z2078" i="2"/>
  <c r="Y2078" i="2"/>
  <c r="Z2070" i="2"/>
  <c r="Y2070" i="2"/>
  <c r="Z2062" i="2"/>
  <c r="Y2062" i="2"/>
  <c r="Z2054" i="2"/>
  <c r="Y2054" i="2"/>
  <c r="Z2046" i="2"/>
  <c r="Y2046" i="2"/>
  <c r="Z2038" i="2"/>
  <c r="Y2038" i="2"/>
  <c r="Z2030" i="2"/>
  <c r="Y2030" i="2"/>
  <c r="Z2022" i="2"/>
  <c r="Y2022" i="2"/>
  <c r="Z2014" i="2"/>
  <c r="Y2014" i="2"/>
  <c r="Z2006" i="2"/>
  <c r="Y2006" i="2"/>
  <c r="Z1998" i="2"/>
  <c r="Y1998" i="2"/>
  <c r="Z1990" i="2"/>
  <c r="Y1990" i="2"/>
  <c r="Z1982" i="2"/>
  <c r="Y1982" i="2"/>
  <c r="Z1974" i="2"/>
  <c r="Y1974" i="2"/>
  <c r="Z1966" i="2"/>
  <c r="Y1966" i="2"/>
  <c r="Z1958" i="2"/>
  <c r="Y1958" i="2"/>
  <c r="Z1950" i="2"/>
  <c r="Y1950" i="2"/>
  <c r="Z1942" i="2"/>
  <c r="Y1942" i="2"/>
  <c r="Z1934" i="2"/>
  <c r="Y1934" i="2"/>
  <c r="Z1926" i="2"/>
  <c r="Y1926" i="2"/>
  <c r="Z1918" i="2"/>
  <c r="Y1918" i="2"/>
  <c r="Z1910" i="2"/>
  <c r="Y1910" i="2"/>
  <c r="Z1902" i="2"/>
  <c r="Y1902" i="2"/>
  <c r="Z1894" i="2"/>
  <c r="Y1894" i="2"/>
  <c r="Z1886" i="2"/>
  <c r="Y1886" i="2"/>
  <c r="Y1878" i="2"/>
  <c r="Z1878" i="2"/>
  <c r="Y1870" i="2"/>
  <c r="Z1870" i="2"/>
  <c r="Y1862" i="2"/>
  <c r="Z1862" i="2"/>
  <c r="Y1854" i="2"/>
  <c r="Z1854" i="2"/>
  <c r="Y1846" i="2"/>
  <c r="Z1846" i="2"/>
  <c r="Y1838" i="2"/>
  <c r="Z1838" i="2"/>
  <c r="Y1830" i="2"/>
  <c r="Z1830" i="2"/>
  <c r="Y1822" i="2"/>
  <c r="Z1822" i="2"/>
  <c r="Y1814" i="2"/>
  <c r="Z1814" i="2"/>
  <c r="Y1806" i="2"/>
  <c r="Z1806" i="2"/>
  <c r="Y1798" i="2"/>
  <c r="Z1798" i="2"/>
  <c r="Y1790" i="2"/>
  <c r="Z1790" i="2"/>
  <c r="Y1782" i="2"/>
  <c r="Z1782" i="2"/>
  <c r="Y1774" i="2"/>
  <c r="Z1774" i="2"/>
  <c r="Y1766" i="2"/>
  <c r="Z1766" i="2"/>
  <c r="Y1758" i="2"/>
  <c r="Z1758" i="2"/>
  <c r="Y1750" i="2"/>
  <c r="Z1750" i="2"/>
  <c r="Y1742" i="2"/>
  <c r="Z1742" i="2"/>
  <c r="Y1734" i="2"/>
  <c r="Z1734" i="2"/>
  <c r="Y1726" i="2"/>
  <c r="Z1726" i="2"/>
  <c r="Y1718" i="2"/>
  <c r="Z1718" i="2"/>
  <c r="Y1710" i="2"/>
  <c r="Z1710" i="2"/>
  <c r="Y1702" i="2"/>
  <c r="Z1702" i="2"/>
  <c r="Y1694" i="2"/>
  <c r="Z1694" i="2"/>
  <c r="Y1686" i="2"/>
  <c r="Z1686" i="2"/>
  <c r="Y1678" i="2"/>
  <c r="Z1678" i="2"/>
  <c r="Y1670" i="2"/>
  <c r="Z1670" i="2"/>
  <c r="Y1662" i="2"/>
  <c r="Z1662" i="2"/>
  <c r="Y1654" i="2"/>
  <c r="Z1654" i="2"/>
  <c r="Y1646" i="2"/>
  <c r="Z1646" i="2"/>
  <c r="Y1638" i="2"/>
  <c r="Z1638" i="2"/>
  <c r="Y1630" i="2"/>
  <c r="Z1630" i="2"/>
  <c r="Y1622" i="2"/>
  <c r="Z1622" i="2"/>
  <c r="Y1614" i="2"/>
  <c r="Z1614" i="2"/>
  <c r="Y1606" i="2"/>
  <c r="Z1606" i="2"/>
  <c r="Y1598" i="2"/>
  <c r="Z1598" i="2"/>
  <c r="Y1590" i="2"/>
  <c r="Z1590" i="2"/>
  <c r="Y1582" i="2"/>
  <c r="Z1582" i="2"/>
  <c r="Y1574" i="2"/>
  <c r="Z1574" i="2"/>
  <c r="Y1566" i="2"/>
  <c r="Z1566" i="2"/>
  <c r="Y1558" i="2"/>
  <c r="Z1558" i="2"/>
  <c r="Y1550" i="2"/>
  <c r="Z1550" i="2"/>
  <c r="Y1542" i="2"/>
  <c r="Z1542" i="2"/>
  <c r="Y1534" i="2"/>
  <c r="Z1534" i="2"/>
  <c r="Y1526" i="2"/>
  <c r="Z1526" i="2"/>
  <c r="Y1518" i="2"/>
  <c r="Z1518" i="2"/>
  <c r="Y1510" i="2"/>
  <c r="Z1510" i="2"/>
  <c r="Y1502" i="2"/>
  <c r="Z1502" i="2"/>
  <c r="Y1494" i="2"/>
  <c r="Z1494" i="2"/>
  <c r="Y1486" i="2"/>
  <c r="Z1486" i="2"/>
  <c r="Y1478" i="2"/>
  <c r="Z1478" i="2"/>
  <c r="Y1470" i="2"/>
  <c r="Z1470" i="2"/>
  <c r="Y1462" i="2"/>
  <c r="Z1462" i="2"/>
  <c r="Z2322" i="2"/>
  <c r="Y2322" i="2"/>
  <c r="Y2298" i="2"/>
  <c r="Z2298" i="2"/>
  <c r="Y2274" i="2"/>
  <c r="Z2274" i="2"/>
  <c r="Y2258" i="2"/>
  <c r="Z2258" i="2"/>
  <c r="Y2234" i="2"/>
  <c r="Z2234" i="2"/>
  <c r="Y2202" i="2"/>
  <c r="Z2202" i="2"/>
  <c r="Y2178" i="2"/>
  <c r="Z2178" i="2"/>
  <c r="Y2170" i="2"/>
  <c r="Z2170" i="2"/>
  <c r="Y2146" i="2"/>
  <c r="Z2146" i="2"/>
  <c r="Y2122" i="2"/>
  <c r="Z2122" i="2"/>
  <c r="Y2106" i="2"/>
  <c r="Z2106" i="2"/>
  <c r="Z2074" i="2"/>
  <c r="Y2074" i="2"/>
  <c r="Z2050" i="2"/>
  <c r="Y2050" i="2"/>
  <c r="Z2042" i="2"/>
  <c r="Y2042" i="2"/>
  <c r="Y2018" i="2"/>
  <c r="Z2018" i="2"/>
  <c r="Z1994" i="2"/>
  <c r="Y1994" i="2"/>
  <c r="Z1978" i="2"/>
  <c r="Y1978" i="2"/>
  <c r="Y1954" i="2"/>
  <c r="Z1954" i="2"/>
  <c r="Z1930" i="2"/>
  <c r="Y1930" i="2"/>
  <c r="Y1906" i="2"/>
  <c r="Z1906" i="2"/>
  <c r="Y1882" i="2"/>
  <c r="Z1882" i="2"/>
  <c r="Y1866" i="2"/>
  <c r="Z1866" i="2"/>
  <c r="Y1834" i="2"/>
  <c r="Z1834" i="2"/>
  <c r="Y1810" i="2"/>
  <c r="Z1810" i="2"/>
  <c r="Y1802" i="2"/>
  <c r="Z1802" i="2"/>
  <c r="Y1778" i="2"/>
  <c r="Z1778" i="2"/>
  <c r="Y1754" i="2"/>
  <c r="Z1754" i="2"/>
  <c r="Y1738" i="2"/>
  <c r="Z1738" i="2"/>
  <c r="Y1714" i="2"/>
  <c r="Z1714" i="2"/>
  <c r="Y1690" i="2"/>
  <c r="Z1690" i="2"/>
  <c r="Y1674" i="2"/>
  <c r="Z1674" i="2"/>
  <c r="Y1650" i="2"/>
  <c r="Z1650" i="2"/>
  <c r="Y1626" i="2"/>
  <c r="Z1626" i="2"/>
  <c r="Y1602" i="2"/>
  <c r="Z1602" i="2"/>
  <c r="Y1586" i="2"/>
  <c r="Z1586" i="2"/>
  <c r="Y1562" i="2"/>
  <c r="Z1562" i="2"/>
  <c r="Y1538" i="2"/>
  <c r="Z1538" i="2"/>
  <c r="Y1522" i="2"/>
  <c r="Z1522" i="2"/>
  <c r="Y1498" i="2"/>
  <c r="Z1498" i="2"/>
  <c r="Y1482" i="2"/>
  <c r="Z1482" i="2"/>
  <c r="Z2320" i="2"/>
  <c r="Y2320" i="2"/>
  <c r="Y2296" i="2"/>
  <c r="Z2296" i="2"/>
  <c r="Y2272" i="2"/>
  <c r="Z2272" i="2"/>
  <c r="Y2256" i="2"/>
  <c r="Z2256" i="2"/>
  <c r="Y2232" i="2"/>
  <c r="Z2232" i="2"/>
  <c r="Y2216" i="2"/>
  <c r="Z2216" i="2"/>
  <c r="Y2192" i="2"/>
  <c r="Z2192" i="2"/>
  <c r="Y2168" i="2"/>
  <c r="Z2168" i="2"/>
  <c r="Y2152" i="2"/>
  <c r="Z2152" i="2"/>
  <c r="Y2128" i="2"/>
  <c r="Z2128" i="2"/>
  <c r="Y2112" i="2"/>
  <c r="Z2112" i="2"/>
  <c r="Z2088" i="2"/>
  <c r="Y2088" i="2"/>
  <c r="Z2064" i="2"/>
  <c r="Y2064" i="2"/>
  <c r="Z2048" i="2"/>
  <c r="Y2048" i="2"/>
  <c r="Z2024" i="2"/>
  <c r="Y2024" i="2"/>
  <c r="Z2000" i="2"/>
  <c r="Y2000" i="2"/>
  <c r="Z1976" i="2"/>
  <c r="Y1976" i="2"/>
  <c r="Z1952" i="2"/>
  <c r="Y1952" i="2"/>
  <c r="Z1936" i="2"/>
  <c r="Y1936" i="2"/>
  <c r="Z1912" i="2"/>
  <c r="Y1912" i="2"/>
  <c r="Z1888" i="2"/>
  <c r="Y1888" i="2"/>
  <c r="Y1872" i="2"/>
  <c r="Z1872" i="2"/>
  <c r="Y1848" i="2"/>
  <c r="Z1848" i="2"/>
  <c r="Y1832" i="2"/>
  <c r="Z1832" i="2"/>
  <c r="Y1808" i="2"/>
  <c r="Z1808" i="2"/>
  <c r="Y1784" i="2"/>
  <c r="Z1784" i="2"/>
  <c r="Y1768" i="2"/>
  <c r="Z1768" i="2"/>
  <c r="Y1744" i="2"/>
  <c r="Z1744" i="2"/>
  <c r="Y1728" i="2"/>
  <c r="Z1728" i="2"/>
  <c r="Y1704" i="2"/>
  <c r="Z1704" i="2"/>
  <c r="Y1680" i="2"/>
  <c r="Z1680" i="2"/>
  <c r="Y1664" i="2"/>
  <c r="Z1664" i="2"/>
  <c r="Y1640" i="2"/>
  <c r="Z1640" i="2"/>
  <c r="Y1616" i="2"/>
  <c r="Z1616" i="2"/>
  <c r="Y1600" i="2"/>
  <c r="Z1600" i="2"/>
  <c r="Y1576" i="2"/>
  <c r="Z1576" i="2"/>
  <c r="Y1552" i="2"/>
  <c r="Z1552" i="2"/>
  <c r="Y1528" i="2"/>
  <c r="Z1528" i="2"/>
  <c r="Y1512" i="2"/>
  <c r="Z1512" i="2"/>
  <c r="Y1496" i="2"/>
  <c r="Z1496" i="2"/>
  <c r="Y1464" i="2"/>
  <c r="Z1464" i="2"/>
  <c r="Z2324" i="2"/>
  <c r="Y2324" i="2"/>
  <c r="Z2316" i="2"/>
  <c r="Y2316" i="2"/>
  <c r="Y2308" i="2"/>
  <c r="Z2308" i="2"/>
  <c r="Y2300" i="2"/>
  <c r="Z2300" i="2"/>
  <c r="Y2292" i="2"/>
  <c r="Z2292" i="2"/>
  <c r="Y2284" i="2"/>
  <c r="Z2284" i="2"/>
  <c r="Y2276" i="2"/>
  <c r="Z2276" i="2"/>
  <c r="Y2268" i="2"/>
  <c r="Z2268" i="2"/>
  <c r="Y2260" i="2"/>
  <c r="Z2260" i="2"/>
  <c r="Y2252" i="2"/>
  <c r="Z2252" i="2"/>
  <c r="Y2244" i="2"/>
  <c r="Z2244" i="2"/>
  <c r="Y2236" i="2"/>
  <c r="Z2236" i="2"/>
  <c r="Y2228" i="2"/>
  <c r="Z2228" i="2"/>
  <c r="Y2220" i="2"/>
  <c r="Z2220" i="2"/>
  <c r="Y2212" i="2"/>
  <c r="Z2212" i="2"/>
  <c r="Y2204" i="2"/>
  <c r="Z2204" i="2"/>
  <c r="Y2196" i="2"/>
  <c r="Z2196" i="2"/>
  <c r="Y2188" i="2"/>
  <c r="Z2188" i="2"/>
  <c r="Y2180" i="2"/>
  <c r="Z2180" i="2"/>
  <c r="Y2172" i="2"/>
  <c r="Z2172" i="2"/>
  <c r="Y2164" i="2"/>
  <c r="Z2164" i="2"/>
  <c r="Y2156" i="2"/>
  <c r="Z2156" i="2"/>
  <c r="Y2148" i="2"/>
  <c r="Z2148" i="2"/>
  <c r="Y2140" i="2"/>
  <c r="Z2140" i="2"/>
  <c r="Y2132" i="2"/>
  <c r="Z2132" i="2"/>
  <c r="Y2124" i="2"/>
  <c r="Z2124" i="2"/>
  <c r="Y2116" i="2"/>
  <c r="Z2116" i="2"/>
  <c r="Y2108" i="2"/>
  <c r="Z2108" i="2"/>
  <c r="Z2100" i="2"/>
  <c r="Y2100" i="2"/>
  <c r="Z2092" i="2"/>
  <c r="Y2092" i="2"/>
  <c r="Z2084" i="2"/>
  <c r="Y2084" i="2"/>
  <c r="Z2076" i="2"/>
  <c r="Y2076" i="2"/>
  <c r="Z2068" i="2"/>
  <c r="Y2068" i="2"/>
  <c r="Z2060" i="2"/>
  <c r="Y2060" i="2"/>
  <c r="Z2052" i="2"/>
  <c r="Y2052" i="2"/>
  <c r="Z2044" i="2"/>
  <c r="Y2044" i="2"/>
  <c r="Z2036" i="2"/>
  <c r="Y2036" i="2"/>
  <c r="Z2028" i="2"/>
  <c r="Y2028" i="2"/>
  <c r="Z2020" i="2"/>
  <c r="Y2020" i="2"/>
  <c r="Y2012" i="2"/>
  <c r="Z2012" i="2"/>
  <c r="Y2004" i="2"/>
  <c r="Z2004" i="2"/>
  <c r="Y1996" i="2"/>
  <c r="Z1996" i="2"/>
  <c r="Y1988" i="2"/>
  <c r="Z1988" i="2"/>
  <c r="Y1980" i="2"/>
  <c r="Z1980" i="2"/>
  <c r="Y1972" i="2"/>
  <c r="Z1972" i="2"/>
  <c r="Y1964" i="2"/>
  <c r="Z1964" i="2"/>
  <c r="Y1956" i="2"/>
  <c r="Z1956" i="2"/>
  <c r="Y1948" i="2"/>
  <c r="Z1948" i="2"/>
  <c r="Y1940" i="2"/>
  <c r="Z1940" i="2"/>
  <c r="Y1932" i="2"/>
  <c r="Z1932" i="2"/>
  <c r="Y1924" i="2"/>
  <c r="Z1924" i="2"/>
  <c r="Y1916" i="2"/>
  <c r="Z1916" i="2"/>
  <c r="Y1908" i="2"/>
  <c r="Z1908" i="2"/>
  <c r="Y1900" i="2"/>
  <c r="Z1900" i="2"/>
  <c r="Y1892" i="2"/>
  <c r="Z1892" i="2"/>
  <c r="Y1884" i="2"/>
  <c r="Z1884" i="2"/>
  <c r="Y1876" i="2"/>
  <c r="Z1876" i="2"/>
  <c r="Y1868" i="2"/>
  <c r="Z1868" i="2"/>
  <c r="Y1860" i="2"/>
  <c r="Z1860" i="2"/>
  <c r="Y1852" i="2"/>
  <c r="Z1852" i="2"/>
  <c r="Y1844" i="2"/>
  <c r="Z1844" i="2"/>
  <c r="Y1836" i="2"/>
  <c r="Z1836" i="2"/>
  <c r="Y1828" i="2"/>
  <c r="Z1828" i="2"/>
  <c r="Y1820" i="2"/>
  <c r="Z1820" i="2"/>
  <c r="Y1812" i="2"/>
  <c r="Z1812" i="2"/>
  <c r="Y1804" i="2"/>
  <c r="Z1804" i="2"/>
  <c r="Y1796" i="2"/>
  <c r="Z1796" i="2"/>
  <c r="Y1788" i="2"/>
  <c r="Z1788" i="2"/>
  <c r="Y1780" i="2"/>
  <c r="Z1780" i="2"/>
  <c r="Y1772" i="2"/>
  <c r="Z1772" i="2"/>
  <c r="Y1764" i="2"/>
  <c r="Z1764" i="2"/>
  <c r="Y1756" i="2"/>
  <c r="Z1756" i="2"/>
  <c r="Y1748" i="2"/>
  <c r="Z1748" i="2"/>
  <c r="Y1740" i="2"/>
  <c r="Z1740" i="2"/>
  <c r="Y1732" i="2"/>
  <c r="Z1732" i="2"/>
  <c r="Y1724" i="2"/>
  <c r="Z1724" i="2"/>
  <c r="Y1716" i="2"/>
  <c r="Z1716" i="2"/>
  <c r="Y1708" i="2"/>
  <c r="Z1708" i="2"/>
  <c r="Y1700" i="2"/>
  <c r="Z1700" i="2"/>
  <c r="Y1692" i="2"/>
  <c r="Z1692" i="2"/>
  <c r="Y1684" i="2"/>
  <c r="Z1684" i="2"/>
  <c r="Y1676" i="2"/>
  <c r="Z1676" i="2"/>
  <c r="Y1668" i="2"/>
  <c r="Z1668" i="2"/>
  <c r="Y1660" i="2"/>
  <c r="Z1660" i="2"/>
  <c r="Y1652" i="2"/>
  <c r="Z1652" i="2"/>
  <c r="Y1644" i="2"/>
  <c r="Z1644" i="2"/>
  <c r="Y1636" i="2"/>
  <c r="Z1636" i="2"/>
  <c r="Y1628" i="2"/>
  <c r="Z1628" i="2"/>
  <c r="Y1620" i="2"/>
  <c r="Z1620" i="2"/>
  <c r="Y1612" i="2"/>
  <c r="Z1612" i="2"/>
  <c r="Y1604" i="2"/>
  <c r="Z1604" i="2"/>
  <c r="Y1596" i="2"/>
  <c r="Z1596" i="2"/>
  <c r="Y1588" i="2"/>
  <c r="Z1588" i="2"/>
  <c r="Y1580" i="2"/>
  <c r="Z1580" i="2"/>
  <c r="Y1572" i="2"/>
  <c r="Z1572" i="2"/>
  <c r="Y1564" i="2"/>
  <c r="Z1564" i="2"/>
  <c r="Y1556" i="2"/>
  <c r="Z1556" i="2"/>
  <c r="Y1548" i="2"/>
  <c r="Z1548" i="2"/>
  <c r="Y1540" i="2"/>
  <c r="Z1540" i="2"/>
  <c r="Y1532" i="2"/>
  <c r="Z1532" i="2"/>
  <c r="Y1524" i="2"/>
  <c r="Z1524" i="2"/>
  <c r="Y1516" i="2"/>
  <c r="Z1516" i="2"/>
  <c r="Y1508" i="2"/>
  <c r="Z1508" i="2"/>
  <c r="Y1500" i="2"/>
  <c r="Z1500" i="2"/>
  <c r="Y1492" i="2"/>
  <c r="Z1492" i="2"/>
  <c r="Y1484" i="2"/>
  <c r="Z1484" i="2"/>
  <c r="Y1476" i="2"/>
  <c r="Z1476" i="2"/>
  <c r="Y1468" i="2"/>
  <c r="Z1468" i="2"/>
  <c r="Y1460" i="2"/>
  <c r="Z1460" i="2"/>
  <c r="K13" i="2"/>
  <c r="N13" i="2" s="1"/>
  <c r="K14" i="2"/>
  <c r="N14" i="2" s="1"/>
  <c r="AE10" i="2" l="1"/>
  <c r="AE11" i="2"/>
  <c r="AB13" i="2"/>
  <c r="AC14" i="2"/>
  <c r="AB14" i="2"/>
  <c r="AB15" i="2"/>
  <c r="AC15" i="2"/>
  <c r="AE14" i="2"/>
  <c r="AG14" i="2" s="1"/>
  <c r="AC13" i="2"/>
  <c r="AG10" i="2" l="1"/>
  <c r="AG12" i="2"/>
  <c r="AG11" i="2"/>
  <c r="AB22" i="1"/>
  <c r="AK17" i="2" l="1"/>
  <c r="AY29" i="3" s="1"/>
  <c r="AK10" i="2"/>
  <c r="AY22" i="3" s="1"/>
  <c r="AJ17" i="2"/>
  <c r="AX29" i="3" s="1"/>
  <c r="AJ10" i="2"/>
  <c r="AX22" i="3" s="1"/>
  <c r="AK14" i="2"/>
  <c r="AY26" i="3" s="1"/>
  <c r="AJ11" i="2"/>
  <c r="AX23" i="3" s="1"/>
  <c r="AK13" i="2"/>
  <c r="AY25" i="3" s="1"/>
  <c r="AK16" i="2"/>
  <c r="AY28" i="3" s="1"/>
  <c r="AK19" i="2"/>
  <c r="AY31" i="3" s="1"/>
  <c r="AJ14" i="2"/>
  <c r="AX26" i="3" s="1"/>
  <c r="AJ15" i="2"/>
  <c r="AX27" i="3" s="1"/>
  <c r="AJ12" i="2"/>
  <c r="AX24" i="3" s="1"/>
  <c r="AK12" i="2"/>
  <c r="AY24" i="3" s="1"/>
  <c r="AK15" i="2"/>
  <c r="AY27" i="3" s="1"/>
  <c r="AJ18" i="2"/>
  <c r="AX30" i="3" s="1"/>
  <c r="AJ19" i="2"/>
  <c r="AX31" i="3" s="1"/>
  <c r="AJ16" i="2"/>
  <c r="AX28" i="3" s="1"/>
  <c r="AJ13" i="2"/>
  <c r="AX25" i="3" s="1"/>
  <c r="AK11" i="2"/>
  <c r="AY23" i="3" s="1"/>
  <c r="AK18" i="2"/>
  <c r="AY30" i="3" s="1"/>
  <c r="AK20" i="2"/>
  <c r="AY32" i="3" s="1"/>
  <c r="B31" i="1"/>
  <c r="B30" i="1"/>
  <c r="B29" i="1"/>
  <c r="B28" i="1"/>
  <c r="B27" i="1"/>
  <c r="B26" i="1"/>
  <c r="B25" i="1"/>
  <c r="B24" i="1"/>
  <c r="BK7" i="1"/>
  <c r="W18" i="1"/>
  <c r="AG18" i="1" l="1"/>
  <c r="B4" i="3" s="1"/>
  <c r="V16" i="2"/>
  <c r="V14" i="2"/>
  <c r="V12" i="2"/>
  <c r="U14" i="2"/>
  <c r="U12" i="2"/>
  <c r="U13" i="2"/>
  <c r="V15" i="2"/>
  <c r="V13" i="2"/>
  <c r="U11" i="2"/>
  <c r="U15" i="2"/>
  <c r="V11" i="2"/>
  <c r="BJ7" i="1"/>
  <c r="BH7" i="1" s="1"/>
  <c r="BH25" i="1" s="1"/>
  <c r="BF25" i="1" s="1"/>
  <c r="BK11" i="1"/>
  <c r="BJ11" i="1" s="1"/>
  <c r="BK10" i="1"/>
  <c r="BJ10" i="1" s="1"/>
  <c r="BH12" i="1"/>
  <c r="BK9" i="1"/>
  <c r="BK4" i="1"/>
  <c r="BK8" i="1"/>
  <c r="BB5" i="1"/>
  <c r="W15" i="2" l="1"/>
  <c r="W12" i="2"/>
  <c r="Z12" i="2" s="1"/>
  <c r="Y12" i="2"/>
  <c r="W14" i="2"/>
  <c r="W11" i="2"/>
  <c r="U16" i="2"/>
  <c r="W16" i="2" s="1"/>
  <c r="Y15" i="2"/>
  <c r="Z15" i="2"/>
  <c r="W13" i="2"/>
  <c r="BJ8" i="1"/>
  <c r="BH8" i="1" s="1"/>
  <c r="BH26" i="1" s="1"/>
  <c r="BF26" i="1" s="1"/>
  <c r="BH10" i="1"/>
  <c r="BH28" i="1" s="1"/>
  <c r="BF28" i="1" s="1"/>
  <c r="BH11" i="1"/>
  <c r="BH29" i="1" s="1"/>
  <c r="BF29" i="1" s="1"/>
  <c r="BK5" i="1"/>
  <c r="BJ4" i="1"/>
  <c r="BH4" i="1" s="1"/>
  <c r="BH22" i="1" s="1"/>
  <c r="BF22" i="1" s="1"/>
  <c r="BJ9" i="1"/>
  <c r="BH9" i="1" s="1"/>
  <c r="BH27" i="1" s="1"/>
  <c r="BF27" i="1" s="1"/>
  <c r="BK18" i="1"/>
  <c r="BK19" i="1"/>
  <c r="BJ19" i="1" s="1"/>
  <c r="BK20" i="1"/>
  <c r="BJ20" i="1" s="1"/>
  <c r="BK16" i="1"/>
  <c r="BK17" i="1"/>
  <c r="BK13" i="1"/>
  <c r="BD5" i="1"/>
  <c r="AW7" i="3" s="1"/>
  <c r="BB6" i="1"/>
  <c r="BC5" i="1"/>
  <c r="Z14" i="2" l="1"/>
  <c r="Y14" i="2"/>
  <c r="Y13" i="2"/>
  <c r="Z13" i="2"/>
  <c r="AZ7" i="3" s="1"/>
  <c r="Z11" i="2"/>
  <c r="Y11" i="2"/>
  <c r="BB7" i="3"/>
  <c r="AY7" i="3"/>
  <c r="Z16" i="2"/>
  <c r="Y16" i="2"/>
  <c r="AX7" i="3" s="1"/>
  <c r="BJ16" i="1"/>
  <c r="BH16" i="1" s="1"/>
  <c r="BH33" i="1" s="1"/>
  <c r="BF33" i="1" s="1"/>
  <c r="BK14" i="1"/>
  <c r="BJ13" i="1"/>
  <c r="BH13" i="1" s="1"/>
  <c r="BH30" i="1" s="1"/>
  <c r="BF30" i="1" s="1"/>
  <c r="BH19" i="1"/>
  <c r="BH36" i="1" s="1"/>
  <c r="BF36" i="1" s="1"/>
  <c r="BH20" i="1"/>
  <c r="BH37" i="1" s="1"/>
  <c r="BF37" i="1" s="1"/>
  <c r="BJ17" i="1"/>
  <c r="BH17" i="1" s="1"/>
  <c r="BH34" i="1" s="1"/>
  <c r="BF34" i="1" s="1"/>
  <c r="BJ18" i="1"/>
  <c r="BH18" i="1"/>
  <c r="BH35" i="1" s="1"/>
  <c r="BF35" i="1" s="1"/>
  <c r="BK6" i="1"/>
  <c r="BJ6" i="1" s="1"/>
  <c r="BJ5" i="1"/>
  <c r="BH5" i="1" s="1"/>
  <c r="BB7" i="1"/>
  <c r="BD6" i="1"/>
  <c r="AW8" i="3" s="1"/>
  <c r="BC6" i="1"/>
  <c r="BA7" i="3" l="1"/>
  <c r="AZ8" i="3"/>
  <c r="AX8" i="3"/>
  <c r="BB8" i="3"/>
  <c r="AY8" i="3"/>
  <c r="BC8" i="3"/>
  <c r="BA8" i="3"/>
  <c r="BC7" i="3"/>
  <c r="BH6" i="1"/>
  <c r="BH24" i="1" s="1"/>
  <c r="BF24" i="1" s="1"/>
  <c r="BH23" i="1"/>
  <c r="BF23" i="1" s="1"/>
  <c r="BK15" i="1"/>
  <c r="BJ15" i="1" s="1"/>
  <c r="BJ14" i="1"/>
  <c r="BH14" i="1" s="1"/>
  <c r="BB8" i="1"/>
  <c r="BD7" i="1"/>
  <c r="AW9" i="3" s="1"/>
  <c r="BC7" i="1"/>
  <c r="AZ9" i="3" l="1"/>
  <c r="BA9" i="3"/>
  <c r="BC9" i="3"/>
  <c r="AY9" i="3"/>
  <c r="AX9" i="3"/>
  <c r="BB9" i="3"/>
  <c r="BH31" i="1"/>
  <c r="BF31" i="1" s="1"/>
  <c r="BH15" i="1"/>
  <c r="BH32" i="1" s="1"/>
  <c r="BF32" i="1" s="1"/>
  <c r="BC8" i="1"/>
  <c r="BD8" i="1"/>
  <c r="AW10" i="3" s="1"/>
  <c r="BB9" i="1"/>
  <c r="AY10" i="3" l="1"/>
  <c r="BC10" i="3"/>
  <c r="AX10" i="3"/>
  <c r="BB10" i="3"/>
  <c r="BA10" i="3"/>
  <c r="AZ10" i="3"/>
  <c r="BD9" i="1"/>
  <c r="AW11" i="3" s="1"/>
  <c r="BC9" i="1"/>
  <c r="BB10" i="1"/>
  <c r="AY11" i="3" l="1"/>
  <c r="BA11" i="3"/>
  <c r="AX11" i="3"/>
  <c r="BB11" i="3"/>
  <c r="AZ11" i="3"/>
  <c r="BC11" i="3"/>
  <c r="BB11" i="1"/>
  <c r="BD10" i="1"/>
  <c r="AW12" i="3" s="1"/>
  <c r="BC10" i="1"/>
  <c r="AZ12" i="3" l="1"/>
  <c r="AY12" i="3"/>
  <c r="BC12" i="3"/>
  <c r="BA12" i="3"/>
  <c r="AX12" i="3"/>
  <c r="BB12" i="3"/>
  <c r="BC11" i="1"/>
  <c r="BB12" i="1"/>
  <c r="BD11" i="1"/>
  <c r="AW13" i="3" s="1"/>
  <c r="AZ13" i="3" l="1"/>
  <c r="AY13" i="3"/>
  <c r="AX13" i="3"/>
  <c r="BC13" i="3"/>
  <c r="BA13" i="3"/>
  <c r="BB13" i="3"/>
  <c r="BC12" i="1"/>
  <c r="BB13" i="1"/>
  <c r="BD12" i="1"/>
  <c r="AW14" i="3" s="1"/>
  <c r="AZ14" i="3" l="1"/>
  <c r="BA14" i="3"/>
  <c r="AY14" i="3"/>
  <c r="BC14" i="3"/>
  <c r="AX14" i="3"/>
  <c r="BB14" i="3"/>
  <c r="BD13" i="1"/>
  <c r="AW15" i="3" s="1"/>
  <c r="BC13" i="1"/>
  <c r="BB14" i="1"/>
  <c r="BB15" i="3" l="1"/>
  <c r="AZ15" i="3"/>
  <c r="AY15" i="3"/>
  <c r="AX15" i="3"/>
  <c r="BC15" i="3"/>
  <c r="BA15" i="3"/>
  <c r="BB15" i="1"/>
  <c r="BD14" i="1"/>
  <c r="AW16" i="3" s="1"/>
  <c r="BC14" i="1"/>
  <c r="BC16" i="3" l="1"/>
  <c r="BB16" i="3"/>
  <c r="BA16" i="3"/>
  <c r="AZ16" i="3"/>
  <c r="AX16" i="3"/>
  <c r="AY16" i="3"/>
  <c r="BC15" i="1"/>
  <c r="BB16" i="1"/>
  <c r="BD15" i="1"/>
  <c r="AW17" i="3" s="1"/>
  <c r="BB17" i="3" l="1"/>
  <c r="AY17" i="3"/>
  <c r="AX17" i="3"/>
  <c r="AZ17" i="3"/>
  <c r="BC17" i="3"/>
  <c r="BA17" i="3"/>
  <c r="BC16" i="1"/>
  <c r="BD16" i="1"/>
  <c r="AW18" i="3" s="1"/>
  <c r="AX18" i="3" l="1"/>
  <c r="AZ18" i="3"/>
  <c r="BB18" i="3"/>
  <c r="BB19" i="3" s="1"/>
  <c r="AY18" i="3"/>
  <c r="BA18" i="3"/>
  <c r="BC18" i="3"/>
  <c r="BC19" i="3" s="1"/>
</calcChain>
</file>

<file path=xl/sharedStrings.xml><?xml version="1.0" encoding="utf-8"?>
<sst xmlns="http://schemas.openxmlformats.org/spreadsheetml/2006/main" count="123" uniqueCount="95">
  <si>
    <t>Months</t>
  </si>
  <si>
    <t>Text</t>
  </si>
  <si>
    <t>Please read these notes explaining how to use this spreadsheet</t>
  </si>
  <si>
    <t>Jan</t>
  </si>
  <si>
    <t>Feb</t>
  </si>
  <si>
    <t>Editable Cells</t>
  </si>
  <si>
    <t>The yellow background and blue writing usually identifies cells where you can enter or edit information.</t>
  </si>
  <si>
    <t>Mar</t>
  </si>
  <si>
    <t>Calculated Cells</t>
  </si>
  <si>
    <t>The blue background and yellow writing usually identifies cells which are calculated, and therefore locked.</t>
  </si>
  <si>
    <t>Apr</t>
  </si>
  <si>
    <t>If you copy and paste data into this spreadsheet (from an internal or external source), ALWAYS use paste VALUES, never normal paste.</t>
  </si>
  <si>
    <t>May</t>
  </si>
  <si>
    <t>Using the drag function is the same as copy and paste, so do not use it.</t>
  </si>
  <si>
    <t>Jun</t>
  </si>
  <si>
    <t>DO not delete or move data or cells. You can use clear contents, or you can use the sort function where there are filters.</t>
  </si>
  <si>
    <t>Jul</t>
  </si>
  <si>
    <t>Aug</t>
  </si>
  <si>
    <t>Sep</t>
  </si>
  <si>
    <t>Please complete the following sections before using this spreadsheet</t>
  </si>
  <si>
    <t>Oct</t>
  </si>
  <si>
    <t>Select</t>
  </si>
  <si>
    <t>Enter YYYY</t>
  </si>
  <si>
    <t>Nov</t>
  </si>
  <si>
    <t>Business Name</t>
  </si>
  <si>
    <t>Your Business</t>
  </si>
  <si>
    <t>Start Month</t>
  </si>
  <si>
    <t>Start Year</t>
  </si>
  <si>
    <t>Select the start month and enter the start year for the first date of the year long period of this spreadsheet. Keep a blank copy of this to use the following year.</t>
  </si>
  <si>
    <t>Dec</t>
  </si>
  <si>
    <t>Your company name will be locked. It is like that to ensure protection for this spreadsheet. If it is wrong, please contact us.</t>
  </si>
  <si>
    <t>Start Date</t>
  </si>
  <si>
    <t>End Date</t>
  </si>
  <si>
    <t>Mon</t>
  </si>
  <si>
    <t>Tue</t>
  </si>
  <si>
    <t>Bank Holiday Changes</t>
  </si>
  <si>
    <t>Wed</t>
  </si>
  <si>
    <t>Original Bank Holiday</t>
  </si>
  <si>
    <t>New Bank Holiday</t>
  </si>
  <si>
    <t>Thu</t>
  </si>
  <si>
    <t>Fri</t>
  </si>
  <si>
    <t>Sat</t>
  </si>
  <si>
    <t>Sun</t>
  </si>
  <si>
    <t>If you get stuck, here is a demo video</t>
  </si>
  <si>
    <t xml:space="preserve">Very occasionally, Bank Holiday dates are changed to coincide with another date, or for some other reason. If this happens, please input the original Bank Holiday date below (a tick will appear if it is in the list, which is usually only a two year period. Then put in the new Bank Holiday date to the right of the original one. That will replace that bank holiday (FOR THE YEAR STATED ABOVE ONLY). </t>
  </si>
  <si>
    <t>Watch the demo on YouTube</t>
  </si>
  <si>
    <t>This spreadsheet is part of our</t>
  </si>
  <si>
    <t>This spreadsheet was created by</t>
  </si>
  <si>
    <t>Click the logo to see the other products in this range</t>
  </si>
  <si>
    <t>We do not offer support on Basic Range spreadsheets,
but if you find any errors, please let us know.</t>
  </si>
  <si>
    <t>© Sumcor Ltd - Trading as Spreadsheet Solutions</t>
  </si>
  <si>
    <t>UK Bank Holidays</t>
  </si>
  <si>
    <t>Day</t>
  </si>
  <si>
    <t>Date</t>
  </si>
  <si>
    <t>Days</t>
  </si>
  <si>
    <t>Diff 1</t>
  </si>
  <si>
    <t>Diff 2</t>
  </si>
  <si>
    <t>Diff 3</t>
  </si>
  <si>
    <t>New Years Day</t>
  </si>
  <si>
    <t>Good Friday</t>
  </si>
  <si>
    <t>Easter Monday</t>
  </si>
  <si>
    <t>Early May Bank Holiday</t>
  </si>
  <si>
    <t>Spring Bank Holiday</t>
  </si>
  <si>
    <t>Summer Bank Holiday</t>
  </si>
  <si>
    <t>Christmas Day</t>
  </si>
  <si>
    <t>Boxing Day</t>
  </si>
  <si>
    <t>Used Bank Holidays</t>
  </si>
  <si>
    <t>Calculated Bank Holidays</t>
  </si>
  <si>
    <t>Default Currency</t>
  </si>
  <si>
    <t>SSS10090 - International Sales Ledger</t>
  </si>
  <si>
    <t>Enter your default currency code, so for example if you're in the UK, enter GBP. The code you enter here (or anywhere else on this spreadsheet) don't need to be correct, as long as you understand them. Just keep in mind that you may send a report to your client, so it would help if they are correct.</t>
  </si>
  <si>
    <t>✓</t>
  </si>
  <si>
    <t>✕</t>
  </si>
  <si>
    <t>Value in</t>
  </si>
  <si>
    <t>Client</t>
  </si>
  <si>
    <t>Description</t>
  </si>
  <si>
    <t>Currency</t>
  </si>
  <si>
    <t>Value</t>
  </si>
  <si>
    <t>Rate</t>
  </si>
  <si>
    <t>Sales Ledger</t>
  </si>
  <si>
    <t>Invoice Date</t>
  </si>
  <si>
    <t>Invoice No.</t>
  </si>
  <si>
    <t>Enter the date, invoice number and client name below. You can enter a desription if you wish. Enter the Payment Date when each invoice is paid. Lastly, enter the value. If you are using your default currency, leave the currency and rate blank. If you are entering a foreign currency, enter the currency code and you will see the presumed exchange rate. You can over-ride it if you like, and then that will be the next presumed exchange rate. If the rate turns yellow, then you need to enter a rate as it does not have one to use.</t>
  </si>
  <si>
    <t>If Required</t>
  </si>
  <si>
    <t>Used</t>
  </si>
  <si>
    <t>Paid Date</t>
  </si>
  <si>
    <t>Out of Range</t>
  </si>
  <si>
    <t>Invoiced - Other Currencies</t>
  </si>
  <si>
    <t>Paid - Other Currencies</t>
  </si>
  <si>
    <t>Invoiced - All Currencies</t>
  </si>
  <si>
    <t>Paid - All Currencies</t>
  </si>
  <si>
    <t>Others</t>
  </si>
  <si>
    <t>All Other Currencies</t>
  </si>
  <si>
    <t>Currency Breakdown</t>
  </si>
  <si>
    <t>Thanks for trying the International Sales Ledger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</si>
</sst>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Red]\-&quot;£&quot;#,##0.00"/>
    <numFmt numFmtId="164" formatCode="dd\ mmm\ yyyy"/>
    <numFmt numFmtId="165" formatCode="ddd\,\ dd\ mmm\ yyyy"/>
    <numFmt numFmtId="166" formatCode="dddd\,\ dd\ mmmm\ yyyy"/>
    <numFmt numFmtId="167" formatCode="#,##0.00_ ;[Red]\-#,##0.00\ "/>
  </numFmts>
  <fonts count="12" x14ac:knownFonts="1">
    <font>
      <sz val="11"/>
      <color theme="1"/>
      <name val="Calibri"/>
      <family val="2"/>
      <scheme val="minor"/>
    </font>
    <font>
      <b/>
      <sz val="11"/>
      <color theme="0"/>
      <name val="Calibri"/>
      <family val="2"/>
      <scheme val="minor"/>
    </font>
    <font>
      <b/>
      <sz val="11"/>
      <color theme="1"/>
      <name val="Calibri"/>
      <family val="2"/>
      <scheme val="minor"/>
    </font>
    <font>
      <b/>
      <sz val="20"/>
      <color rgb="FFFFC000"/>
      <name val="Calibri"/>
      <family val="2"/>
      <scheme val="minor"/>
    </font>
    <font>
      <b/>
      <u/>
      <sz val="11"/>
      <color theme="1"/>
      <name val="Calibri"/>
      <family val="2"/>
      <scheme val="minor"/>
    </font>
    <font>
      <b/>
      <sz val="11"/>
      <color rgb="FFFFC000"/>
      <name val="Calibri"/>
      <family val="2"/>
      <scheme val="minor"/>
    </font>
    <font>
      <b/>
      <sz val="11"/>
      <color rgb="FF002060"/>
      <name val="Calibri"/>
      <family val="2"/>
      <scheme val="minor"/>
    </font>
    <font>
      <b/>
      <sz val="8"/>
      <color theme="1"/>
      <name val="Calibri"/>
      <family val="2"/>
      <scheme val="minor"/>
    </font>
    <font>
      <sz val="11"/>
      <name val="Calibri"/>
      <family val="2"/>
      <scheme val="minor"/>
    </font>
    <font>
      <b/>
      <sz val="10"/>
      <color theme="1"/>
      <name val="Calibri"/>
      <family val="2"/>
      <scheme val="minor"/>
    </font>
    <font>
      <b/>
      <sz val="16"/>
      <color theme="0"/>
      <name val="Calibri"/>
      <family val="2"/>
      <scheme val="minor"/>
    </font>
    <font>
      <u/>
      <sz val="11"/>
      <color theme="10"/>
      <name val="Calibri"/>
      <family val="2"/>
      <scheme val="minor"/>
    </font>
  </fonts>
  <fills count="8">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rgb="FFFFC000"/>
        <bgColor indexed="64"/>
      </patternFill>
    </fill>
    <fill>
      <patternFill patternType="solid">
        <fgColor theme="1"/>
        <bgColor indexed="64"/>
      </patternFill>
    </fill>
    <fill>
      <patternFill patternType="solid">
        <fgColor rgb="FFFF0000"/>
        <bgColor indexed="64"/>
      </patternFill>
    </fill>
    <fill>
      <patternFill patternType="solid">
        <fgColor theme="0" tint="-0.499984740745262"/>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1" fillId="0" borderId="0" applyNumberFormat="0" applyFill="0" applyBorder="0" applyAlignment="0" applyProtection="0"/>
  </cellStyleXfs>
  <cellXfs count="228">
    <xf numFmtId="0" fontId="0" fillId="0" borderId="0" xfId="0"/>
    <xf numFmtId="0" fontId="0" fillId="0" borderId="0" xfId="0" applyAlignment="1" applyProtection="1">
      <alignment shrinkToFit="1"/>
      <protection hidden="1"/>
    </xf>
    <xf numFmtId="0" fontId="0" fillId="2" borderId="0" xfId="0" applyFill="1" applyAlignment="1" applyProtection="1">
      <alignment shrinkToFit="1"/>
      <protection hidden="1"/>
    </xf>
    <xf numFmtId="0" fontId="4" fillId="0" borderId="0" xfId="0" applyFont="1" applyAlignment="1" applyProtection="1">
      <alignment horizontal="center" shrinkToFit="1"/>
      <protection hidden="1"/>
    </xf>
    <xf numFmtId="0" fontId="0" fillId="0" borderId="10" xfId="0" applyBorder="1" applyAlignment="1" applyProtection="1">
      <alignment horizontal="center" shrinkToFit="1"/>
      <protection hidden="1"/>
    </xf>
    <xf numFmtId="14" fontId="0" fillId="0" borderId="10" xfId="0" applyNumberFormat="1" applyBorder="1" applyAlignment="1" applyProtection="1">
      <alignment horizontal="center" shrinkToFit="1"/>
      <protection hidden="1"/>
    </xf>
    <xf numFmtId="0" fontId="0" fillId="0" borderId="11" xfId="0" applyBorder="1" applyAlignment="1" applyProtection="1">
      <alignment horizontal="center" shrinkToFit="1"/>
      <protection hidden="1"/>
    </xf>
    <xf numFmtId="14" fontId="0" fillId="0" borderId="11" xfId="0" applyNumberFormat="1" applyBorder="1" applyAlignment="1" applyProtection="1">
      <alignment horizontal="center" shrinkToFit="1"/>
      <protection hidden="1"/>
    </xf>
    <xf numFmtId="0" fontId="0" fillId="0" borderId="12" xfId="0" applyBorder="1" applyAlignment="1" applyProtection="1">
      <alignment horizontal="center" shrinkToFit="1"/>
      <protection hidden="1"/>
    </xf>
    <xf numFmtId="14" fontId="0" fillId="0" borderId="12" xfId="0" applyNumberFormat="1" applyBorder="1" applyAlignment="1" applyProtection="1">
      <alignment horizontal="center" shrinkToFit="1"/>
      <protection hidden="1"/>
    </xf>
    <xf numFmtId="0" fontId="0" fillId="0" borderId="0" xfId="0" applyAlignment="1" applyProtection="1">
      <alignment vertical="top" shrinkToFit="1"/>
      <protection hidden="1"/>
    </xf>
    <xf numFmtId="0" fontId="0" fillId="2" borderId="0" xfId="0" applyFill="1" applyAlignment="1" applyProtection="1">
      <alignment horizontal="center" vertical="top" shrinkToFit="1"/>
      <protection hidden="1"/>
    </xf>
    <xf numFmtId="0" fontId="0" fillId="2" borderId="0" xfId="0" applyFill="1" applyAlignment="1" applyProtection="1">
      <alignment vertical="top" shrinkToFit="1"/>
      <protection hidden="1"/>
    </xf>
    <xf numFmtId="0" fontId="2" fillId="0" borderId="15" xfId="0" applyFont="1" applyBorder="1" applyAlignment="1" applyProtection="1">
      <alignment horizontal="center" shrinkToFit="1"/>
      <protection hidden="1"/>
    </xf>
    <xf numFmtId="0" fontId="2" fillId="0" borderId="0" xfId="0" applyFont="1" applyAlignment="1" applyProtection="1">
      <alignment horizontal="center" shrinkToFit="1"/>
      <protection hidden="1"/>
    </xf>
    <xf numFmtId="0" fontId="0" fillId="0" borderId="10" xfId="0" applyBorder="1" applyAlignment="1" applyProtection="1">
      <alignment shrinkToFit="1"/>
      <protection hidden="1"/>
    </xf>
    <xf numFmtId="166" fontId="2" fillId="0" borderId="10" xfId="0" applyNumberFormat="1" applyFont="1" applyBorder="1" applyAlignment="1" applyProtection="1">
      <alignment horizontal="center" shrinkToFit="1"/>
      <protection hidden="1"/>
    </xf>
    <xf numFmtId="166" fontId="2" fillId="0" borderId="0" xfId="0" applyNumberFormat="1" applyFont="1" applyAlignment="1" applyProtection="1">
      <alignment horizontal="center" shrinkToFit="1"/>
      <protection hidden="1"/>
    </xf>
    <xf numFmtId="14" fontId="0" fillId="0" borderId="3" xfId="0" applyNumberFormat="1" applyBorder="1" applyAlignment="1" applyProtection="1">
      <alignment horizontal="center" shrinkToFit="1"/>
      <protection hidden="1"/>
    </xf>
    <xf numFmtId="0" fontId="0" fillId="0" borderId="11" xfId="0" applyBorder="1" applyAlignment="1" applyProtection="1">
      <alignment shrinkToFit="1"/>
      <protection hidden="1"/>
    </xf>
    <xf numFmtId="166" fontId="2" fillId="0" borderId="11" xfId="0" applyNumberFormat="1" applyFont="1" applyBorder="1" applyAlignment="1" applyProtection="1">
      <alignment horizontal="center" shrinkToFit="1"/>
      <protection hidden="1"/>
    </xf>
    <xf numFmtId="14" fontId="0" fillId="0" borderId="14" xfId="0" applyNumberFormat="1" applyBorder="1" applyAlignment="1" applyProtection="1">
      <alignment horizontal="center" shrinkToFit="1"/>
      <protection hidden="1"/>
    </xf>
    <xf numFmtId="0" fontId="0" fillId="0" borderId="12" xfId="0" applyBorder="1" applyAlignment="1" applyProtection="1">
      <alignment shrinkToFit="1"/>
      <protection hidden="1"/>
    </xf>
    <xf numFmtId="166" fontId="2" fillId="0" borderId="12" xfId="0" applyNumberFormat="1" applyFont="1" applyBorder="1" applyAlignment="1" applyProtection="1">
      <alignment horizontal="center" shrinkToFit="1"/>
      <protection hidden="1"/>
    </xf>
    <xf numFmtId="14" fontId="0" fillId="0" borderId="6" xfId="0" applyNumberFormat="1" applyBorder="1" applyAlignment="1" applyProtection="1">
      <alignment horizontal="center" shrinkToFit="1"/>
      <protection hidden="1"/>
    </xf>
    <xf numFmtId="14" fontId="0" fillId="0" borderId="0" xfId="0" applyNumberFormat="1" applyAlignment="1" applyProtection="1">
      <alignment shrinkToFit="1"/>
      <protection hidden="1"/>
    </xf>
    <xf numFmtId="166" fontId="0" fillId="0" borderId="10" xfId="0" applyNumberFormat="1" applyBorder="1" applyAlignment="1" applyProtection="1">
      <alignment horizontal="center" vertical="top" shrinkToFit="1"/>
      <protection hidden="1"/>
    </xf>
    <xf numFmtId="166" fontId="0" fillId="0" borderId="11" xfId="0" applyNumberFormat="1" applyBorder="1" applyAlignment="1" applyProtection="1">
      <alignment horizontal="center" vertical="top" shrinkToFit="1"/>
      <protection hidden="1"/>
    </xf>
    <xf numFmtId="166" fontId="0" fillId="0" borderId="12" xfId="0" applyNumberFormat="1" applyBorder="1" applyAlignment="1" applyProtection="1">
      <alignment horizontal="center" vertical="top" shrinkToFit="1"/>
      <protection hidden="1"/>
    </xf>
    <xf numFmtId="166" fontId="0" fillId="0" borderId="0" xfId="0" applyNumberFormat="1" applyAlignment="1" applyProtection="1">
      <alignment horizontal="center" vertical="top" shrinkToFit="1"/>
      <protection hidden="1"/>
    </xf>
    <xf numFmtId="0" fontId="0" fillId="2" borderId="0" xfId="0" applyFill="1" applyAlignment="1" applyProtection="1">
      <alignment horizontal="center" shrinkToFit="1"/>
      <protection hidden="1"/>
    </xf>
    <xf numFmtId="0" fontId="7" fillId="2" borderId="0" xfId="0" applyFont="1" applyFill="1" applyAlignment="1" applyProtection="1">
      <alignment horizontal="center" shrinkToFit="1"/>
      <protection hidden="1"/>
    </xf>
    <xf numFmtId="0" fontId="6" fillId="4" borderId="1" xfId="0" applyFont="1" applyFill="1" applyBorder="1" applyAlignment="1" applyProtection="1">
      <alignment horizontal="center" shrinkToFit="1"/>
      <protection hidden="1"/>
    </xf>
    <xf numFmtId="0" fontId="6" fillId="4" borderId="2" xfId="0" applyFont="1" applyFill="1" applyBorder="1" applyAlignment="1" applyProtection="1">
      <alignment horizontal="center" shrinkToFit="1"/>
      <protection hidden="1"/>
    </xf>
    <xf numFmtId="0" fontId="6" fillId="4" borderId="3" xfId="0" applyFont="1" applyFill="1" applyBorder="1" applyAlignment="1" applyProtection="1">
      <alignment horizontal="center" shrinkToFit="1"/>
      <protection hidden="1"/>
    </xf>
    <xf numFmtId="0" fontId="5" fillId="3" borderId="10" xfId="0" applyFont="1" applyFill="1" applyBorder="1" applyAlignment="1" applyProtection="1">
      <alignment horizontal="center" shrinkToFit="1"/>
      <protection hidden="1"/>
    </xf>
    <xf numFmtId="0" fontId="6" fillId="4" borderId="4" xfId="0" applyFont="1" applyFill="1" applyBorder="1" applyAlignment="1" applyProtection="1">
      <alignment horizontal="center" shrinkToFit="1"/>
      <protection locked="0"/>
    </xf>
    <xf numFmtId="0" fontId="6" fillId="4" borderId="5" xfId="0" applyFont="1" applyFill="1" applyBorder="1" applyAlignment="1" applyProtection="1">
      <alignment horizontal="center" shrinkToFit="1"/>
      <protection locked="0"/>
    </xf>
    <xf numFmtId="0" fontId="6" fillId="4" borderId="6" xfId="0" applyFont="1" applyFill="1" applyBorder="1" applyAlignment="1" applyProtection="1">
      <alignment horizontal="center" shrinkToFit="1"/>
      <protection locked="0"/>
    </xf>
    <xf numFmtId="0" fontId="5" fillId="3" borderId="12" xfId="0" applyFont="1" applyFill="1" applyBorder="1" applyAlignment="1" applyProtection="1">
      <alignment shrinkToFit="1"/>
      <protection hidden="1"/>
    </xf>
    <xf numFmtId="164" fontId="0" fillId="0" borderId="1" xfId="0" applyNumberFormat="1" applyBorder="1" applyAlignment="1" applyProtection="1">
      <alignment horizontal="center" shrinkToFit="1"/>
      <protection locked="0"/>
    </xf>
    <xf numFmtId="16" fontId="0" fillId="0" borderId="2" xfId="0" applyNumberFormat="1" applyBorder="1" applyAlignment="1" applyProtection="1">
      <alignment horizontal="left" shrinkToFit="1"/>
      <protection locked="0"/>
    </xf>
    <xf numFmtId="0" fontId="0" fillId="0" borderId="2" xfId="0" applyBorder="1" applyAlignment="1" applyProtection="1">
      <alignment horizontal="left" shrinkToFit="1"/>
      <protection locked="0"/>
    </xf>
    <xf numFmtId="0" fontId="0" fillId="0" borderId="2" xfId="0" applyBorder="1" applyAlignment="1" applyProtection="1">
      <alignment horizontal="center" shrinkToFit="1"/>
      <protection locked="0"/>
    </xf>
    <xf numFmtId="40" fontId="0" fillId="0" borderId="2" xfId="0" applyNumberFormat="1" applyBorder="1" applyAlignment="1" applyProtection="1">
      <alignment shrinkToFit="1"/>
      <protection locked="0"/>
    </xf>
    <xf numFmtId="40" fontId="0" fillId="0" borderId="10" xfId="0" applyNumberFormat="1" applyBorder="1" applyAlignment="1" applyProtection="1">
      <alignment shrinkToFit="1"/>
      <protection hidden="1"/>
    </xf>
    <xf numFmtId="164" fontId="0" fillId="0" borderId="13" xfId="0" applyNumberFormat="1" applyBorder="1" applyAlignment="1" applyProtection="1">
      <alignment horizontal="center" shrinkToFit="1"/>
      <protection locked="0"/>
    </xf>
    <xf numFmtId="16" fontId="0" fillId="0" borderId="0" xfId="0" applyNumberFormat="1" applyAlignment="1" applyProtection="1">
      <alignment horizontal="left" shrinkToFit="1"/>
      <protection locked="0"/>
    </xf>
    <xf numFmtId="0" fontId="0" fillId="0" borderId="0" xfId="0" applyAlignment="1" applyProtection="1">
      <alignment horizontal="left" shrinkToFit="1"/>
      <protection locked="0"/>
    </xf>
    <xf numFmtId="0" fontId="0" fillId="0" borderId="0" xfId="0" applyAlignment="1" applyProtection="1">
      <alignment horizontal="center" shrinkToFit="1"/>
      <protection locked="0"/>
    </xf>
    <xf numFmtId="40" fontId="0" fillId="0" borderId="0" xfId="0" applyNumberFormat="1" applyAlignment="1" applyProtection="1">
      <alignment shrinkToFit="1"/>
      <protection locked="0"/>
    </xf>
    <xf numFmtId="40" fontId="0" fillId="0" borderId="11" xfId="0" applyNumberFormat="1" applyBorder="1" applyAlignment="1" applyProtection="1">
      <alignment shrinkToFit="1"/>
      <protection hidden="1"/>
    </xf>
    <xf numFmtId="40" fontId="0" fillId="0" borderId="12" xfId="0" applyNumberFormat="1" applyBorder="1" applyAlignment="1" applyProtection="1">
      <alignment shrinkToFit="1"/>
      <protection hidden="1"/>
    </xf>
    <xf numFmtId="164" fontId="0" fillId="0" borderId="2" xfId="0" applyNumberFormat="1" applyBorder="1" applyAlignment="1" applyProtection="1">
      <alignment horizontal="center" shrinkToFit="1"/>
      <protection locked="0"/>
    </xf>
    <xf numFmtId="0" fontId="5" fillId="3" borderId="12" xfId="0" applyFont="1" applyFill="1" applyBorder="1" applyAlignment="1" applyProtection="1">
      <alignment horizontal="center" shrinkToFit="1"/>
      <protection hidden="1"/>
    </xf>
    <xf numFmtId="167" fontId="0" fillId="0" borderId="10" xfId="0" applyNumberFormat="1" applyFill="1" applyBorder="1" applyAlignment="1" applyProtection="1">
      <alignment horizontal="right" shrinkToFit="1"/>
      <protection hidden="1"/>
    </xf>
    <xf numFmtId="167" fontId="0" fillId="0" borderId="11" xfId="0" applyNumberFormat="1" applyFill="1" applyBorder="1" applyAlignment="1" applyProtection="1">
      <alignment horizontal="right" shrinkToFit="1"/>
      <protection hidden="1"/>
    </xf>
    <xf numFmtId="167" fontId="0" fillId="0" borderId="12" xfId="0" applyNumberFormat="1" applyFill="1" applyBorder="1" applyAlignment="1" applyProtection="1">
      <alignment horizontal="right" shrinkToFit="1"/>
      <protection hidden="1"/>
    </xf>
    <xf numFmtId="167" fontId="0" fillId="0" borderId="3" xfId="0" applyNumberFormat="1" applyBorder="1" applyAlignment="1" applyProtection="1">
      <alignment shrinkToFit="1"/>
      <protection locked="0"/>
    </xf>
    <xf numFmtId="167" fontId="0" fillId="0" borderId="14" xfId="0" applyNumberFormat="1" applyBorder="1" applyAlignment="1" applyProtection="1">
      <alignment shrinkToFit="1"/>
      <protection locked="0"/>
    </xf>
    <xf numFmtId="0" fontId="4" fillId="0" borderId="0" xfId="0" applyFont="1" applyBorder="1" applyAlignment="1" applyProtection="1">
      <alignment horizontal="center" shrinkToFit="1"/>
      <protection hidden="1"/>
    </xf>
    <xf numFmtId="0" fontId="0" fillId="0" borderId="1" xfId="0" applyBorder="1" applyAlignment="1" applyProtection="1">
      <alignment horizontal="center" shrinkToFit="1"/>
      <protection hidden="1"/>
    </xf>
    <xf numFmtId="0" fontId="0" fillId="0" borderId="3" xfId="0" applyBorder="1" applyAlignment="1" applyProtection="1">
      <alignment horizontal="center" shrinkToFit="1"/>
      <protection hidden="1"/>
    </xf>
    <xf numFmtId="0" fontId="0" fillId="0" borderId="13" xfId="0" applyBorder="1" applyAlignment="1" applyProtection="1">
      <alignment horizontal="center" shrinkToFit="1"/>
      <protection hidden="1"/>
    </xf>
    <xf numFmtId="0" fontId="0" fillId="0" borderId="14" xfId="0" applyBorder="1" applyAlignment="1" applyProtection="1">
      <alignment horizontal="center" shrinkToFit="1"/>
      <protection hidden="1"/>
    </xf>
    <xf numFmtId="0" fontId="0" fillId="0" borderId="4" xfId="0" applyBorder="1" applyAlignment="1" applyProtection="1">
      <alignment horizontal="center" shrinkToFit="1"/>
      <protection hidden="1"/>
    </xf>
    <xf numFmtId="0" fontId="0" fillId="0" borderId="6" xfId="0" applyBorder="1" applyAlignment="1" applyProtection="1">
      <alignment horizontal="center" shrinkToFit="1"/>
      <protection hidden="1"/>
    </xf>
    <xf numFmtId="8" fontId="0" fillId="0" borderId="1" xfId="0" applyNumberFormat="1" applyBorder="1" applyAlignment="1" applyProtection="1">
      <alignment horizontal="right" shrinkToFit="1"/>
      <protection hidden="1"/>
    </xf>
    <xf numFmtId="8" fontId="0" fillId="0" borderId="2" xfId="0" applyNumberFormat="1" applyBorder="1" applyAlignment="1" applyProtection="1">
      <alignment horizontal="right" shrinkToFit="1"/>
      <protection hidden="1"/>
    </xf>
    <xf numFmtId="8" fontId="0" fillId="0" borderId="3" xfId="0" applyNumberFormat="1" applyBorder="1" applyAlignment="1" applyProtection="1">
      <alignment horizontal="right" shrinkToFit="1"/>
      <protection hidden="1"/>
    </xf>
    <xf numFmtId="8" fontId="0" fillId="0" borderId="13" xfId="0" applyNumberFormat="1" applyBorder="1" applyAlignment="1" applyProtection="1">
      <alignment horizontal="right" shrinkToFit="1"/>
      <protection hidden="1"/>
    </xf>
    <xf numFmtId="8" fontId="0" fillId="0" borderId="0" xfId="0" applyNumberFormat="1" applyBorder="1" applyAlignment="1" applyProtection="1">
      <alignment horizontal="right" shrinkToFit="1"/>
      <protection hidden="1"/>
    </xf>
    <xf numFmtId="8" fontId="0" fillId="0" borderId="14" xfId="0" applyNumberFormat="1" applyBorder="1" applyAlignment="1" applyProtection="1">
      <alignment horizontal="right" shrinkToFit="1"/>
      <protection hidden="1"/>
    </xf>
    <xf numFmtId="8" fontId="0" fillId="0" borderId="4" xfId="0" applyNumberFormat="1" applyBorder="1" applyAlignment="1" applyProtection="1">
      <alignment horizontal="right" shrinkToFit="1"/>
      <protection hidden="1"/>
    </xf>
    <xf numFmtId="8" fontId="0" fillId="0" borderId="5" xfId="0" applyNumberFormat="1" applyBorder="1" applyAlignment="1" applyProtection="1">
      <alignment horizontal="right" shrinkToFit="1"/>
      <protection hidden="1"/>
    </xf>
    <xf numFmtId="8" fontId="0" fillId="0" borderId="6" xfId="0" applyNumberFormat="1" applyBorder="1" applyAlignment="1" applyProtection="1">
      <alignment horizontal="right" shrinkToFit="1"/>
      <protection hidden="1"/>
    </xf>
    <xf numFmtId="8" fontId="0" fillId="0" borderId="3" xfId="0" applyNumberFormat="1" applyBorder="1" applyAlignment="1" applyProtection="1">
      <alignment shrinkToFit="1"/>
      <protection hidden="1"/>
    </xf>
    <xf numFmtId="8" fontId="0" fillId="0" borderId="14" xfId="0" applyNumberFormat="1" applyBorder="1" applyAlignment="1" applyProtection="1">
      <alignment shrinkToFit="1"/>
      <protection hidden="1"/>
    </xf>
    <xf numFmtId="8" fontId="0" fillId="0" borderId="6" xfId="0" applyNumberFormat="1" applyBorder="1" applyAlignment="1" applyProtection="1">
      <alignment shrinkToFit="1"/>
      <protection hidden="1"/>
    </xf>
    <xf numFmtId="8" fontId="0" fillId="0" borderId="10" xfId="0" applyNumberFormat="1" applyBorder="1" applyAlignment="1" applyProtection="1">
      <alignment shrinkToFit="1"/>
      <protection hidden="1"/>
    </xf>
    <xf numFmtId="8" fontId="0" fillId="0" borderId="11" xfId="0" applyNumberFormat="1" applyBorder="1" applyAlignment="1" applyProtection="1">
      <alignment shrinkToFit="1"/>
      <protection hidden="1"/>
    </xf>
    <xf numFmtId="8" fontId="0" fillId="0" borderId="12" xfId="0" applyNumberFormat="1" applyBorder="1" applyAlignment="1" applyProtection="1">
      <alignment shrinkToFit="1"/>
      <protection hidden="1"/>
    </xf>
    <xf numFmtId="164" fontId="0" fillId="0" borderId="0" xfId="0" applyNumberFormat="1" applyAlignment="1" applyProtection="1">
      <alignment horizontal="center" shrinkToFit="1"/>
      <protection locked="0"/>
    </xf>
    <xf numFmtId="8" fontId="0" fillId="0" borderId="10" xfId="0" applyNumberFormat="1" applyBorder="1" applyAlignment="1" applyProtection="1">
      <alignment horizontal="right" shrinkToFit="1"/>
      <protection hidden="1"/>
    </xf>
    <xf numFmtId="8" fontId="0" fillId="0" borderId="11" xfId="0" applyNumberFormat="1" applyBorder="1" applyAlignment="1" applyProtection="1">
      <alignment horizontal="right" shrinkToFit="1"/>
      <protection hidden="1"/>
    </xf>
    <xf numFmtId="8" fontId="0" fillId="0" borderId="12" xfId="0" applyNumberFormat="1" applyBorder="1" applyAlignment="1" applyProtection="1">
      <alignment horizontal="right" shrinkToFit="1"/>
      <protection hidden="1"/>
    </xf>
    <xf numFmtId="8" fontId="0" fillId="0" borderId="15" xfId="0" applyNumberFormat="1" applyBorder="1" applyAlignment="1" applyProtection="1">
      <alignment horizontal="right" shrinkToFit="1"/>
      <protection hidden="1"/>
    </xf>
    <xf numFmtId="0" fontId="2" fillId="0" borderId="0" xfId="0" applyFont="1" applyAlignment="1" applyProtection="1">
      <alignment shrinkToFit="1"/>
      <protection hidden="1"/>
    </xf>
    <xf numFmtId="8" fontId="0" fillId="0" borderId="15" xfId="0" applyNumberFormat="1" applyBorder="1" applyAlignment="1" applyProtection="1">
      <alignment shrinkToFit="1"/>
      <protection hidden="1"/>
    </xf>
    <xf numFmtId="0" fontId="0" fillId="0" borderId="15" xfId="0" applyBorder="1" applyAlignment="1" applyProtection="1">
      <alignment horizontal="center" shrinkToFit="1"/>
      <protection hidden="1"/>
    </xf>
    <xf numFmtId="0" fontId="7" fillId="2" borderId="8" xfId="0" applyFont="1" applyFill="1" applyBorder="1" applyAlignment="1" applyProtection="1">
      <alignment shrinkToFit="1"/>
      <protection hidden="1"/>
    </xf>
    <xf numFmtId="164" fontId="0" fillId="7" borderId="1" xfId="0" applyNumberFormat="1" applyFill="1" applyBorder="1" applyAlignment="1" applyProtection="1">
      <alignment horizontal="center" shrinkToFit="1"/>
      <protection hidden="1"/>
    </xf>
    <xf numFmtId="0" fontId="0" fillId="7" borderId="2" xfId="0" applyFill="1" applyBorder="1" applyAlignment="1" applyProtection="1">
      <alignment horizontal="center" shrinkToFit="1"/>
      <protection hidden="1"/>
    </xf>
    <xf numFmtId="16" fontId="0" fillId="7" borderId="2" xfId="0" applyNumberFormat="1" applyFill="1" applyBorder="1" applyAlignment="1" applyProtection="1">
      <alignment horizontal="left" shrinkToFit="1"/>
      <protection hidden="1"/>
    </xf>
    <xf numFmtId="0" fontId="0" fillId="7" borderId="2" xfId="0" applyFill="1" applyBorder="1" applyAlignment="1" applyProtection="1">
      <alignment horizontal="left" shrinkToFit="1"/>
      <protection hidden="1"/>
    </xf>
    <xf numFmtId="164" fontId="0" fillId="7" borderId="2" xfId="0" applyNumberFormat="1" applyFill="1" applyBorder="1" applyAlignment="1" applyProtection="1">
      <alignment horizontal="center" shrinkToFit="1"/>
      <protection hidden="1"/>
    </xf>
    <xf numFmtId="40" fontId="0" fillId="7" borderId="2" xfId="0" applyNumberFormat="1" applyFill="1" applyBorder="1" applyAlignment="1" applyProtection="1">
      <alignment shrinkToFit="1"/>
      <protection hidden="1"/>
    </xf>
    <xf numFmtId="167" fontId="0" fillId="7" borderId="3" xfId="0" applyNumberFormat="1" applyFill="1" applyBorder="1" applyAlignment="1" applyProtection="1">
      <alignment shrinkToFit="1"/>
      <protection hidden="1"/>
    </xf>
    <xf numFmtId="164" fontId="0" fillId="7" borderId="13" xfId="0" applyNumberFormat="1" applyFill="1" applyBorder="1" applyAlignment="1" applyProtection="1">
      <alignment horizontal="center" shrinkToFit="1"/>
      <protection hidden="1"/>
    </xf>
    <xf numFmtId="0" fontId="0" fillId="7" borderId="0" xfId="0" applyFill="1" applyBorder="1" applyAlignment="1" applyProtection="1">
      <alignment horizontal="center" shrinkToFit="1"/>
      <protection hidden="1"/>
    </xf>
    <xf numFmtId="16" fontId="0" fillId="7" borderId="0" xfId="0" applyNumberFormat="1" applyFill="1" applyBorder="1" applyAlignment="1" applyProtection="1">
      <alignment horizontal="left" shrinkToFit="1"/>
      <protection hidden="1"/>
    </xf>
    <xf numFmtId="0" fontId="0" fillId="7" borderId="0" xfId="0" applyFill="1" applyBorder="1" applyAlignment="1" applyProtection="1">
      <alignment horizontal="left" shrinkToFit="1"/>
      <protection hidden="1"/>
    </xf>
    <xf numFmtId="164" fontId="0" fillId="7" borderId="0" xfId="0" applyNumberFormat="1" applyFill="1" applyBorder="1" applyAlignment="1" applyProtection="1">
      <alignment horizontal="center" shrinkToFit="1"/>
      <protection hidden="1"/>
    </xf>
    <xf numFmtId="40" fontId="0" fillId="7" borderId="0" xfId="0" applyNumberFormat="1" applyFill="1" applyBorder="1" applyAlignment="1" applyProtection="1">
      <alignment shrinkToFit="1"/>
      <protection hidden="1"/>
    </xf>
    <xf numFmtId="167" fontId="0" fillId="7" borderId="14" xfId="0" applyNumberFormat="1" applyFill="1" applyBorder="1" applyAlignment="1" applyProtection="1">
      <alignment shrinkToFit="1"/>
      <protection hidden="1"/>
    </xf>
    <xf numFmtId="164" fontId="0" fillId="7" borderId="4" xfId="0" applyNumberFormat="1" applyFill="1" applyBorder="1" applyAlignment="1" applyProtection="1">
      <alignment horizontal="center" shrinkToFit="1"/>
      <protection hidden="1"/>
    </xf>
    <xf numFmtId="0" fontId="0" fillId="7" borderId="5" xfId="0" applyFill="1" applyBorder="1" applyAlignment="1" applyProtection="1">
      <alignment horizontal="center" shrinkToFit="1"/>
      <protection hidden="1"/>
    </xf>
    <xf numFmtId="16" fontId="0" fillId="7" borderId="5" xfId="0" applyNumberFormat="1" applyFill="1" applyBorder="1" applyAlignment="1" applyProtection="1">
      <alignment horizontal="left" shrinkToFit="1"/>
      <protection hidden="1"/>
    </xf>
    <xf numFmtId="0" fontId="0" fillId="7" borderId="5" xfId="0" applyFill="1" applyBorder="1" applyAlignment="1" applyProtection="1">
      <alignment horizontal="left" shrinkToFit="1"/>
      <protection hidden="1"/>
    </xf>
    <xf numFmtId="164" fontId="0" fillId="7" borderId="5" xfId="0" applyNumberFormat="1" applyFill="1" applyBorder="1" applyAlignment="1" applyProtection="1">
      <alignment horizontal="center" shrinkToFit="1"/>
      <protection hidden="1"/>
    </xf>
    <xf numFmtId="40" fontId="0" fillId="7" borderId="5" xfId="0" applyNumberFormat="1" applyFill="1" applyBorder="1" applyAlignment="1" applyProtection="1">
      <alignment shrinkToFit="1"/>
      <protection hidden="1"/>
    </xf>
    <xf numFmtId="167" fontId="0" fillId="7" borderId="6" xfId="0" applyNumberFormat="1" applyFill="1" applyBorder="1" applyAlignment="1" applyProtection="1">
      <alignment shrinkToFit="1"/>
      <protection hidden="1"/>
    </xf>
    <xf numFmtId="0" fontId="3" fillId="3" borderId="1" xfId="0" applyFont="1" applyFill="1" applyBorder="1" applyAlignment="1" applyProtection="1">
      <alignment horizontal="center" vertical="center" shrinkToFit="1"/>
      <protection hidden="1"/>
    </xf>
    <xf numFmtId="0" fontId="3" fillId="3" borderId="2" xfId="0" applyFont="1" applyFill="1" applyBorder="1" applyAlignment="1" applyProtection="1">
      <alignment horizontal="center" vertical="center" shrinkToFit="1"/>
      <protection hidden="1"/>
    </xf>
    <xf numFmtId="0" fontId="3" fillId="3" borderId="3" xfId="0" applyFont="1" applyFill="1" applyBorder="1" applyAlignment="1" applyProtection="1">
      <alignment horizontal="center" vertical="center" shrinkToFit="1"/>
      <protection hidden="1"/>
    </xf>
    <xf numFmtId="0" fontId="3" fillId="3" borderId="4" xfId="0" applyFont="1" applyFill="1" applyBorder="1" applyAlignment="1" applyProtection="1">
      <alignment horizontal="center" vertical="center" shrinkToFit="1"/>
      <protection hidden="1"/>
    </xf>
    <xf numFmtId="0" fontId="3" fillId="3" borderId="5" xfId="0" applyFont="1" applyFill="1" applyBorder="1" applyAlignment="1" applyProtection="1">
      <alignment horizontal="center" vertical="center" shrinkToFit="1"/>
      <protection hidden="1"/>
    </xf>
    <xf numFmtId="0" fontId="3" fillId="3" borderId="6" xfId="0" applyFont="1" applyFill="1" applyBorder="1" applyAlignment="1" applyProtection="1">
      <alignment horizontal="center" vertical="center" shrinkToFit="1"/>
      <protection hidden="1"/>
    </xf>
    <xf numFmtId="0" fontId="5" fillId="3" borderId="7" xfId="0" applyFont="1" applyFill="1" applyBorder="1" applyAlignment="1" applyProtection="1">
      <alignment horizontal="center" shrinkToFit="1"/>
      <protection hidden="1"/>
    </xf>
    <xf numFmtId="0" fontId="5" fillId="3" borderId="8" xfId="0" applyFont="1" applyFill="1" applyBorder="1" applyAlignment="1" applyProtection="1">
      <alignment horizontal="center" shrinkToFit="1"/>
      <protection hidden="1"/>
    </xf>
    <xf numFmtId="0" fontId="5" fillId="3" borderId="9" xfId="0" applyFont="1" applyFill="1" applyBorder="1" applyAlignment="1" applyProtection="1">
      <alignment horizontal="center" shrinkToFit="1"/>
      <protection hidden="1"/>
    </xf>
    <xf numFmtId="0" fontId="6" fillId="4" borderId="7" xfId="0" applyFont="1" applyFill="1" applyBorder="1" applyAlignment="1" applyProtection="1">
      <alignment horizontal="center" shrinkToFit="1"/>
      <protection hidden="1"/>
    </xf>
    <xf numFmtId="0" fontId="6" fillId="4" borderId="8" xfId="0" applyFont="1" applyFill="1" applyBorder="1" applyAlignment="1" applyProtection="1">
      <alignment horizontal="center" shrinkToFit="1"/>
      <protection hidden="1"/>
    </xf>
    <xf numFmtId="0" fontId="6" fillId="4" borderId="9" xfId="0" applyFont="1" applyFill="1" applyBorder="1" applyAlignment="1" applyProtection="1">
      <alignment horizontal="center" shrinkToFit="1"/>
      <protection hidden="1"/>
    </xf>
    <xf numFmtId="0" fontId="0" fillId="0" borderId="7" xfId="0" applyBorder="1" applyAlignment="1" applyProtection="1">
      <alignment horizontal="left" shrinkToFit="1"/>
      <protection hidden="1"/>
    </xf>
    <xf numFmtId="0" fontId="0" fillId="0" borderId="8" xfId="0" applyBorder="1" applyAlignment="1" applyProtection="1">
      <alignment horizontal="left" shrinkToFit="1"/>
      <protection hidden="1"/>
    </xf>
    <xf numFmtId="0" fontId="0" fillId="0" borderId="9" xfId="0" applyBorder="1" applyAlignment="1" applyProtection="1">
      <alignment horizontal="left" shrinkToFit="1"/>
      <protection hidden="1"/>
    </xf>
    <xf numFmtId="0" fontId="7" fillId="2" borderId="5" xfId="0" applyFont="1" applyFill="1" applyBorder="1" applyAlignment="1" applyProtection="1">
      <alignment horizontal="center" shrinkToFit="1"/>
      <protection hidden="1"/>
    </xf>
    <xf numFmtId="0" fontId="7" fillId="0" borderId="1" xfId="0" applyFont="1" applyBorder="1" applyAlignment="1" applyProtection="1">
      <alignment horizontal="left" vertical="center" wrapText="1"/>
      <protection hidden="1"/>
    </xf>
    <xf numFmtId="0" fontId="7" fillId="0" borderId="2" xfId="0" applyFont="1" applyBorder="1" applyAlignment="1" applyProtection="1">
      <alignment horizontal="left" vertical="center" wrapText="1"/>
      <protection hidden="1"/>
    </xf>
    <xf numFmtId="0" fontId="7" fillId="0" borderId="3" xfId="0" applyFont="1" applyBorder="1" applyAlignment="1" applyProtection="1">
      <alignment horizontal="left" vertical="center" wrapText="1"/>
      <protection hidden="1"/>
    </xf>
    <xf numFmtId="0" fontId="7" fillId="0" borderId="13" xfId="0" applyFont="1" applyBorder="1" applyAlignment="1" applyProtection="1">
      <alignment horizontal="left" vertical="center" wrapText="1"/>
      <protection hidden="1"/>
    </xf>
    <xf numFmtId="0" fontId="7" fillId="0" borderId="0" xfId="0" applyFont="1" applyAlignment="1" applyProtection="1">
      <alignment horizontal="left" vertical="center" wrapText="1"/>
      <protection hidden="1"/>
    </xf>
    <xf numFmtId="0" fontId="7" fillId="0" borderId="14" xfId="0" applyFont="1" applyBorder="1" applyAlignment="1" applyProtection="1">
      <alignment horizontal="left" vertical="center" wrapText="1"/>
      <protection hidden="1"/>
    </xf>
    <xf numFmtId="0" fontId="7" fillId="0" borderId="4" xfId="0" applyFont="1" applyBorder="1" applyAlignment="1" applyProtection="1">
      <alignment horizontal="left" vertical="center" wrapText="1"/>
      <protection hidden="1"/>
    </xf>
    <xf numFmtId="0" fontId="7" fillId="0" borderId="5" xfId="0" applyFont="1" applyBorder="1" applyAlignment="1" applyProtection="1">
      <alignment horizontal="left" vertical="center" wrapText="1"/>
      <protection hidden="1"/>
    </xf>
    <xf numFmtId="0" fontId="7" fillId="0" borderId="6" xfId="0" applyFont="1" applyBorder="1" applyAlignment="1" applyProtection="1">
      <alignment horizontal="left" vertical="center" wrapText="1"/>
      <protection hidden="1"/>
    </xf>
    <xf numFmtId="0" fontId="9" fillId="0" borderId="1" xfId="0" applyFont="1" applyBorder="1" applyAlignment="1" applyProtection="1">
      <alignment horizontal="left" vertical="center" wrapText="1"/>
      <protection hidden="1"/>
    </xf>
    <xf numFmtId="0" fontId="9" fillId="0" borderId="2" xfId="0" applyFont="1" applyBorder="1" applyAlignment="1" applyProtection="1">
      <alignment horizontal="left" vertical="center" wrapText="1"/>
      <protection hidden="1"/>
    </xf>
    <xf numFmtId="0" fontId="9" fillId="0" borderId="3" xfId="0" applyFont="1" applyBorder="1" applyAlignment="1" applyProtection="1">
      <alignment horizontal="left" vertical="center" wrapText="1"/>
      <protection hidden="1"/>
    </xf>
    <xf numFmtId="0" fontId="9" fillId="0" borderId="13" xfId="0" applyFont="1" applyBorder="1" applyAlignment="1" applyProtection="1">
      <alignment horizontal="left" vertical="center" wrapText="1"/>
      <protection hidden="1"/>
    </xf>
    <xf numFmtId="0" fontId="9" fillId="0" borderId="0" xfId="0" applyFont="1" applyAlignment="1" applyProtection="1">
      <alignment horizontal="left" vertical="center" wrapText="1"/>
      <protection hidden="1"/>
    </xf>
    <xf numFmtId="0" fontId="9" fillId="0" borderId="14" xfId="0" applyFont="1" applyBorder="1" applyAlignment="1" applyProtection="1">
      <alignment horizontal="left" vertical="center" wrapText="1"/>
      <protection hidden="1"/>
    </xf>
    <xf numFmtId="0" fontId="9" fillId="0" borderId="4" xfId="0" applyFont="1" applyBorder="1" applyAlignment="1" applyProtection="1">
      <alignment horizontal="left" vertical="center" wrapText="1"/>
      <protection hidden="1"/>
    </xf>
    <xf numFmtId="0" fontId="9" fillId="0" borderId="5" xfId="0" applyFont="1" applyBorder="1" applyAlignment="1" applyProtection="1">
      <alignment horizontal="left" vertical="center" wrapText="1"/>
      <protection hidden="1"/>
    </xf>
    <xf numFmtId="0" fontId="9" fillId="0" borderId="6" xfId="0" applyFont="1" applyBorder="1" applyAlignment="1" applyProtection="1">
      <alignment horizontal="left" vertical="center" wrapText="1"/>
      <protection hidden="1"/>
    </xf>
    <xf numFmtId="164" fontId="0" fillId="0" borderId="7" xfId="0" applyNumberFormat="1" applyBorder="1" applyAlignment="1" applyProtection="1">
      <alignment horizontal="center" shrinkToFit="1"/>
      <protection hidden="1"/>
    </xf>
    <xf numFmtId="164" fontId="0" fillId="0" borderId="8" xfId="0" applyNumberFormat="1" applyBorder="1" applyAlignment="1" applyProtection="1">
      <alignment horizontal="center" shrinkToFit="1"/>
      <protection hidden="1"/>
    </xf>
    <xf numFmtId="164" fontId="0" fillId="0" borderId="9" xfId="0" applyNumberFormat="1" applyBorder="1" applyAlignment="1" applyProtection="1">
      <alignment horizontal="center" shrinkToFit="1"/>
      <protection hidden="1"/>
    </xf>
    <xf numFmtId="0" fontId="1" fillId="5" borderId="7" xfId="0" applyFont="1" applyFill="1" applyBorder="1" applyAlignment="1" applyProtection="1">
      <alignment horizontal="center" shrinkToFit="1"/>
      <protection hidden="1"/>
    </xf>
    <xf numFmtId="0" fontId="1" fillId="5" borderId="8" xfId="0" applyFont="1" applyFill="1" applyBorder="1" applyAlignment="1" applyProtection="1">
      <alignment horizontal="center" shrinkToFit="1"/>
      <protection hidden="1"/>
    </xf>
    <xf numFmtId="0" fontId="1" fillId="5" borderId="9" xfId="0" applyFont="1" applyFill="1" applyBorder="1" applyAlignment="1" applyProtection="1">
      <alignment horizontal="center" shrinkToFit="1"/>
      <protection hidden="1"/>
    </xf>
    <xf numFmtId="0" fontId="8" fillId="0" borderId="7" xfId="0" applyFont="1" applyBorder="1" applyAlignment="1" applyProtection="1">
      <alignment horizontal="center" shrinkToFit="1"/>
      <protection hidden="1"/>
    </xf>
    <xf numFmtId="0" fontId="8" fillId="0" borderId="8" xfId="0" applyFont="1" applyBorder="1" applyAlignment="1" applyProtection="1">
      <alignment horizontal="center" shrinkToFit="1"/>
      <protection hidden="1"/>
    </xf>
    <xf numFmtId="0" fontId="8" fillId="0" borderId="9" xfId="0" applyFont="1" applyBorder="1" applyAlignment="1" applyProtection="1">
      <alignment horizontal="center" shrinkToFit="1"/>
      <protection hidden="1"/>
    </xf>
    <xf numFmtId="0" fontId="0" fillId="0" borderId="7" xfId="0" applyBorder="1" applyAlignment="1" applyProtection="1">
      <alignment horizontal="center" shrinkToFit="1"/>
      <protection locked="0"/>
    </xf>
    <xf numFmtId="0" fontId="0" fillId="0" borderId="8" xfId="0" applyBorder="1" applyAlignment="1" applyProtection="1">
      <alignment horizontal="center" shrinkToFit="1"/>
      <protection locked="0"/>
    </xf>
    <xf numFmtId="0" fontId="0" fillId="0" borderId="9" xfId="0" applyBorder="1" applyAlignment="1" applyProtection="1">
      <alignment horizontal="center" shrinkToFit="1"/>
      <protection locked="0"/>
    </xf>
    <xf numFmtId="0" fontId="5" fillId="3" borderId="7" xfId="0" applyFont="1" applyFill="1" applyBorder="1" applyAlignment="1" applyProtection="1">
      <alignment horizontal="center" vertical="top" shrinkToFit="1"/>
      <protection hidden="1"/>
    </xf>
    <xf numFmtId="0" fontId="5" fillId="3" borderId="8" xfId="0" applyFont="1" applyFill="1" applyBorder="1" applyAlignment="1" applyProtection="1">
      <alignment horizontal="center" vertical="top" shrinkToFit="1"/>
      <protection hidden="1"/>
    </xf>
    <xf numFmtId="0" fontId="5" fillId="3" borderId="9" xfId="0" applyFont="1" applyFill="1" applyBorder="1" applyAlignment="1" applyProtection="1">
      <alignment horizontal="center" vertical="top" shrinkToFit="1"/>
      <protection hidden="1"/>
    </xf>
    <xf numFmtId="0" fontId="6" fillId="4" borderId="7" xfId="0" applyFont="1" applyFill="1" applyBorder="1" applyAlignment="1" applyProtection="1">
      <alignment horizontal="center" vertical="top" shrinkToFit="1"/>
      <protection hidden="1"/>
    </xf>
    <xf numFmtId="0" fontId="6" fillId="4" borderId="8" xfId="0" applyFont="1" applyFill="1" applyBorder="1" applyAlignment="1" applyProtection="1">
      <alignment horizontal="center" vertical="top" shrinkToFit="1"/>
      <protection hidden="1"/>
    </xf>
    <xf numFmtId="0" fontId="6" fillId="4" borderId="9" xfId="0" applyFont="1" applyFill="1" applyBorder="1" applyAlignment="1" applyProtection="1">
      <alignment horizontal="center" vertical="top" shrinkToFit="1"/>
      <protection hidden="1"/>
    </xf>
    <xf numFmtId="0" fontId="0" fillId="0" borderId="7" xfId="0" applyFill="1" applyBorder="1" applyAlignment="1" applyProtection="1">
      <alignment horizontal="center" shrinkToFit="1"/>
      <protection locked="0"/>
    </xf>
    <xf numFmtId="0" fontId="0" fillId="0" borderId="8" xfId="0" applyFill="1" applyBorder="1" applyAlignment="1" applyProtection="1">
      <alignment horizontal="center" shrinkToFit="1"/>
      <protection locked="0"/>
    </xf>
    <xf numFmtId="0" fontId="0" fillId="0" borderId="9" xfId="0" applyFill="1" applyBorder="1" applyAlignment="1" applyProtection="1">
      <alignment horizontal="center" shrinkToFit="1"/>
      <protection locked="0"/>
    </xf>
    <xf numFmtId="165" fontId="0" fillId="0" borderId="1" xfId="0" applyNumberFormat="1" applyBorder="1" applyAlignment="1" applyProtection="1">
      <alignment horizontal="center" shrinkToFit="1"/>
      <protection locked="0"/>
    </xf>
    <xf numFmtId="165" fontId="0" fillId="0" borderId="2" xfId="0" applyNumberFormat="1" applyBorder="1" applyAlignment="1" applyProtection="1">
      <alignment horizontal="center" shrinkToFit="1"/>
      <protection locked="0"/>
    </xf>
    <xf numFmtId="165" fontId="0" fillId="0" borderId="3" xfId="0" applyNumberFormat="1" applyBorder="1" applyAlignment="1" applyProtection="1">
      <alignment horizontal="center" shrinkToFit="1"/>
      <protection locked="0"/>
    </xf>
    <xf numFmtId="165" fontId="0" fillId="0" borderId="13" xfId="0" applyNumberFormat="1" applyBorder="1" applyAlignment="1" applyProtection="1">
      <alignment horizontal="center" shrinkToFit="1"/>
      <protection locked="0"/>
    </xf>
    <xf numFmtId="165" fontId="0" fillId="0" borderId="0" xfId="0" applyNumberFormat="1" applyAlignment="1" applyProtection="1">
      <alignment horizontal="center" shrinkToFit="1"/>
      <protection locked="0"/>
    </xf>
    <xf numFmtId="165" fontId="0" fillId="0" borderId="14" xfId="0" applyNumberFormat="1" applyBorder="1" applyAlignment="1" applyProtection="1">
      <alignment horizontal="center" shrinkToFit="1"/>
      <protection locked="0"/>
    </xf>
    <xf numFmtId="0" fontId="2" fillId="2" borderId="1" xfId="0" applyFont="1" applyFill="1" applyBorder="1" applyAlignment="1" applyProtection="1">
      <alignment horizontal="left" vertical="center" wrapText="1"/>
      <protection hidden="1"/>
    </xf>
    <xf numFmtId="0" fontId="2" fillId="2" borderId="2" xfId="0" applyFont="1" applyFill="1" applyBorder="1" applyAlignment="1" applyProtection="1">
      <alignment horizontal="left" vertical="center" wrapText="1"/>
      <protection hidden="1"/>
    </xf>
    <xf numFmtId="0" fontId="2" fillId="2" borderId="3" xfId="0" applyFont="1" applyFill="1" applyBorder="1" applyAlignment="1" applyProtection="1">
      <alignment horizontal="left" vertical="center" wrapText="1"/>
      <protection hidden="1"/>
    </xf>
    <xf numFmtId="0" fontId="2" fillId="2" borderId="4" xfId="0" applyFont="1" applyFill="1" applyBorder="1" applyAlignment="1" applyProtection="1">
      <alignment horizontal="left" vertical="center" wrapText="1"/>
      <protection hidden="1"/>
    </xf>
    <xf numFmtId="0" fontId="2" fillId="2" borderId="5" xfId="0" applyFont="1" applyFill="1" applyBorder="1" applyAlignment="1" applyProtection="1">
      <alignment horizontal="left" vertical="center" wrapText="1"/>
      <protection hidden="1"/>
    </xf>
    <xf numFmtId="0" fontId="2" fillId="2" borderId="6" xfId="0" applyFont="1" applyFill="1" applyBorder="1" applyAlignment="1" applyProtection="1">
      <alignment horizontal="left" vertical="center" wrapText="1"/>
      <protection hidden="1"/>
    </xf>
    <xf numFmtId="0" fontId="9" fillId="2" borderId="0" xfId="0" applyFont="1" applyFill="1" applyAlignment="1" applyProtection="1">
      <alignment horizontal="center" vertical="center" shrinkToFit="1"/>
      <protection hidden="1"/>
    </xf>
    <xf numFmtId="0" fontId="7" fillId="0" borderId="1" xfId="0" applyFont="1" applyBorder="1" applyAlignment="1" applyProtection="1">
      <alignment horizontal="center" vertical="center" wrapText="1"/>
      <protection hidden="1"/>
    </xf>
    <xf numFmtId="0" fontId="7" fillId="0" borderId="2" xfId="0" applyFont="1" applyBorder="1" applyAlignment="1" applyProtection="1">
      <alignment horizontal="center" vertical="center" wrapText="1"/>
      <protection hidden="1"/>
    </xf>
    <xf numFmtId="0" fontId="7" fillId="0" borderId="3" xfId="0" applyFont="1" applyBorder="1" applyAlignment="1" applyProtection="1">
      <alignment horizontal="center" vertical="center" wrapText="1"/>
      <protection hidden="1"/>
    </xf>
    <xf numFmtId="0" fontId="7" fillId="0" borderId="13" xfId="0" applyFont="1" applyBorder="1" applyAlignment="1" applyProtection="1">
      <alignment horizontal="center" vertical="center" wrapText="1"/>
      <protection hidden="1"/>
    </xf>
    <xf numFmtId="0" fontId="7" fillId="0" borderId="0" xfId="0" applyFont="1" applyAlignment="1" applyProtection="1">
      <alignment horizontal="center" vertical="center" wrapText="1"/>
      <protection hidden="1"/>
    </xf>
    <xf numFmtId="0" fontId="7" fillId="0" borderId="14" xfId="0" applyFont="1" applyBorder="1" applyAlignment="1" applyProtection="1">
      <alignment horizontal="center" vertical="center" wrapText="1"/>
      <protection hidden="1"/>
    </xf>
    <xf numFmtId="0" fontId="7" fillId="0" borderId="4" xfId="0" applyFont="1" applyBorder="1" applyAlignment="1" applyProtection="1">
      <alignment horizontal="center" vertical="center" wrapText="1"/>
      <protection hidden="1"/>
    </xf>
    <xf numFmtId="0" fontId="7" fillId="0" borderId="5" xfId="0" applyFont="1" applyBorder="1" applyAlignment="1" applyProtection="1">
      <alignment horizontal="center" vertical="center" wrapText="1"/>
      <protection hidden="1"/>
    </xf>
    <xf numFmtId="0" fontId="7" fillId="0" borderId="6" xfId="0" applyFont="1" applyBorder="1" applyAlignment="1" applyProtection="1">
      <alignment horizontal="center" vertical="center" wrapText="1"/>
      <protection hidden="1"/>
    </xf>
    <xf numFmtId="0" fontId="0" fillId="0" borderId="1" xfId="0" applyBorder="1" applyAlignment="1" applyProtection="1">
      <alignment horizontal="center" shrinkToFit="1"/>
      <protection hidden="1"/>
    </xf>
    <xf numFmtId="0" fontId="0" fillId="0" borderId="2" xfId="0" applyBorder="1" applyAlignment="1" applyProtection="1">
      <alignment horizontal="center" shrinkToFit="1"/>
      <protection hidden="1"/>
    </xf>
    <xf numFmtId="0" fontId="0" fillId="0" borderId="3" xfId="0" applyBorder="1" applyAlignment="1" applyProtection="1">
      <alignment horizontal="center" shrinkToFit="1"/>
      <protection hidden="1"/>
    </xf>
    <xf numFmtId="0" fontId="0" fillId="0" borderId="13" xfId="0" applyBorder="1" applyAlignment="1" applyProtection="1">
      <alignment horizontal="center" shrinkToFit="1"/>
      <protection hidden="1"/>
    </xf>
    <xf numFmtId="0" fontId="0" fillId="0" borderId="0" xfId="0" applyAlignment="1" applyProtection="1">
      <alignment horizontal="center" shrinkToFit="1"/>
      <protection hidden="1"/>
    </xf>
    <xf numFmtId="0" fontId="0" fillId="0" borderId="14" xfId="0" applyBorder="1" applyAlignment="1" applyProtection="1">
      <alignment horizontal="center" shrinkToFit="1"/>
      <protection hidden="1"/>
    </xf>
    <xf numFmtId="0" fontId="0" fillId="0" borderId="4" xfId="0" applyBorder="1" applyAlignment="1" applyProtection="1">
      <alignment horizontal="center" shrinkToFit="1"/>
      <protection hidden="1"/>
    </xf>
    <xf numFmtId="0" fontId="0" fillId="0" borderId="5" xfId="0" applyBorder="1" applyAlignment="1" applyProtection="1">
      <alignment horizontal="center" shrinkToFit="1"/>
      <protection hidden="1"/>
    </xf>
    <xf numFmtId="0" fontId="0" fillId="0" borderId="6" xfId="0" applyBorder="1" applyAlignment="1" applyProtection="1">
      <alignment horizontal="center" shrinkToFit="1"/>
      <protection hidden="1"/>
    </xf>
    <xf numFmtId="0" fontId="7" fillId="2" borderId="1" xfId="0" applyFont="1" applyFill="1" applyBorder="1" applyAlignment="1" applyProtection="1">
      <alignment horizontal="left" vertical="center" wrapText="1"/>
      <protection hidden="1"/>
    </xf>
    <xf numFmtId="0" fontId="7" fillId="2" borderId="2" xfId="0" applyFont="1" applyFill="1" applyBorder="1" applyAlignment="1" applyProtection="1">
      <alignment horizontal="left" vertical="center" wrapText="1"/>
      <protection hidden="1"/>
    </xf>
    <xf numFmtId="0" fontId="7" fillId="2" borderId="3" xfId="0" applyFont="1" applyFill="1" applyBorder="1" applyAlignment="1" applyProtection="1">
      <alignment horizontal="left" vertical="center" wrapText="1"/>
      <protection hidden="1"/>
    </xf>
    <xf numFmtId="0" fontId="7" fillId="2" borderId="13" xfId="0" applyFont="1" applyFill="1" applyBorder="1" applyAlignment="1" applyProtection="1">
      <alignment horizontal="left" vertical="center" wrapText="1"/>
      <protection hidden="1"/>
    </xf>
    <xf numFmtId="0" fontId="7" fillId="2" borderId="0" xfId="0" applyFont="1" applyFill="1" applyAlignment="1" applyProtection="1">
      <alignment horizontal="left" vertical="center" wrapText="1"/>
      <protection hidden="1"/>
    </xf>
    <xf numFmtId="0" fontId="7" fillId="2" borderId="14" xfId="0" applyFont="1" applyFill="1" applyBorder="1" applyAlignment="1" applyProtection="1">
      <alignment horizontal="left" vertical="center" wrapText="1"/>
      <protection hidden="1"/>
    </xf>
    <xf numFmtId="0" fontId="7" fillId="2" borderId="4" xfId="0" applyFont="1" applyFill="1" applyBorder="1" applyAlignment="1" applyProtection="1">
      <alignment horizontal="left" vertical="center" wrapText="1"/>
      <protection hidden="1"/>
    </xf>
    <xf numFmtId="0" fontId="7" fillId="2" borderId="5" xfId="0" applyFont="1" applyFill="1" applyBorder="1" applyAlignment="1" applyProtection="1">
      <alignment horizontal="left" vertical="center" wrapText="1"/>
      <protection hidden="1"/>
    </xf>
    <xf numFmtId="0" fontId="7" fillId="2" borderId="6" xfId="0" applyFont="1" applyFill="1" applyBorder="1" applyAlignment="1" applyProtection="1">
      <alignment horizontal="left" vertical="center" wrapText="1"/>
      <protection hidden="1"/>
    </xf>
    <xf numFmtId="165" fontId="0" fillId="0" borderId="4" xfId="0" applyNumberFormat="1" applyBorder="1" applyAlignment="1" applyProtection="1">
      <alignment horizontal="center" shrinkToFit="1"/>
      <protection locked="0"/>
    </xf>
    <xf numFmtId="165" fontId="0" fillId="0" borderId="5" xfId="0" applyNumberFormat="1" applyBorder="1" applyAlignment="1" applyProtection="1">
      <alignment horizontal="center" shrinkToFit="1"/>
      <protection locked="0"/>
    </xf>
    <xf numFmtId="165" fontId="0" fillId="0" borderId="6" xfId="0" applyNumberFormat="1" applyBorder="1" applyAlignment="1" applyProtection="1">
      <alignment horizontal="center" shrinkToFit="1"/>
      <protection locked="0"/>
    </xf>
    <xf numFmtId="0" fontId="7" fillId="2" borderId="1" xfId="0" applyFont="1" applyFill="1" applyBorder="1" applyAlignment="1" applyProtection="1">
      <alignment horizontal="left" vertical="center" wrapText="1"/>
      <protection locked="0"/>
    </xf>
    <xf numFmtId="0" fontId="7" fillId="2" borderId="2" xfId="0" applyFont="1" applyFill="1" applyBorder="1" applyAlignment="1" applyProtection="1">
      <alignment horizontal="left" vertical="center" wrapText="1"/>
      <protection locked="0"/>
    </xf>
    <xf numFmtId="0" fontId="7" fillId="2" borderId="3" xfId="0" applyFont="1" applyFill="1" applyBorder="1" applyAlignment="1" applyProtection="1">
      <alignment horizontal="left" vertical="center" wrapText="1"/>
      <protection locked="0"/>
    </xf>
    <xf numFmtId="0" fontId="7" fillId="2" borderId="13" xfId="0" applyFont="1" applyFill="1" applyBorder="1" applyAlignment="1" applyProtection="1">
      <alignment horizontal="left" vertical="center" wrapText="1"/>
      <protection locked="0"/>
    </xf>
    <xf numFmtId="0" fontId="7" fillId="2" borderId="0" xfId="0" applyFont="1" applyFill="1" applyBorder="1" applyAlignment="1" applyProtection="1">
      <alignment horizontal="left" vertical="center" wrapText="1"/>
      <protection locked="0"/>
    </xf>
    <xf numFmtId="0" fontId="7" fillId="2" borderId="14" xfId="0" applyFont="1" applyFill="1" applyBorder="1" applyAlignment="1" applyProtection="1">
      <alignment horizontal="left" vertical="center" wrapText="1"/>
      <protection locked="0"/>
    </xf>
    <xf numFmtId="0" fontId="7" fillId="2" borderId="4" xfId="0" applyFont="1" applyFill="1" applyBorder="1" applyAlignment="1" applyProtection="1">
      <alignment horizontal="left" vertical="center" wrapText="1"/>
      <protection locked="0"/>
    </xf>
    <xf numFmtId="0" fontId="7" fillId="2" borderId="5" xfId="0" applyFont="1" applyFill="1" applyBorder="1" applyAlignment="1" applyProtection="1">
      <alignment horizontal="left" vertical="center" wrapText="1"/>
      <protection locked="0"/>
    </xf>
    <xf numFmtId="0" fontId="7" fillId="2" borderId="6" xfId="0" applyFont="1" applyFill="1" applyBorder="1" applyAlignment="1" applyProtection="1">
      <alignment horizontal="left" vertical="center" wrapText="1"/>
      <protection locked="0"/>
    </xf>
    <xf numFmtId="0" fontId="4" fillId="0" borderId="0" xfId="0" applyFont="1" applyAlignment="1" applyProtection="1">
      <alignment horizontal="center" shrinkToFit="1"/>
      <protection hidden="1"/>
    </xf>
    <xf numFmtId="0" fontId="7" fillId="2" borderId="8" xfId="0" applyFont="1" applyFill="1" applyBorder="1" applyAlignment="1" applyProtection="1">
      <alignment horizontal="right" shrinkToFit="1"/>
      <protection hidden="1"/>
    </xf>
    <xf numFmtId="0" fontId="2" fillId="2" borderId="2" xfId="0" applyFont="1" applyFill="1" applyBorder="1" applyAlignment="1" applyProtection="1">
      <alignment horizontal="center" shrinkToFit="1"/>
      <protection hidden="1"/>
    </xf>
    <xf numFmtId="0" fontId="10" fillId="6" borderId="1" xfId="1" applyFont="1" applyFill="1" applyBorder="1" applyAlignment="1">
      <alignment horizontal="center" vertical="center"/>
    </xf>
    <xf numFmtId="0" fontId="10" fillId="6" borderId="2" xfId="1" applyFont="1" applyFill="1" applyBorder="1" applyAlignment="1">
      <alignment horizontal="center" vertical="center"/>
    </xf>
    <xf numFmtId="0" fontId="10" fillId="6" borderId="3" xfId="1" applyFont="1" applyFill="1" applyBorder="1" applyAlignment="1">
      <alignment horizontal="center" vertical="center"/>
    </xf>
    <xf numFmtId="0" fontId="10" fillId="6" borderId="4" xfId="1" applyFont="1" applyFill="1" applyBorder="1" applyAlignment="1">
      <alignment horizontal="center" vertical="center"/>
    </xf>
    <xf numFmtId="0" fontId="10" fillId="6" borderId="5" xfId="1" applyFont="1" applyFill="1" applyBorder="1" applyAlignment="1">
      <alignment horizontal="center" vertical="center"/>
    </xf>
    <xf numFmtId="0" fontId="10" fillId="6" borderId="6" xfId="1" applyFont="1" applyFill="1" applyBorder="1" applyAlignment="1">
      <alignment horizontal="center" vertical="center"/>
    </xf>
  </cellXfs>
  <cellStyles count="2">
    <cellStyle name="Hyperlink" xfId="1" builtinId="8"/>
    <cellStyle name="Normal" xfId="0" builtinId="0"/>
  </cellStyles>
  <dxfs count="6">
    <dxf>
      <fill>
        <patternFill>
          <bgColor theme="5" tint="0.39994506668294322"/>
        </patternFill>
      </fill>
    </dxf>
    <dxf>
      <fill>
        <patternFill>
          <bgColor rgb="FFFFFF00"/>
        </patternFill>
      </fill>
    </dxf>
    <dxf>
      <font>
        <b/>
        <i val="0"/>
        <color rgb="FF00B050"/>
      </font>
    </dxf>
    <dxf>
      <font>
        <b/>
        <i val="0"/>
        <color rgb="FFFF0000"/>
      </font>
    </dxf>
    <dxf>
      <font>
        <b/>
        <i val="0"/>
        <color rgb="FFFF0000"/>
      </font>
    </dxf>
    <dxf>
      <font>
        <b/>
        <i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Invoiced</a:t>
            </a:r>
            <a:r>
              <a:rPr lang="en-GB" baseline="0"/>
              <a:t> v Paid Values per Calendar Month</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'Annual Report'!$BB$6</c:f>
              <c:strCache>
                <c:ptCount val="1"/>
                <c:pt idx="0">
                  <c:v>Invoiced - All Currencies</c:v>
                </c:pt>
              </c:strCache>
            </c:strRef>
          </c:tx>
          <c:spPr>
            <a:solidFill>
              <a:srgbClr val="002060"/>
            </a:solidFill>
            <a:ln>
              <a:noFill/>
            </a:ln>
            <a:effectLst/>
          </c:spPr>
          <c:invertIfNegative val="0"/>
          <c:cat>
            <c:strRef>
              <c:f>'Annual Report'!$AW$7:$AW$18</c:f>
              <c:strCache>
                <c:ptCount val="1"/>
                <c:pt idx="0">
                  <c:v>No Dates</c:v>
                </c:pt>
              </c:strCache>
            </c:strRef>
          </c:cat>
          <c:val>
            <c:numRef>
              <c:f>'Annual Report'!$BB$7:$BB$18</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E41-4C98-9F91-F3D0AF04E875}"/>
            </c:ext>
          </c:extLst>
        </c:ser>
        <c:ser>
          <c:idx val="1"/>
          <c:order val="1"/>
          <c:tx>
            <c:strRef>
              <c:f>'Annual Report'!$BC$6</c:f>
              <c:strCache>
                <c:ptCount val="1"/>
                <c:pt idx="0">
                  <c:v>Paid - All Currencies</c:v>
                </c:pt>
              </c:strCache>
            </c:strRef>
          </c:tx>
          <c:spPr>
            <a:solidFill>
              <a:srgbClr val="FFC000"/>
            </a:solidFill>
            <a:ln>
              <a:noFill/>
            </a:ln>
            <a:effectLst/>
          </c:spPr>
          <c:invertIfNegative val="0"/>
          <c:cat>
            <c:strRef>
              <c:f>'Annual Report'!$AW$7:$AW$18</c:f>
              <c:strCache>
                <c:ptCount val="1"/>
                <c:pt idx="0">
                  <c:v>No Dates</c:v>
                </c:pt>
              </c:strCache>
            </c:strRef>
          </c:cat>
          <c:val>
            <c:numRef>
              <c:f>'Annual Report'!$BC$7:$BC$18</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5E41-4C98-9F91-F3D0AF04E875}"/>
            </c:ext>
          </c:extLst>
        </c:ser>
        <c:dLbls>
          <c:showLegendKey val="0"/>
          <c:showVal val="0"/>
          <c:showCatName val="0"/>
          <c:showSerName val="0"/>
          <c:showPercent val="0"/>
          <c:showBubbleSize val="0"/>
        </c:dLbls>
        <c:gapWidth val="219"/>
        <c:overlap val="-27"/>
        <c:axId val="658650144"/>
        <c:axId val="658650800"/>
      </c:barChart>
      <c:catAx>
        <c:axId val="658650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8650800"/>
        <c:crosses val="autoZero"/>
        <c:auto val="1"/>
        <c:lblAlgn val="ctr"/>
        <c:lblOffset val="100"/>
        <c:noMultiLvlLbl val="0"/>
      </c:catAx>
      <c:valAx>
        <c:axId val="658650800"/>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865014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Annual Totals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dPt>
            <c:idx val="0"/>
            <c:invertIfNegative val="0"/>
            <c:bubble3D val="0"/>
            <c:spPr>
              <a:solidFill>
                <a:srgbClr val="002060"/>
              </a:solidFill>
              <a:ln>
                <a:noFill/>
              </a:ln>
              <a:effectLst/>
            </c:spPr>
            <c:extLst>
              <c:ext xmlns:c16="http://schemas.microsoft.com/office/drawing/2014/chart" uri="{C3380CC4-5D6E-409C-BE32-E72D297353CC}">
                <c16:uniqueId val="{00000002-741F-4AFB-BF95-986DBC154A2B}"/>
              </c:ext>
            </c:extLst>
          </c:dPt>
          <c:dPt>
            <c:idx val="1"/>
            <c:invertIfNegative val="0"/>
            <c:bubble3D val="0"/>
            <c:spPr>
              <a:solidFill>
                <a:srgbClr val="FFC000"/>
              </a:solidFill>
              <a:ln>
                <a:noFill/>
              </a:ln>
              <a:effectLst/>
            </c:spPr>
            <c:extLst>
              <c:ext xmlns:c16="http://schemas.microsoft.com/office/drawing/2014/chart" uri="{C3380CC4-5D6E-409C-BE32-E72D297353CC}">
                <c16:uniqueId val="{00000001-741F-4AFB-BF95-986DBC154A2B}"/>
              </c:ext>
            </c:extLst>
          </c:dPt>
          <c:cat>
            <c:strRef>
              <c:f>'Annual Report'!$BB$6:$BC$6</c:f>
              <c:strCache>
                <c:ptCount val="2"/>
                <c:pt idx="0">
                  <c:v>Invoiced - All Currencies</c:v>
                </c:pt>
                <c:pt idx="1">
                  <c:v>Paid - All Currencies</c:v>
                </c:pt>
              </c:strCache>
            </c:strRef>
          </c:cat>
          <c:val>
            <c:numRef>
              <c:f>'Annual Report'!$BB$19:$BC$19</c:f>
              <c:numCache>
                <c:formatCode>"£"#,##0.00_);[Red]\("£"#,##0.00\)</c:formatCode>
                <c:ptCount val="2"/>
                <c:pt idx="0">
                  <c:v>0</c:v>
                </c:pt>
                <c:pt idx="1">
                  <c:v>0</c:v>
                </c:pt>
              </c:numCache>
            </c:numRef>
          </c:val>
          <c:extLst>
            <c:ext xmlns:c16="http://schemas.microsoft.com/office/drawing/2014/chart" uri="{C3380CC4-5D6E-409C-BE32-E72D297353CC}">
              <c16:uniqueId val="{00000000-741F-4AFB-BF95-986DBC154A2B}"/>
            </c:ext>
          </c:extLst>
        </c:ser>
        <c:dLbls>
          <c:showLegendKey val="0"/>
          <c:showVal val="0"/>
          <c:showCatName val="0"/>
          <c:showSerName val="0"/>
          <c:showPercent val="0"/>
          <c:showBubbleSize val="0"/>
        </c:dLbls>
        <c:gapWidth val="182"/>
        <c:axId val="658657688"/>
        <c:axId val="658655720"/>
      </c:barChart>
      <c:catAx>
        <c:axId val="65865768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8655720"/>
        <c:crosses val="autoZero"/>
        <c:auto val="1"/>
        <c:lblAlgn val="ctr"/>
        <c:lblOffset val="100"/>
        <c:noMultiLvlLbl val="0"/>
      </c:catAx>
      <c:valAx>
        <c:axId val="658655720"/>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8657688"/>
        <c:crosses val="autoZero"/>
        <c:crossBetween val="between"/>
      </c:valAx>
      <c:spPr>
        <a:noFill/>
        <a:ln>
          <a:noFill/>
        </a:ln>
        <a:effectLst/>
      </c:spPr>
    </c:plotArea>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Values Invoiced per Month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'Annual Report'!$AX$6</c:f>
              <c:strCache>
                <c:ptCount val="1"/>
                <c:pt idx="0">
                  <c:v>Invoiced - </c:v>
                </c:pt>
              </c:strCache>
            </c:strRef>
          </c:tx>
          <c:spPr>
            <a:solidFill>
              <a:srgbClr val="002060"/>
            </a:solidFill>
            <a:ln>
              <a:noFill/>
            </a:ln>
            <a:effectLst/>
          </c:spPr>
          <c:invertIfNegative val="0"/>
          <c:cat>
            <c:strRef>
              <c:f>'Annual Report'!$AW$7:$AW$18</c:f>
              <c:strCache>
                <c:ptCount val="1"/>
                <c:pt idx="0">
                  <c:v>No Dates</c:v>
                </c:pt>
              </c:strCache>
            </c:strRef>
          </c:cat>
          <c:val>
            <c:numRef>
              <c:f>'Annual Report'!$AX$7:$AX$18</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100F-497F-86C6-58CF4480D778}"/>
            </c:ext>
          </c:extLst>
        </c:ser>
        <c:ser>
          <c:idx val="1"/>
          <c:order val="1"/>
          <c:tx>
            <c:strRef>
              <c:f>'Annual Report'!$AY$6</c:f>
              <c:strCache>
                <c:ptCount val="1"/>
                <c:pt idx="0">
                  <c:v>Invoiced - Other Currencies</c:v>
                </c:pt>
              </c:strCache>
            </c:strRef>
          </c:tx>
          <c:spPr>
            <a:solidFill>
              <a:srgbClr val="FFC000"/>
            </a:solidFill>
            <a:ln>
              <a:noFill/>
            </a:ln>
            <a:effectLst/>
          </c:spPr>
          <c:invertIfNegative val="0"/>
          <c:cat>
            <c:strRef>
              <c:f>'Annual Report'!$AW$7:$AW$18</c:f>
              <c:strCache>
                <c:ptCount val="1"/>
                <c:pt idx="0">
                  <c:v>No Dates</c:v>
                </c:pt>
              </c:strCache>
            </c:strRef>
          </c:cat>
          <c:val>
            <c:numRef>
              <c:f>'Annual Report'!$AY$7:$AY$18</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100F-497F-86C6-58CF4480D778}"/>
            </c:ext>
          </c:extLst>
        </c:ser>
        <c:dLbls>
          <c:showLegendKey val="0"/>
          <c:showVal val="0"/>
          <c:showCatName val="0"/>
          <c:showSerName val="0"/>
          <c:showPercent val="0"/>
          <c:showBubbleSize val="0"/>
        </c:dLbls>
        <c:gapWidth val="150"/>
        <c:overlap val="100"/>
        <c:axId val="434331864"/>
        <c:axId val="434334488"/>
      </c:barChart>
      <c:catAx>
        <c:axId val="434331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4334488"/>
        <c:crosses val="autoZero"/>
        <c:auto val="1"/>
        <c:lblAlgn val="ctr"/>
        <c:lblOffset val="100"/>
        <c:noMultiLvlLbl val="0"/>
      </c:catAx>
      <c:valAx>
        <c:axId val="434334488"/>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43318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Values Paid per Month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'Annual Report'!$AZ$6</c:f>
              <c:strCache>
                <c:ptCount val="1"/>
                <c:pt idx="0">
                  <c:v>Paid - </c:v>
                </c:pt>
              </c:strCache>
            </c:strRef>
          </c:tx>
          <c:spPr>
            <a:solidFill>
              <a:srgbClr val="002060"/>
            </a:solidFill>
            <a:ln>
              <a:noFill/>
            </a:ln>
            <a:effectLst/>
          </c:spPr>
          <c:invertIfNegative val="0"/>
          <c:cat>
            <c:strRef>
              <c:f>'Annual Report'!$AW$7:$AW$18</c:f>
              <c:strCache>
                <c:ptCount val="1"/>
                <c:pt idx="0">
                  <c:v>No Dates</c:v>
                </c:pt>
              </c:strCache>
            </c:strRef>
          </c:cat>
          <c:val>
            <c:numRef>
              <c:f>'Annual Report'!$AZ$7:$AZ$18</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DF4-4B57-8CCD-355E5EF82467}"/>
            </c:ext>
          </c:extLst>
        </c:ser>
        <c:ser>
          <c:idx val="1"/>
          <c:order val="1"/>
          <c:tx>
            <c:strRef>
              <c:f>'Annual Report'!$BA$6</c:f>
              <c:strCache>
                <c:ptCount val="1"/>
                <c:pt idx="0">
                  <c:v>Paid - Other Currencies</c:v>
                </c:pt>
              </c:strCache>
            </c:strRef>
          </c:tx>
          <c:spPr>
            <a:solidFill>
              <a:srgbClr val="FFC000"/>
            </a:solidFill>
            <a:ln>
              <a:noFill/>
            </a:ln>
            <a:effectLst/>
          </c:spPr>
          <c:invertIfNegative val="0"/>
          <c:cat>
            <c:strRef>
              <c:f>'Annual Report'!$AW$7:$AW$18</c:f>
              <c:strCache>
                <c:ptCount val="1"/>
                <c:pt idx="0">
                  <c:v>No Dates</c:v>
                </c:pt>
              </c:strCache>
            </c:strRef>
          </c:cat>
          <c:val>
            <c:numRef>
              <c:f>'Annual Report'!$BA$7:$BA$18</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4DF4-4B57-8CCD-355E5EF82467}"/>
            </c:ext>
          </c:extLst>
        </c:ser>
        <c:dLbls>
          <c:showLegendKey val="0"/>
          <c:showVal val="0"/>
          <c:showCatName val="0"/>
          <c:showSerName val="0"/>
          <c:showPercent val="0"/>
          <c:showBubbleSize val="0"/>
        </c:dLbls>
        <c:gapWidth val="150"/>
        <c:overlap val="100"/>
        <c:axId val="434331864"/>
        <c:axId val="434334488"/>
      </c:barChart>
      <c:catAx>
        <c:axId val="434331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4334488"/>
        <c:crosses val="autoZero"/>
        <c:auto val="1"/>
        <c:lblAlgn val="ctr"/>
        <c:lblOffset val="100"/>
        <c:noMultiLvlLbl val="0"/>
      </c:catAx>
      <c:valAx>
        <c:axId val="434334488"/>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43318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'Annual Report'!$BA$22</c:f>
          <c:strCache>
            <c:ptCount val="1"/>
            <c:pt idx="0">
              <c:v>NO CURRENCY Value per Currency</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'Annual Report'!$AY$21</c:f>
              <c:strCache>
                <c:ptCount val="1"/>
                <c:pt idx="0">
                  <c:v>Value</c:v>
                </c:pt>
              </c:strCache>
            </c:strRef>
          </c:tx>
          <c:spPr>
            <a:ln>
              <a:noFill/>
            </a:ln>
          </c:spPr>
          <c:dPt>
            <c:idx val="0"/>
            <c:bubble3D val="0"/>
            <c:spPr>
              <a:solidFill>
                <a:srgbClr val="FF0000"/>
              </a:solidFill>
              <a:ln w="19050">
                <a:noFill/>
              </a:ln>
              <a:effectLst/>
            </c:spPr>
            <c:extLst>
              <c:ext xmlns:c16="http://schemas.microsoft.com/office/drawing/2014/chart" uri="{C3380CC4-5D6E-409C-BE32-E72D297353CC}">
                <c16:uniqueId val="{00000001-4B6A-46FA-9656-75BA708EA72D}"/>
              </c:ext>
            </c:extLst>
          </c:dPt>
          <c:dPt>
            <c:idx val="1"/>
            <c:bubble3D val="0"/>
            <c:spPr>
              <a:solidFill>
                <a:srgbClr val="FFC000"/>
              </a:solidFill>
              <a:ln w="19050">
                <a:noFill/>
              </a:ln>
              <a:effectLst/>
            </c:spPr>
            <c:extLst>
              <c:ext xmlns:c16="http://schemas.microsoft.com/office/drawing/2014/chart" uri="{C3380CC4-5D6E-409C-BE32-E72D297353CC}">
                <c16:uniqueId val="{00000002-4B6A-46FA-9656-75BA708EA72D}"/>
              </c:ext>
            </c:extLst>
          </c:dPt>
          <c:dPt>
            <c:idx val="2"/>
            <c:bubble3D val="0"/>
            <c:spPr>
              <a:solidFill>
                <a:srgbClr val="92D050"/>
              </a:solidFill>
              <a:ln w="19050">
                <a:noFill/>
              </a:ln>
              <a:effectLst/>
            </c:spPr>
            <c:extLst>
              <c:ext xmlns:c16="http://schemas.microsoft.com/office/drawing/2014/chart" uri="{C3380CC4-5D6E-409C-BE32-E72D297353CC}">
                <c16:uniqueId val="{00000003-4B6A-46FA-9656-75BA708EA72D}"/>
              </c:ext>
            </c:extLst>
          </c:dPt>
          <c:dPt>
            <c:idx val="3"/>
            <c:bubble3D val="0"/>
            <c:spPr>
              <a:solidFill>
                <a:srgbClr val="00B050"/>
              </a:solidFill>
              <a:ln w="19050">
                <a:noFill/>
              </a:ln>
              <a:effectLst/>
            </c:spPr>
            <c:extLst>
              <c:ext xmlns:c16="http://schemas.microsoft.com/office/drawing/2014/chart" uri="{C3380CC4-5D6E-409C-BE32-E72D297353CC}">
                <c16:uniqueId val="{00000004-4B6A-46FA-9656-75BA708EA72D}"/>
              </c:ext>
            </c:extLst>
          </c:dPt>
          <c:dPt>
            <c:idx val="4"/>
            <c:bubble3D val="0"/>
            <c:spPr>
              <a:solidFill>
                <a:srgbClr val="00B0F0"/>
              </a:solidFill>
              <a:ln w="19050">
                <a:noFill/>
              </a:ln>
              <a:effectLst/>
            </c:spPr>
            <c:extLst>
              <c:ext xmlns:c16="http://schemas.microsoft.com/office/drawing/2014/chart" uri="{C3380CC4-5D6E-409C-BE32-E72D297353CC}">
                <c16:uniqueId val="{00000005-4B6A-46FA-9656-75BA708EA72D}"/>
              </c:ext>
            </c:extLst>
          </c:dPt>
          <c:dPt>
            <c:idx val="5"/>
            <c:bubble3D val="0"/>
            <c:spPr>
              <a:solidFill>
                <a:srgbClr val="0070C0"/>
              </a:solidFill>
              <a:ln w="19050">
                <a:noFill/>
              </a:ln>
              <a:effectLst/>
            </c:spPr>
            <c:extLst>
              <c:ext xmlns:c16="http://schemas.microsoft.com/office/drawing/2014/chart" uri="{C3380CC4-5D6E-409C-BE32-E72D297353CC}">
                <c16:uniqueId val="{00000006-4B6A-46FA-9656-75BA708EA72D}"/>
              </c:ext>
            </c:extLst>
          </c:dPt>
          <c:dPt>
            <c:idx val="6"/>
            <c:bubble3D val="0"/>
            <c:spPr>
              <a:solidFill>
                <a:srgbClr val="002060"/>
              </a:solidFill>
              <a:ln w="19050">
                <a:noFill/>
              </a:ln>
              <a:effectLst/>
            </c:spPr>
            <c:extLst>
              <c:ext xmlns:c16="http://schemas.microsoft.com/office/drawing/2014/chart" uri="{C3380CC4-5D6E-409C-BE32-E72D297353CC}">
                <c16:uniqueId val="{00000007-4B6A-46FA-9656-75BA708EA72D}"/>
              </c:ext>
            </c:extLst>
          </c:dPt>
          <c:dPt>
            <c:idx val="7"/>
            <c:bubble3D val="0"/>
            <c:spPr>
              <a:solidFill>
                <a:srgbClr val="7030A0"/>
              </a:solidFill>
              <a:ln w="19050">
                <a:noFill/>
              </a:ln>
              <a:effectLst/>
            </c:spPr>
            <c:extLst>
              <c:ext xmlns:c16="http://schemas.microsoft.com/office/drawing/2014/chart" uri="{C3380CC4-5D6E-409C-BE32-E72D297353CC}">
                <c16:uniqueId val="{00000008-4B6A-46FA-9656-75BA708EA72D}"/>
              </c:ext>
            </c:extLst>
          </c:dPt>
          <c:dPt>
            <c:idx val="8"/>
            <c:bubble3D val="0"/>
            <c:spPr>
              <a:solidFill>
                <a:schemeClr val="accent4">
                  <a:lumMod val="50000"/>
                </a:schemeClr>
              </a:solidFill>
              <a:ln w="19050">
                <a:noFill/>
              </a:ln>
              <a:effectLst/>
            </c:spPr>
            <c:extLst>
              <c:ext xmlns:c16="http://schemas.microsoft.com/office/drawing/2014/chart" uri="{C3380CC4-5D6E-409C-BE32-E72D297353CC}">
                <c16:uniqueId val="{00000009-4B6A-46FA-9656-75BA708EA72D}"/>
              </c:ext>
            </c:extLst>
          </c:dPt>
          <c:dPt>
            <c:idx val="9"/>
            <c:bubble3D val="0"/>
            <c:spPr>
              <a:solidFill>
                <a:schemeClr val="accent2">
                  <a:lumMod val="50000"/>
                </a:schemeClr>
              </a:solidFill>
              <a:ln w="19050">
                <a:noFill/>
              </a:ln>
              <a:effectLst/>
            </c:spPr>
            <c:extLst>
              <c:ext xmlns:c16="http://schemas.microsoft.com/office/drawing/2014/chart" uri="{C3380CC4-5D6E-409C-BE32-E72D297353CC}">
                <c16:uniqueId val="{0000000A-4B6A-46FA-9656-75BA708EA72D}"/>
              </c:ext>
            </c:extLst>
          </c:dPt>
          <c:dPt>
            <c:idx val="10"/>
            <c:bubble3D val="0"/>
            <c:spPr>
              <a:solidFill>
                <a:schemeClr val="bg1">
                  <a:lumMod val="50000"/>
                </a:schemeClr>
              </a:solidFill>
              <a:ln w="19050">
                <a:noFill/>
              </a:ln>
              <a:effectLst/>
            </c:spPr>
            <c:extLst>
              <c:ext xmlns:c16="http://schemas.microsoft.com/office/drawing/2014/chart" uri="{C3380CC4-5D6E-409C-BE32-E72D297353CC}">
                <c16:uniqueId val="{0000000B-4B6A-46FA-9656-75BA708EA72D}"/>
              </c:ext>
            </c:extLst>
          </c:dPt>
          <c:cat>
            <c:strRef>
              <c:f>'Annual Report'!$AX$22:$AX$32</c:f>
              <c:strCache>
                <c:ptCount val="11"/>
                <c:pt idx="0">
                  <c:v>NO CURRENCY</c:v>
                </c:pt>
                <c:pt idx="10">
                  <c:v>All Other Currencies</c:v>
                </c:pt>
              </c:strCache>
            </c:strRef>
          </c:cat>
          <c:val>
            <c:numRef>
              <c:f>'Annual Report'!$AY$22:$AY$32</c:f>
              <c:numCache>
                <c:formatCode>"£"#,##0.00_);[Red]\("£"#,##0.00\)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4B6A-46FA-9656-75BA708EA72D}"/>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jpeg"/><Relationship Id="rId3" Type="http://schemas.openxmlformats.org/officeDocument/2006/relationships/hyperlink" Target="https://spreadsheetsolutions.biz/?10090" TargetMode="External"/><Relationship Id="rId7" Type="http://schemas.openxmlformats.org/officeDocument/2006/relationships/hyperlink" Target="https://spreadsheetsolutions.biz/basic-spreadsheet-range/?10090" TargetMode="External"/><Relationship Id="rId2" Type="http://schemas.openxmlformats.org/officeDocument/2006/relationships/image" Target="../media/image1.jpeg"/><Relationship Id="rId1" Type="http://schemas.openxmlformats.org/officeDocument/2006/relationships/hyperlink" Target="https://spreadsheetsolutions.biz/project/international-sales-ledger/?10090" TargetMode="External"/><Relationship Id="rId6" Type="http://schemas.openxmlformats.org/officeDocument/2006/relationships/image" Target="../media/image3.jpg"/><Relationship Id="rId5" Type="http://schemas.openxmlformats.org/officeDocument/2006/relationships/hyperlink" Target="https://spreadsheetsolutions.biz/terms-conditions/?10090" TargetMode="External"/><Relationship Id="rId10" Type="http://schemas.openxmlformats.org/officeDocument/2006/relationships/image" Target="../media/image5.jpg"/><Relationship Id="rId4" Type="http://schemas.openxmlformats.org/officeDocument/2006/relationships/image" Target="../media/image2.jpeg"/><Relationship Id="rId9" Type="http://schemas.openxmlformats.org/officeDocument/2006/relationships/hyperlink" Target="https://spreadsheetsolutions.biz/how-to-not-ruin-your-spreadsheet/?10090" TargetMode="External"/></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24</xdr:col>
      <xdr:colOff>47626</xdr:colOff>
      <xdr:row>35</xdr:row>
      <xdr:rowOff>47625</xdr:rowOff>
    </xdr:from>
    <xdr:to>
      <xdr:col>39</xdr:col>
      <xdr:colOff>152400</xdr:colOff>
      <xdr:row>39</xdr:row>
      <xdr:rowOff>161925</xdr:rowOff>
    </xdr:to>
    <xdr:pic>
      <xdr:nvPicPr>
        <xdr:cNvPr id="2" name="Picture 1">
          <a:hlinkClick xmlns:r="http://schemas.openxmlformats.org/officeDocument/2006/relationships" r:id="rId1"/>
          <a:extLst>
            <a:ext uri="{FF2B5EF4-FFF2-40B4-BE49-F238E27FC236}">
              <a16:creationId xmlns:a16="http://schemas.microsoft.com/office/drawing/2014/main" id="{40DD7F33-FEC8-41FB-AFE4-27932B91DAE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19626" y="6715125"/>
          <a:ext cx="2962274" cy="876300"/>
        </a:xfrm>
        <a:prstGeom prst="rect">
          <a:avLst/>
        </a:prstGeom>
      </xdr:spPr>
    </xdr:pic>
    <xdr:clientData/>
  </xdr:twoCellAnchor>
  <xdr:twoCellAnchor editAs="oneCell">
    <xdr:from>
      <xdr:col>24</xdr:col>
      <xdr:colOff>57150</xdr:colOff>
      <xdr:row>45</xdr:row>
      <xdr:rowOff>95251</xdr:rowOff>
    </xdr:from>
    <xdr:to>
      <xdr:col>44</xdr:col>
      <xdr:colOff>152400</xdr:colOff>
      <xdr:row>51</xdr:row>
      <xdr:rowOff>122524</xdr:rowOff>
    </xdr:to>
    <xdr:pic>
      <xdr:nvPicPr>
        <xdr:cNvPr id="3" name="Picture 2">
          <a:hlinkClick xmlns:r="http://schemas.openxmlformats.org/officeDocument/2006/relationships" r:id="rId3"/>
          <a:extLst>
            <a:ext uri="{FF2B5EF4-FFF2-40B4-BE49-F238E27FC236}">
              <a16:creationId xmlns:a16="http://schemas.microsoft.com/office/drawing/2014/main" id="{D243E32D-EE20-438E-B9CE-C26A910439B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629150" y="8667751"/>
          <a:ext cx="3905250" cy="1170273"/>
        </a:xfrm>
        <a:prstGeom prst="rect">
          <a:avLst/>
        </a:prstGeom>
      </xdr:spPr>
    </xdr:pic>
    <xdr:clientData/>
  </xdr:twoCellAnchor>
  <xdr:twoCellAnchor editAs="oneCell">
    <xdr:from>
      <xdr:col>24</xdr:col>
      <xdr:colOff>57149</xdr:colOff>
      <xdr:row>53</xdr:row>
      <xdr:rowOff>178948</xdr:rowOff>
    </xdr:from>
    <xdr:to>
      <xdr:col>44</xdr:col>
      <xdr:colOff>161924</xdr:colOff>
      <xdr:row>56</xdr:row>
      <xdr:rowOff>190499</xdr:rowOff>
    </xdr:to>
    <xdr:pic>
      <xdr:nvPicPr>
        <xdr:cNvPr id="4" name="Picture 3">
          <a:hlinkClick xmlns:r="http://schemas.openxmlformats.org/officeDocument/2006/relationships" r:id="rId5"/>
          <a:extLst>
            <a:ext uri="{FF2B5EF4-FFF2-40B4-BE49-F238E27FC236}">
              <a16:creationId xmlns:a16="http://schemas.microsoft.com/office/drawing/2014/main" id="{FEA0E555-87A3-4014-AB2E-9BA70B606902}"/>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4629149" y="10275448"/>
          <a:ext cx="3914775" cy="583051"/>
        </a:xfrm>
        <a:prstGeom prst="rect">
          <a:avLst/>
        </a:prstGeom>
      </xdr:spPr>
    </xdr:pic>
    <xdr:clientData/>
  </xdr:twoCellAnchor>
  <xdr:twoCellAnchor editAs="oneCell">
    <xdr:from>
      <xdr:col>1</xdr:col>
      <xdr:colOff>66674</xdr:colOff>
      <xdr:row>45</xdr:row>
      <xdr:rowOff>76201</xdr:rowOff>
    </xdr:from>
    <xdr:to>
      <xdr:col>21</xdr:col>
      <xdr:colOff>145771</xdr:colOff>
      <xdr:row>51</xdr:row>
      <xdr:rowOff>123825</xdr:rowOff>
    </xdr:to>
    <xdr:pic>
      <xdr:nvPicPr>
        <xdr:cNvPr id="5" name="Picture 4">
          <a:hlinkClick xmlns:r="http://schemas.openxmlformats.org/officeDocument/2006/relationships" r:id="rId7"/>
          <a:extLst>
            <a:ext uri="{FF2B5EF4-FFF2-40B4-BE49-F238E27FC236}">
              <a16:creationId xmlns:a16="http://schemas.microsoft.com/office/drawing/2014/main" id="{96C144D5-CB4E-4FD0-A823-59A2CB695C0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57174" y="8648701"/>
          <a:ext cx="3889097" cy="1190624"/>
        </a:xfrm>
        <a:prstGeom prst="rect">
          <a:avLst/>
        </a:prstGeom>
      </xdr:spPr>
    </xdr:pic>
    <xdr:clientData/>
  </xdr:twoCellAnchor>
  <xdr:twoCellAnchor editAs="oneCell">
    <xdr:from>
      <xdr:col>1</xdr:col>
      <xdr:colOff>0</xdr:colOff>
      <xdr:row>53</xdr:row>
      <xdr:rowOff>142875</xdr:rowOff>
    </xdr:from>
    <xdr:to>
      <xdr:col>22</xdr:col>
      <xdr:colOff>0</xdr:colOff>
      <xdr:row>56</xdr:row>
      <xdr:rowOff>52917</xdr:rowOff>
    </xdr:to>
    <xdr:pic>
      <xdr:nvPicPr>
        <xdr:cNvPr id="6" name="Picture 5">
          <a:hlinkClick xmlns:r="http://schemas.openxmlformats.org/officeDocument/2006/relationships" r:id="rId9"/>
          <a:extLst>
            <a:ext uri="{FF2B5EF4-FFF2-40B4-BE49-F238E27FC236}">
              <a16:creationId xmlns:a16="http://schemas.microsoft.com/office/drawing/2014/main" id="{EB4A6EAC-73F8-4DF6-83B5-9EFC6C1F2DE7}"/>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90500" y="10239375"/>
          <a:ext cx="4000500" cy="4815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171450</xdr:colOff>
      <xdr:row>15</xdr:row>
      <xdr:rowOff>95250</xdr:rowOff>
    </xdr:from>
    <xdr:ext cx="3367845" cy="405432"/>
    <xdr:sp macro="" textlink="">
      <xdr:nvSpPr>
        <xdr:cNvPr id="2" name="TextBox 1">
          <a:extLst>
            <a:ext uri="{FF2B5EF4-FFF2-40B4-BE49-F238E27FC236}">
              <a16:creationId xmlns:a16="http://schemas.microsoft.com/office/drawing/2014/main" id="{B142CB0E-18B0-4A28-9C48-6DFE8DE99F58}"/>
            </a:ext>
          </a:extLst>
        </xdr:cNvPr>
        <xdr:cNvSpPr txBox="1"/>
      </xdr:nvSpPr>
      <xdr:spPr>
        <a:xfrm>
          <a:off x="361950" y="2952750"/>
          <a:ext cx="3367845"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2000" b="1"/>
            <a:t>RESERVED</a:t>
          </a:r>
          <a:r>
            <a:rPr lang="en-GB" sz="2000" b="1" baseline="0"/>
            <a:t> FOR PAID VERSION</a:t>
          </a:r>
          <a:endParaRPr lang="en-GB" sz="2000" b="1"/>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0</xdr:colOff>
      <xdr:row>6</xdr:row>
      <xdr:rowOff>4762</xdr:rowOff>
    </xdr:from>
    <xdr:to>
      <xdr:col>45</xdr:col>
      <xdr:colOff>0</xdr:colOff>
      <xdr:row>23</xdr:row>
      <xdr:rowOff>190499</xdr:rowOff>
    </xdr:to>
    <xdr:graphicFrame macro="">
      <xdr:nvGraphicFramePr>
        <xdr:cNvPr id="2" name="Chart 1">
          <a:extLst>
            <a:ext uri="{FF2B5EF4-FFF2-40B4-BE49-F238E27FC236}">
              <a16:creationId xmlns:a16="http://schemas.microsoft.com/office/drawing/2014/main" id="{B3549541-08B5-4B6D-BDFF-F19BF5B13C1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25</xdr:row>
      <xdr:rowOff>4762</xdr:rowOff>
    </xdr:from>
    <xdr:to>
      <xdr:col>45</xdr:col>
      <xdr:colOff>0</xdr:colOff>
      <xdr:row>32</xdr:row>
      <xdr:rowOff>0</xdr:rowOff>
    </xdr:to>
    <xdr:graphicFrame macro="">
      <xdr:nvGraphicFramePr>
        <xdr:cNvPr id="3" name="Chart 2">
          <a:extLst>
            <a:ext uri="{FF2B5EF4-FFF2-40B4-BE49-F238E27FC236}">
              <a16:creationId xmlns:a16="http://schemas.microsoft.com/office/drawing/2014/main" id="{37AF3F89-3D2A-4E7F-9C65-8B2D3B5892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34</xdr:row>
      <xdr:rowOff>4762</xdr:rowOff>
    </xdr:from>
    <xdr:to>
      <xdr:col>27</xdr:col>
      <xdr:colOff>0</xdr:colOff>
      <xdr:row>49</xdr:row>
      <xdr:rowOff>0</xdr:rowOff>
    </xdr:to>
    <xdr:graphicFrame macro="">
      <xdr:nvGraphicFramePr>
        <xdr:cNvPr id="4" name="Chart 3">
          <a:extLst>
            <a:ext uri="{FF2B5EF4-FFF2-40B4-BE49-F238E27FC236}">
              <a16:creationId xmlns:a16="http://schemas.microsoft.com/office/drawing/2014/main" id="{8F0866E3-B1F8-41E9-A9BC-13FC571521F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50</xdr:row>
      <xdr:rowOff>0</xdr:rowOff>
    </xdr:from>
    <xdr:to>
      <xdr:col>27</xdr:col>
      <xdr:colOff>0</xdr:colOff>
      <xdr:row>64</xdr:row>
      <xdr:rowOff>185738</xdr:rowOff>
    </xdr:to>
    <xdr:graphicFrame macro="">
      <xdr:nvGraphicFramePr>
        <xdr:cNvPr id="5" name="Chart 4">
          <a:extLst>
            <a:ext uri="{FF2B5EF4-FFF2-40B4-BE49-F238E27FC236}">
              <a16:creationId xmlns:a16="http://schemas.microsoft.com/office/drawing/2014/main" id="{78ECD82F-F92F-4EA8-B004-0735153E03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28</xdr:col>
      <xdr:colOff>0</xdr:colOff>
      <xdr:row>34</xdr:row>
      <xdr:rowOff>4761</xdr:rowOff>
    </xdr:from>
    <xdr:to>
      <xdr:col>45</xdr:col>
      <xdr:colOff>0</xdr:colOff>
      <xdr:row>65</xdr:row>
      <xdr:rowOff>0</xdr:rowOff>
    </xdr:to>
    <xdr:graphicFrame macro="">
      <xdr:nvGraphicFramePr>
        <xdr:cNvPr id="8" name="Chart 7">
          <a:extLst>
            <a:ext uri="{FF2B5EF4-FFF2-40B4-BE49-F238E27FC236}">
              <a16:creationId xmlns:a16="http://schemas.microsoft.com/office/drawing/2014/main" id="{45551946-B902-4DCC-8EB9-251D1D28CF8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2mv9BtpiFDk"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880F0-525D-4A17-945C-3385DB738337}">
  <sheetPr>
    <tabColor theme="1"/>
  </sheetPr>
  <dimension ref="A1:BQ388"/>
  <sheetViews>
    <sheetView tabSelected="1" zoomScaleNormal="100" workbookViewId="0"/>
  </sheetViews>
  <sheetFormatPr defaultColWidth="0" defaultRowHeight="15" customHeight="1" zeroHeight="1" x14ac:dyDescent="0.25"/>
  <cols>
    <col min="1" max="46" width="2.85546875" style="1" customWidth="1"/>
    <col min="47" max="50" width="2.85546875" style="1" hidden="1" customWidth="1"/>
    <col min="51" max="51" width="11.42578125" style="1" hidden="1" customWidth="1"/>
    <col min="52" max="52" width="4.28515625" style="1" hidden="1" customWidth="1"/>
    <col min="53" max="53" width="2.85546875" style="1" hidden="1" customWidth="1"/>
    <col min="54" max="56" width="14.28515625" style="1" hidden="1" customWidth="1"/>
    <col min="57" max="57" width="2.85546875" style="1" hidden="1" customWidth="1"/>
    <col min="58" max="58" width="28.5703125" style="1" hidden="1" customWidth="1"/>
    <col min="59" max="59" width="2.85546875" style="1" hidden="1" customWidth="1"/>
    <col min="60" max="60" width="35.7109375" style="1" hidden="1" customWidth="1"/>
    <col min="61" max="61" width="2.85546875" style="1" hidden="1" customWidth="1"/>
    <col min="62" max="62" width="10.7109375" style="1" hidden="1" customWidth="1"/>
    <col min="63" max="63" width="11.42578125" style="1" hidden="1" customWidth="1"/>
    <col min="64" max="64" width="2.85546875" style="1" hidden="1" customWidth="1"/>
    <col min="65" max="68" width="9.140625" style="1" hidden="1" customWidth="1"/>
    <col min="69" max="69" width="0" style="1" hidden="1" customWidth="1"/>
    <col min="70" max="16384" width="2.85546875" style="1" hidden="1"/>
  </cols>
  <sheetData>
    <row r="1" spans="1:69" x14ac:dyDescent="0.2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69" x14ac:dyDescent="0.25">
      <c r="A2" s="2"/>
      <c r="B2" s="112" t="s">
        <v>94</v>
      </c>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3"/>
      <c r="AF2" s="113"/>
      <c r="AG2" s="113"/>
      <c r="AH2" s="113"/>
      <c r="AI2" s="113"/>
      <c r="AJ2" s="113"/>
      <c r="AK2" s="113"/>
      <c r="AL2" s="113"/>
      <c r="AM2" s="113"/>
      <c r="AN2" s="113"/>
      <c r="AO2" s="113"/>
      <c r="AP2" s="113"/>
      <c r="AQ2" s="113"/>
      <c r="AR2" s="113"/>
      <c r="AS2" s="114"/>
      <c r="AT2" s="2"/>
    </row>
    <row r="3" spans="1:69" x14ac:dyDescent="0.25">
      <c r="A3" s="2"/>
      <c r="B3" s="115"/>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c r="AG3" s="116"/>
      <c r="AH3" s="116"/>
      <c r="AI3" s="116"/>
      <c r="AJ3" s="116"/>
      <c r="AK3" s="116"/>
      <c r="AL3" s="116"/>
      <c r="AM3" s="116"/>
      <c r="AN3" s="116"/>
      <c r="AO3" s="116"/>
      <c r="AP3" s="116"/>
      <c r="AQ3" s="116"/>
      <c r="AR3" s="116"/>
      <c r="AS3" s="117"/>
      <c r="AT3" s="2"/>
      <c r="BF3" s="3" t="s">
        <v>51</v>
      </c>
      <c r="BG3" s="3"/>
      <c r="BH3" s="13">
        <f>$AH$16</f>
        <v>0</v>
      </c>
      <c r="BI3" s="14"/>
      <c r="BJ3" s="3" t="s">
        <v>52</v>
      </c>
      <c r="BK3" s="3" t="s">
        <v>53</v>
      </c>
      <c r="BM3" s="3" t="s">
        <v>54</v>
      </c>
      <c r="BN3" s="3" t="s">
        <v>55</v>
      </c>
      <c r="BO3" s="3" t="s">
        <v>56</v>
      </c>
      <c r="BP3" s="3" t="s">
        <v>57</v>
      </c>
    </row>
    <row r="4" spans="1:69" x14ac:dyDescent="0.2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Y4" s="3" t="s">
        <v>0</v>
      </c>
      <c r="BD4" s="3" t="s">
        <v>1</v>
      </c>
      <c r="BF4" s="15" t="s">
        <v>58</v>
      </c>
      <c r="BH4" s="16">
        <f>IF(BJ4="Sat", BK4+2, IF(BJ4="Sun", BK4+1, BK4))</f>
        <v>2</v>
      </c>
      <c r="BI4" s="17"/>
      <c r="BJ4" s="5" t="str">
        <f>TEXT(BK4, "ddd")</f>
        <v>Sun</v>
      </c>
      <c r="BK4" s="18">
        <f>DATE(BH3, MONTH(1), DAY(1))</f>
        <v>1</v>
      </c>
      <c r="BM4" s="4" t="s">
        <v>33</v>
      </c>
      <c r="BN4" s="4">
        <v>0</v>
      </c>
      <c r="BO4" s="4">
        <v>0</v>
      </c>
      <c r="BP4" s="4">
        <v>3</v>
      </c>
    </row>
    <row r="5" spans="1:69" x14ac:dyDescent="0.25">
      <c r="A5" s="2"/>
      <c r="B5" s="118" t="s">
        <v>2</v>
      </c>
      <c r="C5" s="119"/>
      <c r="D5" s="119"/>
      <c r="E5" s="119"/>
      <c r="F5" s="119"/>
      <c r="G5" s="119"/>
      <c r="H5" s="119"/>
      <c r="I5" s="119"/>
      <c r="J5" s="119"/>
      <c r="K5" s="119"/>
      <c r="L5" s="119"/>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c r="AS5" s="120"/>
      <c r="AT5" s="2"/>
      <c r="AY5" s="4" t="s">
        <v>3</v>
      </c>
      <c r="AZ5" s="4">
        <v>1</v>
      </c>
      <c r="BB5" s="5" t="str">
        <f>IF($W$18="", "", $W$18)</f>
        <v/>
      </c>
      <c r="BC5" s="5" t="str">
        <f>IF(BB5="", "", DATE(YEAR(BB5), MONTH(BB5)+1, DAY(BB5)-1))</f>
        <v/>
      </c>
      <c r="BD5" s="4" t="str">
        <f>IF(BB5="", "No Dates", TEXT(BB5, "mmm yyyy"))</f>
        <v>No Dates</v>
      </c>
      <c r="BF5" s="19" t="s">
        <v>59</v>
      </c>
      <c r="BH5" s="20">
        <f>BK5-INDEX(BP4:BP10, MATCH(BJ5, BM4:BM10, 0))</f>
        <v>104</v>
      </c>
      <c r="BI5" s="17"/>
      <c r="BJ5" s="7" t="str">
        <f t="shared" ref="BJ5:BJ6" si="0">TEXT(BK5, "ddd")</f>
        <v>Sun</v>
      </c>
      <c r="BK5" s="21">
        <f>DATE(YEAR(BK4),MONTH(DATE(YEAR(BK4),MONTH(1),DAY(1)))+((INT(((MOD((19*(MOD(YEAR(BK4),19))+(INT(YEAR(BK4)/100))-(INT(INT(YEAR(BK4)/100)/4))-(INT(((INT(YEAR(BK4)/100))-(INT(((INT(YEAR(BK4)/100))+8)/25))+1)/3))+15),30))+(MOD((32+2*(MOD(INT(YEAR(BK4)/100),4))+2*(INT((MOD(YEAR(BK4),100))/4))-(MOD((19*(MOD(YEAR(BK4),19))+(INT(YEAR(BK4)/100))-(INT(INT(YEAR(BK4)/100)/4))-(INT(((INT(YEAR(BK4)/100))-(INT(((INT(YEAR(BK4)/100))+8)/25))+1)/3))+15),30))-(MOD((MOD(YEAR(BK4),100)),4))),7))-7*(INT(((MOD(YEAR(BK4),19))+11*(MOD((19*(MOD(YEAR(BK4),19))+(INT(YEAR(BK4)/100))-(INT(INT(YEAR(BK4)/100)/4))-(INT(((INT(YEAR(BK4)/100))-(INT(((INT(YEAR(BK4)/100))+8)/25))+1)/3))+15),30))+22*(MOD((32+2*(MOD(INT(YEAR(BK4)/100),4))+2*(INT((MOD(YEAR(BK4),100))/4))-(MOD((19*(MOD(YEAR(BK4),19))+(INT(YEAR(BK4)/100))-(INT(INT(YEAR(BK4)/100)/4))-(INT(((INT(YEAR(BK4)/100))-(INT(((INT(YEAR(BK4)/100))+8)/25))+1)/3))+15),30))-(MOD((MOD(YEAR(BK4),100)),4))),7)))/451))+114)/31))-1),DAY(DATE(YEAR(BK4),MONTH(1),DAY(1)))+(((MOD(((MOD((19*(MOD(YEAR(BK4),19))+(INT(YEAR(BK4)/100))-(INT(INT(YEAR(BK4)/100)/4))-(INT(((INT(YEAR(BK4)/100))-(INT(((INT(YEAR(BK4)/100))+8)/25))+1)/3))+15),30))+(MOD((32+2*(MOD(INT(YEAR(BK4)/100),4))+2*(INT((MOD(YEAR(BK4),100))/4))-(MOD((19*(MOD(YEAR(BK4),19))+(INT(YEAR(BK4)/100))-(INT(INT(YEAR(BK4)/100)/4))-(INT(((INT(YEAR(BK4)/100))-(INT(((INT(YEAR(BK4)/100))+8)/25))+1)/3))+15),30))-(MOD((MOD(YEAR(BK4),100)),4))),7))-7*(INT(((MOD(YEAR(BK4),19))+11*(MOD((19*(MOD(YEAR(BK4),19))+(INT(YEAR(BK4)/100))-(INT(INT(YEAR(BK4)/100)/4))-(INT(((INT(YEAR(BK4)/100))-(INT(((INT(YEAR(BK4)/100))+8)/25))+1)/3))+15),30))+22*(MOD((32+2*(MOD(INT(YEAR(BK4)/100),4))+2*(INT((MOD(YEAR(BK4),100))/4))-(MOD((19*(MOD(YEAR(BK4),19))+(INT(YEAR(BK4)/100))-(INT(INT(YEAR(BK4)/100)/4))-(INT(((INT(YEAR(BK4)/100))-(INT(((INT(YEAR(BK4)/100))+8)/25))+1)/3))+15),30))-(MOD((MOD(YEAR(BK4),100)),4))),7)))/451))+114),31))+1)-1))</f>
        <v>106</v>
      </c>
      <c r="BM5" s="6" t="s">
        <v>34</v>
      </c>
      <c r="BN5" s="6">
        <v>1</v>
      </c>
      <c r="BO5" s="6">
        <v>6</v>
      </c>
      <c r="BP5" s="6">
        <v>4</v>
      </c>
    </row>
    <row r="6" spans="1:69" x14ac:dyDescent="0.2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Y6" s="6" t="s">
        <v>4</v>
      </c>
      <c r="AZ6" s="6">
        <v>2</v>
      </c>
      <c r="BB6" s="7" t="str">
        <f>IFERROR(DATE(YEAR(BB5), MONTH(BB5)+1, DAY(BB5)), "")</f>
        <v/>
      </c>
      <c r="BC6" s="7" t="str">
        <f t="shared" ref="BC6:BC16" si="1">IF(BB6="", "", DATE(YEAR(BB6), MONTH(BB6)+1, DAY(BB6)-1))</f>
        <v/>
      </c>
      <c r="BD6" s="6" t="str">
        <f t="shared" ref="BD6:BD16" si="2">IF(BB6="", "", TEXT(BB6, "mmm yyyy"))</f>
        <v/>
      </c>
      <c r="BF6" s="19" t="s">
        <v>60</v>
      </c>
      <c r="BH6" s="20">
        <f>BH5+3</f>
        <v>107</v>
      </c>
      <c r="BI6" s="17"/>
      <c r="BJ6" s="7" t="str">
        <f t="shared" si="0"/>
        <v>Sun</v>
      </c>
      <c r="BK6" s="21">
        <f>BK5</f>
        <v>106</v>
      </c>
      <c r="BM6" s="6" t="s">
        <v>36</v>
      </c>
      <c r="BN6" s="6">
        <v>2</v>
      </c>
      <c r="BO6" s="6">
        <v>5</v>
      </c>
      <c r="BP6" s="6">
        <v>5</v>
      </c>
    </row>
    <row r="7" spans="1:69" x14ac:dyDescent="0.25">
      <c r="A7" s="2"/>
      <c r="B7" s="121" t="s">
        <v>5</v>
      </c>
      <c r="C7" s="122"/>
      <c r="D7" s="122"/>
      <c r="E7" s="122"/>
      <c r="F7" s="122"/>
      <c r="G7" s="123"/>
      <c r="H7" s="124" t="s">
        <v>6</v>
      </c>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6"/>
      <c r="AT7" s="2"/>
      <c r="AY7" s="6" t="s">
        <v>7</v>
      </c>
      <c r="AZ7" s="6">
        <v>3</v>
      </c>
      <c r="BB7" s="7" t="str">
        <f t="shared" ref="BB7:BB16" si="3">IFERROR(DATE(YEAR(BB6), MONTH(BB6)+1, DAY(BB6)), "")</f>
        <v/>
      </c>
      <c r="BC7" s="7" t="str">
        <f t="shared" si="1"/>
        <v/>
      </c>
      <c r="BD7" s="6" t="str">
        <f t="shared" si="2"/>
        <v/>
      </c>
      <c r="BF7" s="19" t="s">
        <v>61</v>
      </c>
      <c r="BH7" s="20">
        <f>BK7+INDEX(BO4:BO10, MATCH(BJ7, BM4:BM10, 0))</f>
        <v>128</v>
      </c>
      <c r="BI7" s="17"/>
      <c r="BJ7" s="7" t="str">
        <f>TEXT(BK7, "ddd")</f>
        <v>Tue</v>
      </c>
      <c r="BK7" s="21">
        <f>DATE(BH3, 5, 1)</f>
        <v>122</v>
      </c>
      <c r="BM7" s="6" t="s">
        <v>39</v>
      </c>
      <c r="BN7" s="6">
        <v>3</v>
      </c>
      <c r="BO7" s="6">
        <v>4</v>
      </c>
      <c r="BP7" s="6">
        <v>6</v>
      </c>
    </row>
    <row r="8" spans="1:69" x14ac:dyDescent="0.25">
      <c r="A8" s="2"/>
      <c r="B8" s="118" t="s">
        <v>8</v>
      </c>
      <c r="C8" s="119"/>
      <c r="D8" s="119"/>
      <c r="E8" s="119"/>
      <c r="F8" s="119"/>
      <c r="G8" s="120"/>
      <c r="H8" s="124" t="s">
        <v>9</v>
      </c>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6"/>
      <c r="AT8" s="2"/>
      <c r="AY8" s="6" t="s">
        <v>10</v>
      </c>
      <c r="AZ8" s="6">
        <v>4</v>
      </c>
      <c r="BB8" s="7" t="str">
        <f t="shared" si="3"/>
        <v/>
      </c>
      <c r="BC8" s="7" t="str">
        <f t="shared" si="1"/>
        <v/>
      </c>
      <c r="BD8" s="6" t="str">
        <f t="shared" si="2"/>
        <v/>
      </c>
      <c r="BF8" s="19" t="s">
        <v>62</v>
      </c>
      <c r="BH8" s="20">
        <f>BK8-INDEX(BN4:BN10, MATCH(BJ8, BM4:BM10, 0))</f>
        <v>149</v>
      </c>
      <c r="BI8" s="17"/>
      <c r="BJ8" s="7" t="str">
        <f>TEXT(BK8, "ddd")</f>
        <v>Thu</v>
      </c>
      <c r="BK8" s="21">
        <f>DATE(BH3, 5, 31)</f>
        <v>152</v>
      </c>
      <c r="BM8" s="6" t="s">
        <v>40</v>
      </c>
      <c r="BN8" s="6">
        <v>4</v>
      </c>
      <c r="BO8" s="6">
        <v>3</v>
      </c>
      <c r="BP8" s="6">
        <v>0</v>
      </c>
    </row>
    <row r="9" spans="1:69" x14ac:dyDescent="0.25">
      <c r="A9" s="2"/>
      <c r="B9" s="124" t="s">
        <v>11</v>
      </c>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6"/>
      <c r="AT9" s="2"/>
      <c r="AY9" s="6" t="s">
        <v>12</v>
      </c>
      <c r="AZ9" s="6">
        <v>5</v>
      </c>
      <c r="BB9" s="7" t="str">
        <f t="shared" si="3"/>
        <v/>
      </c>
      <c r="BC9" s="7" t="str">
        <f t="shared" si="1"/>
        <v/>
      </c>
      <c r="BD9" s="6" t="str">
        <f t="shared" si="2"/>
        <v/>
      </c>
      <c r="BF9" s="19" t="s">
        <v>63</v>
      </c>
      <c r="BH9" s="20">
        <f>BK9-INDEX(BN4:BN10, MATCH(BJ9, BM4:BM10, 0))</f>
        <v>240</v>
      </c>
      <c r="BI9" s="17"/>
      <c r="BJ9" s="7" t="str">
        <f>TEXT(BK9, "ddd")</f>
        <v>Fri</v>
      </c>
      <c r="BK9" s="21">
        <f>DATE(BH3, 8, 31)</f>
        <v>244</v>
      </c>
      <c r="BM9" s="6" t="s">
        <v>41</v>
      </c>
      <c r="BN9" s="6">
        <v>5</v>
      </c>
      <c r="BO9" s="6">
        <v>2</v>
      </c>
      <c r="BP9" s="6">
        <v>1</v>
      </c>
    </row>
    <row r="10" spans="1:69" x14ac:dyDescent="0.25">
      <c r="A10" s="2"/>
      <c r="B10" s="124" t="s">
        <v>13</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6"/>
      <c r="AT10" s="2"/>
      <c r="AY10" s="6" t="s">
        <v>14</v>
      </c>
      <c r="AZ10" s="6">
        <v>6</v>
      </c>
      <c r="BB10" s="7" t="str">
        <f t="shared" si="3"/>
        <v/>
      </c>
      <c r="BC10" s="7" t="str">
        <f t="shared" si="1"/>
        <v/>
      </c>
      <c r="BD10" s="6" t="str">
        <f t="shared" si="2"/>
        <v/>
      </c>
      <c r="BF10" s="19" t="s">
        <v>64</v>
      </c>
      <c r="BH10" s="20">
        <f>IF(OR(BJ10="Sat", BJ10="Sun"), BK10+INDEX(BO4:BO10, MATCH(BJ10, BM4:BM10, 0)), BK10)</f>
        <v>360</v>
      </c>
      <c r="BI10" s="17"/>
      <c r="BJ10" s="6" t="str">
        <f t="shared" ref="BJ10:BJ11" si="4">TEXT(BK10, "ddd")</f>
        <v>Tue</v>
      </c>
      <c r="BK10" s="21">
        <f>DATE(BH3, 12, 25)</f>
        <v>360</v>
      </c>
      <c r="BM10" s="8" t="s">
        <v>42</v>
      </c>
      <c r="BN10" s="8">
        <v>6</v>
      </c>
      <c r="BO10" s="8">
        <v>1</v>
      </c>
      <c r="BP10" s="8">
        <v>2</v>
      </c>
    </row>
    <row r="11" spans="1:69" x14ac:dyDescent="0.25">
      <c r="A11" s="2"/>
      <c r="B11" s="124" t="s">
        <v>15</v>
      </c>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6"/>
      <c r="AT11" s="2"/>
      <c r="AY11" s="6" t="s">
        <v>16</v>
      </c>
      <c r="AZ11" s="6">
        <v>7</v>
      </c>
      <c r="BB11" s="7" t="str">
        <f t="shared" si="3"/>
        <v/>
      </c>
      <c r="BC11" s="7" t="str">
        <f t="shared" si="1"/>
        <v/>
      </c>
      <c r="BD11" s="6" t="str">
        <f t="shared" si="2"/>
        <v/>
      </c>
      <c r="BF11" s="22" t="s">
        <v>65</v>
      </c>
      <c r="BH11" s="23">
        <f>IF(BJ10="Sat", BH10+1, IF(BJ11="Sat", BK11+INDEX(BO4:BO10, MATCH(BJ11, BM4:BM10, 0)), BK11))</f>
        <v>361</v>
      </c>
      <c r="BI11" s="17"/>
      <c r="BJ11" s="8" t="str">
        <f t="shared" si="4"/>
        <v>Wed</v>
      </c>
      <c r="BK11" s="24">
        <f>DATE(BH3, 12, 26)</f>
        <v>361</v>
      </c>
    </row>
    <row r="12" spans="1:69"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Y12" s="6" t="s">
        <v>17</v>
      </c>
      <c r="AZ12" s="6">
        <v>8</v>
      </c>
      <c r="BB12" s="7" t="str">
        <f t="shared" si="3"/>
        <v/>
      </c>
      <c r="BC12" s="7" t="str">
        <f t="shared" si="1"/>
        <v/>
      </c>
      <c r="BD12" s="6" t="str">
        <f t="shared" si="2"/>
        <v/>
      </c>
      <c r="BF12" s="3" t="s">
        <v>51</v>
      </c>
      <c r="BG12" s="3"/>
      <c r="BH12" s="13">
        <f>BH3+1</f>
        <v>1</v>
      </c>
      <c r="BI12" s="14"/>
      <c r="BJ12" s="3" t="s">
        <v>52</v>
      </c>
      <c r="BK12" s="3" t="s">
        <v>53</v>
      </c>
      <c r="BM12" s="3" t="s">
        <v>54</v>
      </c>
      <c r="BN12" s="3" t="s">
        <v>55</v>
      </c>
      <c r="BO12" s="3" t="s">
        <v>56</v>
      </c>
      <c r="BP12" s="3" t="s">
        <v>57</v>
      </c>
    </row>
    <row r="13" spans="1:69"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Y13" s="6" t="s">
        <v>18</v>
      </c>
      <c r="AZ13" s="6">
        <v>9</v>
      </c>
      <c r="BB13" s="7" t="str">
        <f t="shared" si="3"/>
        <v/>
      </c>
      <c r="BC13" s="7" t="str">
        <f t="shared" si="1"/>
        <v/>
      </c>
      <c r="BD13" s="6" t="str">
        <f t="shared" si="2"/>
        <v/>
      </c>
      <c r="BF13" s="15" t="s">
        <v>58</v>
      </c>
      <c r="BH13" s="16">
        <f>IF(BJ13="Sat", BK13+2, IF(BJ13="Sun", BK13+1, BK13))</f>
        <v>367</v>
      </c>
      <c r="BI13" s="17"/>
      <c r="BJ13" s="5" t="str">
        <f>TEXT(BK13, "ddd")</f>
        <v>Tue</v>
      </c>
      <c r="BK13" s="18">
        <f>DATE(BH12, MONTH(1), DAY(1))</f>
        <v>367</v>
      </c>
      <c r="BM13" s="4" t="s">
        <v>33</v>
      </c>
      <c r="BN13" s="4">
        <v>0</v>
      </c>
      <c r="BO13" s="4">
        <v>0</v>
      </c>
      <c r="BP13" s="4">
        <v>3</v>
      </c>
    </row>
    <row r="14" spans="1:69" x14ac:dyDescent="0.25">
      <c r="A14" s="2"/>
      <c r="B14" s="118" t="s">
        <v>19</v>
      </c>
      <c r="C14" s="119"/>
      <c r="D14" s="119"/>
      <c r="E14" s="119"/>
      <c r="F14" s="119"/>
      <c r="G14" s="119"/>
      <c r="H14" s="119"/>
      <c r="I14" s="119"/>
      <c r="J14" s="119"/>
      <c r="K14" s="119"/>
      <c r="L14" s="119"/>
      <c r="M14" s="119"/>
      <c r="N14" s="119"/>
      <c r="O14" s="119"/>
      <c r="P14" s="119"/>
      <c r="Q14" s="119"/>
      <c r="R14" s="119"/>
      <c r="S14" s="119"/>
      <c r="T14" s="119"/>
      <c r="U14" s="119"/>
      <c r="V14" s="119"/>
      <c r="W14" s="119"/>
      <c r="X14" s="119"/>
      <c r="Y14" s="119"/>
      <c r="Z14" s="119"/>
      <c r="AA14" s="119"/>
      <c r="AB14" s="119"/>
      <c r="AC14" s="119"/>
      <c r="AD14" s="119"/>
      <c r="AE14" s="119"/>
      <c r="AF14" s="119"/>
      <c r="AG14" s="119"/>
      <c r="AH14" s="119"/>
      <c r="AI14" s="119"/>
      <c r="AJ14" s="119"/>
      <c r="AK14" s="119"/>
      <c r="AL14" s="119"/>
      <c r="AM14" s="119"/>
      <c r="AN14" s="119"/>
      <c r="AO14" s="119"/>
      <c r="AP14" s="119"/>
      <c r="AQ14" s="119"/>
      <c r="AR14" s="119"/>
      <c r="AS14" s="120"/>
      <c r="AT14" s="2"/>
      <c r="AY14" s="6" t="s">
        <v>20</v>
      </c>
      <c r="AZ14" s="6">
        <v>10</v>
      </c>
      <c r="BB14" s="7" t="str">
        <f t="shared" si="3"/>
        <v/>
      </c>
      <c r="BC14" s="7" t="str">
        <f t="shared" si="1"/>
        <v/>
      </c>
      <c r="BD14" s="6" t="str">
        <f t="shared" si="2"/>
        <v/>
      </c>
      <c r="BF14" s="19" t="s">
        <v>59</v>
      </c>
      <c r="BH14" s="20">
        <f>BK14-INDEX(BP13:BP19, MATCH(BJ14, BM13:BM19, 0))</f>
        <v>461</v>
      </c>
      <c r="BI14" s="17"/>
      <c r="BJ14" s="7" t="str">
        <f t="shared" ref="BJ14:BJ15" si="5">TEXT(BK14, "ddd")</f>
        <v>Sun</v>
      </c>
      <c r="BK14" s="21">
        <f>DATE(YEAR(BK13),MONTH(DATE(YEAR(BK13),MONTH(1),DAY(1)))+((INT(((MOD((19*(MOD(YEAR(BK13),19))+(INT(YEAR(BK13)/100))-(INT(INT(YEAR(BK13)/100)/4))-(INT(((INT(YEAR(BK13)/100))-(INT(((INT(YEAR(BK13)/100))+8)/25))+1)/3))+15),30))+(MOD((32+2*(MOD(INT(YEAR(BK13)/100),4))+2*(INT((MOD(YEAR(BK13),100))/4))-(MOD((19*(MOD(YEAR(BK13),19))+(INT(YEAR(BK13)/100))-(INT(INT(YEAR(BK13)/100)/4))-(INT(((INT(YEAR(BK13)/100))-(INT(((INT(YEAR(BK13)/100))+8)/25))+1)/3))+15),30))-(MOD((MOD(YEAR(BK13),100)),4))),7))-7*(INT(((MOD(YEAR(BK13),19))+11*(MOD((19*(MOD(YEAR(BK13),19))+(INT(YEAR(BK13)/100))-(INT(INT(YEAR(BK13)/100)/4))-(INT(((INT(YEAR(BK13)/100))-(INT(((INT(YEAR(BK13)/100))+8)/25))+1)/3))+15),30))+22*(MOD((32+2*(MOD(INT(YEAR(BK13)/100),4))+2*(INT((MOD(YEAR(BK13),100))/4))-(MOD((19*(MOD(YEAR(BK13),19))+(INT(YEAR(BK13)/100))-(INT(INT(YEAR(BK13)/100)/4))-(INT(((INT(YEAR(BK13)/100))-(INT(((INT(YEAR(BK13)/100))+8)/25))+1)/3))+15),30))-(MOD((MOD(YEAR(BK13),100)),4))),7)))/451))+114)/31))-1),DAY(DATE(YEAR(BK13),MONTH(1),DAY(1)))+(((MOD(((MOD((19*(MOD(YEAR(BK13),19))+(INT(YEAR(BK13)/100))-(INT(INT(YEAR(BK13)/100)/4))-(INT(((INT(YEAR(BK13)/100))-(INT(((INT(YEAR(BK13)/100))+8)/25))+1)/3))+15),30))+(MOD((32+2*(MOD(INT(YEAR(BK13)/100),4))+2*(INT((MOD(YEAR(BK13),100))/4))-(MOD((19*(MOD(YEAR(BK13),19))+(INT(YEAR(BK13)/100))-(INT(INT(YEAR(BK13)/100)/4))-(INT(((INT(YEAR(BK13)/100))-(INT(((INT(YEAR(BK13)/100))+8)/25))+1)/3))+15),30))-(MOD((MOD(YEAR(BK13),100)),4))),7))-7*(INT(((MOD(YEAR(BK13),19))+11*(MOD((19*(MOD(YEAR(BK13),19))+(INT(YEAR(BK13)/100))-(INT(INT(YEAR(BK13)/100)/4))-(INT(((INT(YEAR(BK13)/100))-(INT(((INT(YEAR(BK13)/100))+8)/25))+1)/3))+15),30))+22*(MOD((32+2*(MOD(INT(YEAR(BK13)/100),4))+2*(INT((MOD(YEAR(BK13),100))/4))-(MOD((19*(MOD(YEAR(BK13),19))+(INT(YEAR(BK13)/100))-(INT(INT(YEAR(BK13)/100)/4))-(INT(((INT(YEAR(BK13)/100))-(INT(((INT(YEAR(BK13)/100))+8)/25))+1)/3))+15),30))-(MOD((MOD(YEAR(BK13),100)),4))),7)))/451))+114),31))+1)-1))</f>
        <v>463</v>
      </c>
      <c r="BM14" s="6" t="s">
        <v>34</v>
      </c>
      <c r="BN14" s="6">
        <v>1</v>
      </c>
      <c r="BO14" s="6">
        <v>6</v>
      </c>
      <c r="BP14" s="6">
        <v>4</v>
      </c>
      <c r="BQ14" s="10"/>
    </row>
    <row r="15" spans="1:69" x14ac:dyDescent="0.25">
      <c r="A15" s="2"/>
      <c r="B15" s="2"/>
      <c r="C15" s="2"/>
      <c r="D15" s="2"/>
      <c r="E15" s="2"/>
      <c r="F15" s="2"/>
      <c r="G15" s="2"/>
      <c r="H15" s="2"/>
      <c r="I15" s="2"/>
      <c r="J15" s="2"/>
      <c r="K15" s="2"/>
      <c r="L15" s="2"/>
      <c r="M15" s="2"/>
      <c r="N15" s="2"/>
      <c r="O15" s="2"/>
      <c r="P15" s="2"/>
      <c r="Q15" s="2"/>
      <c r="R15" s="2"/>
      <c r="S15" s="2"/>
      <c r="T15" s="2"/>
      <c r="U15" s="2"/>
      <c r="V15" s="2"/>
      <c r="W15" s="2"/>
      <c r="X15" s="127" t="s">
        <v>21</v>
      </c>
      <c r="Y15" s="127"/>
      <c r="Z15" s="127"/>
      <c r="AA15" s="127"/>
      <c r="AB15" s="2"/>
      <c r="AC15" s="2"/>
      <c r="AD15" s="2"/>
      <c r="AE15" s="2"/>
      <c r="AF15" s="2"/>
      <c r="AG15" s="2"/>
      <c r="AH15" s="127" t="s">
        <v>22</v>
      </c>
      <c r="AI15" s="127"/>
      <c r="AJ15" s="127"/>
      <c r="AK15" s="127"/>
      <c r="AL15" s="2"/>
      <c r="AM15" s="2"/>
      <c r="AN15" s="2"/>
      <c r="AO15" s="2"/>
      <c r="AP15" s="2"/>
      <c r="AQ15" s="2"/>
      <c r="AR15" s="2"/>
      <c r="AS15" s="2"/>
      <c r="AT15" s="2"/>
      <c r="AY15" s="6" t="s">
        <v>23</v>
      </c>
      <c r="AZ15" s="6">
        <v>11</v>
      </c>
      <c r="BB15" s="7" t="str">
        <f t="shared" si="3"/>
        <v/>
      </c>
      <c r="BC15" s="7" t="str">
        <f t="shared" si="1"/>
        <v/>
      </c>
      <c r="BD15" s="6" t="str">
        <f t="shared" si="2"/>
        <v/>
      </c>
      <c r="BF15" s="19" t="s">
        <v>60</v>
      </c>
      <c r="BH15" s="20">
        <f>BH14+3</f>
        <v>464</v>
      </c>
      <c r="BI15" s="17"/>
      <c r="BJ15" s="7" t="str">
        <f t="shared" si="5"/>
        <v>Sun</v>
      </c>
      <c r="BK15" s="21">
        <f>BK14</f>
        <v>463</v>
      </c>
      <c r="BM15" s="6" t="s">
        <v>36</v>
      </c>
      <c r="BN15" s="6">
        <v>2</v>
      </c>
      <c r="BO15" s="6">
        <v>5</v>
      </c>
      <c r="BP15" s="6">
        <v>5</v>
      </c>
      <c r="BQ15" s="10"/>
    </row>
    <row r="16" spans="1:69" x14ac:dyDescent="0.25">
      <c r="A16" s="2"/>
      <c r="B16" s="149" t="s">
        <v>24</v>
      </c>
      <c r="C16" s="150"/>
      <c r="D16" s="150"/>
      <c r="E16" s="150"/>
      <c r="F16" s="150"/>
      <c r="G16" s="151"/>
      <c r="H16" s="152" t="s">
        <v>25</v>
      </c>
      <c r="I16" s="153"/>
      <c r="J16" s="153"/>
      <c r="K16" s="153"/>
      <c r="L16" s="153"/>
      <c r="M16" s="153"/>
      <c r="N16" s="153"/>
      <c r="O16" s="153"/>
      <c r="P16" s="153"/>
      <c r="Q16" s="154"/>
      <c r="R16" s="2"/>
      <c r="S16" s="121" t="s">
        <v>26</v>
      </c>
      <c r="T16" s="122"/>
      <c r="U16" s="122"/>
      <c r="V16" s="122"/>
      <c r="W16" s="123"/>
      <c r="X16" s="155"/>
      <c r="Y16" s="156"/>
      <c r="Z16" s="156"/>
      <c r="AA16" s="157"/>
      <c r="AB16" s="2"/>
      <c r="AC16" s="121" t="s">
        <v>27</v>
      </c>
      <c r="AD16" s="122"/>
      <c r="AE16" s="122"/>
      <c r="AF16" s="122"/>
      <c r="AG16" s="123"/>
      <c r="AH16" s="155"/>
      <c r="AI16" s="156"/>
      <c r="AJ16" s="156"/>
      <c r="AK16" s="157"/>
      <c r="AL16" s="2"/>
      <c r="AM16" s="128" t="s">
        <v>28</v>
      </c>
      <c r="AN16" s="129"/>
      <c r="AO16" s="129"/>
      <c r="AP16" s="129"/>
      <c r="AQ16" s="129"/>
      <c r="AR16" s="129"/>
      <c r="AS16" s="130"/>
      <c r="AT16" s="2"/>
      <c r="AY16" s="8" t="s">
        <v>29</v>
      </c>
      <c r="AZ16" s="8">
        <v>12</v>
      </c>
      <c r="BB16" s="9" t="str">
        <f t="shared" si="3"/>
        <v/>
      </c>
      <c r="BC16" s="9" t="str">
        <f t="shared" si="1"/>
        <v/>
      </c>
      <c r="BD16" s="8" t="str">
        <f t="shared" si="2"/>
        <v/>
      </c>
      <c r="BF16" s="19" t="s">
        <v>61</v>
      </c>
      <c r="BH16" s="20">
        <f>BK16+INDEX(BO13:BO19, MATCH(BJ16, BM13:BM19, 0))</f>
        <v>492</v>
      </c>
      <c r="BI16" s="17"/>
      <c r="BJ16" s="7" t="str">
        <f>TEXT(BK16, "ddd")</f>
        <v>Wed</v>
      </c>
      <c r="BK16" s="21">
        <f>DATE(BH12, 5, 1)</f>
        <v>487</v>
      </c>
      <c r="BM16" s="6" t="s">
        <v>39</v>
      </c>
      <c r="BN16" s="6">
        <v>3</v>
      </c>
      <c r="BO16" s="6">
        <v>4</v>
      </c>
      <c r="BP16" s="6">
        <v>6</v>
      </c>
      <c r="BQ16" s="10"/>
    </row>
    <row r="17" spans="1:69" x14ac:dyDescent="0.25">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131"/>
      <c r="AN17" s="132"/>
      <c r="AO17" s="132"/>
      <c r="AP17" s="132"/>
      <c r="AQ17" s="132"/>
      <c r="AR17" s="132"/>
      <c r="AS17" s="133"/>
      <c r="AT17" s="2"/>
      <c r="BF17" s="19" t="s">
        <v>62</v>
      </c>
      <c r="BH17" s="20">
        <f>BK17-INDEX(BN13:BN19, MATCH(BJ17, BM13:BM19, 0))</f>
        <v>513</v>
      </c>
      <c r="BI17" s="17"/>
      <c r="BJ17" s="7" t="str">
        <f>TEXT(BK17, "ddd")</f>
        <v>Fri</v>
      </c>
      <c r="BK17" s="21">
        <f>DATE(BH12, 5, 31)</f>
        <v>517</v>
      </c>
      <c r="BM17" s="6" t="s">
        <v>40</v>
      </c>
      <c r="BN17" s="6">
        <v>4</v>
      </c>
      <c r="BO17" s="6">
        <v>3</v>
      </c>
      <c r="BP17" s="6">
        <v>0</v>
      </c>
      <c r="BQ17" s="10"/>
    </row>
    <row r="18" spans="1:69" x14ac:dyDescent="0.25">
      <c r="A18" s="2"/>
      <c r="B18" s="137" t="s">
        <v>30</v>
      </c>
      <c r="C18" s="138"/>
      <c r="D18" s="138"/>
      <c r="E18" s="138"/>
      <c r="F18" s="138"/>
      <c r="G18" s="138"/>
      <c r="H18" s="138"/>
      <c r="I18" s="138"/>
      <c r="J18" s="138"/>
      <c r="K18" s="138"/>
      <c r="L18" s="138"/>
      <c r="M18" s="138"/>
      <c r="N18" s="138"/>
      <c r="O18" s="138"/>
      <c r="P18" s="138"/>
      <c r="Q18" s="139"/>
      <c r="R18" s="2"/>
      <c r="S18" s="118" t="s">
        <v>31</v>
      </c>
      <c r="T18" s="119"/>
      <c r="U18" s="119"/>
      <c r="V18" s="120"/>
      <c r="W18" s="146" t="str">
        <f>IF(ISNUMBER($AH$16)=FALSE, "", IFERROR(DATE($AH$16, INDEX($AZ$5:$AZ$16, MATCH($X$16, $AY$5:$AY$16, 0)), 1), ""))</f>
        <v/>
      </c>
      <c r="X18" s="147"/>
      <c r="Y18" s="147"/>
      <c r="Z18" s="147"/>
      <c r="AA18" s="148"/>
      <c r="AB18" s="2"/>
      <c r="AC18" s="118" t="s">
        <v>32</v>
      </c>
      <c r="AD18" s="119"/>
      <c r="AE18" s="119"/>
      <c r="AF18" s="120"/>
      <c r="AG18" s="146" t="str">
        <f>IF($W$18="", "", DATE(YEAR($W$18)+1, MONTH($W$18), DAY($W$18)-1))</f>
        <v/>
      </c>
      <c r="AH18" s="147"/>
      <c r="AI18" s="147"/>
      <c r="AJ18" s="147"/>
      <c r="AK18" s="148"/>
      <c r="AL18" s="2"/>
      <c r="AM18" s="131"/>
      <c r="AN18" s="132"/>
      <c r="AO18" s="132"/>
      <c r="AP18" s="132"/>
      <c r="AQ18" s="132"/>
      <c r="AR18" s="132"/>
      <c r="AS18" s="133"/>
      <c r="AT18" s="2"/>
      <c r="BF18" s="19" t="s">
        <v>63</v>
      </c>
      <c r="BH18" s="20">
        <f>BK18-INDEX(BN13:BN19, MATCH(BJ18, BM13:BM19, 0))</f>
        <v>604</v>
      </c>
      <c r="BI18" s="17"/>
      <c r="BJ18" s="7" t="str">
        <f>TEXT(BK18, "ddd")</f>
        <v>Sat</v>
      </c>
      <c r="BK18" s="21">
        <f>DATE(BH12, 8, 31)</f>
        <v>609</v>
      </c>
      <c r="BM18" s="6" t="s">
        <v>41</v>
      </c>
      <c r="BN18" s="6">
        <v>5</v>
      </c>
      <c r="BO18" s="6">
        <v>2</v>
      </c>
      <c r="BP18" s="6">
        <v>1</v>
      </c>
      <c r="BQ18" s="10"/>
    </row>
    <row r="19" spans="1:69" x14ac:dyDescent="0.25">
      <c r="A19" s="2"/>
      <c r="B19" s="140"/>
      <c r="C19" s="141"/>
      <c r="D19" s="141"/>
      <c r="E19" s="141"/>
      <c r="F19" s="141"/>
      <c r="G19" s="141"/>
      <c r="H19" s="141"/>
      <c r="I19" s="141"/>
      <c r="J19" s="141"/>
      <c r="K19" s="141"/>
      <c r="L19" s="141"/>
      <c r="M19" s="141"/>
      <c r="N19" s="141"/>
      <c r="O19" s="141"/>
      <c r="P19" s="141"/>
      <c r="Q19" s="142"/>
      <c r="R19" s="2"/>
      <c r="S19" s="2"/>
      <c r="T19" s="2"/>
      <c r="U19" s="2"/>
      <c r="V19" s="2"/>
      <c r="W19" s="2"/>
      <c r="X19" s="2"/>
      <c r="Y19" s="2"/>
      <c r="Z19" s="2"/>
      <c r="AA19" s="2"/>
      <c r="AB19" s="2"/>
      <c r="AC19" s="2"/>
      <c r="AD19" s="2"/>
      <c r="AE19" s="2"/>
      <c r="AF19" s="2"/>
      <c r="AG19" s="2"/>
      <c r="AH19" s="2"/>
      <c r="AI19" s="2"/>
      <c r="AJ19" s="2"/>
      <c r="AK19" s="2"/>
      <c r="AL19" s="2"/>
      <c r="AM19" s="131"/>
      <c r="AN19" s="132"/>
      <c r="AO19" s="132"/>
      <c r="AP19" s="132"/>
      <c r="AQ19" s="132"/>
      <c r="AR19" s="132"/>
      <c r="AS19" s="133"/>
      <c r="AT19" s="2"/>
      <c r="BF19" s="19" t="s">
        <v>64</v>
      </c>
      <c r="BH19" s="20">
        <f>IF(OR(BJ19="Sat", BJ19="Sun"), BK19+INDEX(BO13:BO19, MATCH(BJ19, BM13:BM19, 0)), BK19)</f>
        <v>725</v>
      </c>
      <c r="BI19" s="17"/>
      <c r="BJ19" s="6" t="str">
        <f t="shared" ref="BJ19:BJ20" si="6">TEXT(BK19, "ddd")</f>
        <v>Wed</v>
      </c>
      <c r="BK19" s="21">
        <f>DATE(BH12, 12, 25)</f>
        <v>725</v>
      </c>
      <c r="BM19" s="8" t="s">
        <v>42</v>
      </c>
      <c r="BN19" s="8">
        <v>6</v>
      </c>
      <c r="BO19" s="8">
        <v>1</v>
      </c>
      <c r="BP19" s="8">
        <v>2</v>
      </c>
      <c r="BQ19" s="10"/>
    </row>
    <row r="20" spans="1:69" x14ac:dyDescent="0.25">
      <c r="A20" s="2"/>
      <c r="B20" s="143"/>
      <c r="C20" s="144"/>
      <c r="D20" s="144"/>
      <c r="E20" s="144"/>
      <c r="F20" s="144"/>
      <c r="G20" s="144"/>
      <c r="H20" s="144"/>
      <c r="I20" s="144"/>
      <c r="J20" s="144"/>
      <c r="K20" s="144"/>
      <c r="L20" s="144"/>
      <c r="M20" s="144"/>
      <c r="N20" s="144"/>
      <c r="O20" s="144"/>
      <c r="P20" s="144"/>
      <c r="Q20" s="145"/>
      <c r="R20" s="2"/>
      <c r="S20" s="2"/>
      <c r="T20" s="2"/>
      <c r="U20" s="2"/>
      <c r="V20" s="2"/>
      <c r="W20" s="2"/>
      <c r="X20" s="2"/>
      <c r="Y20" s="2"/>
      <c r="Z20" s="2"/>
      <c r="AA20" s="2"/>
      <c r="AB20" s="2"/>
      <c r="AC20" s="2"/>
      <c r="AD20" s="2"/>
      <c r="AE20" s="2"/>
      <c r="AF20" s="2"/>
      <c r="AG20" s="2"/>
      <c r="AH20" s="2"/>
      <c r="AI20" s="2"/>
      <c r="AJ20" s="2"/>
      <c r="AK20" s="2"/>
      <c r="AL20" s="2"/>
      <c r="AM20" s="134"/>
      <c r="AN20" s="135"/>
      <c r="AO20" s="135"/>
      <c r="AP20" s="135"/>
      <c r="AQ20" s="135"/>
      <c r="AR20" s="135"/>
      <c r="AS20" s="136"/>
      <c r="AT20" s="2"/>
      <c r="BF20" s="22" t="s">
        <v>65</v>
      </c>
      <c r="BH20" s="23">
        <f>IF(BJ19="Sat", BH19+1, IF(BJ20="Sat", BK20+INDEX(BO13:BO19, MATCH(BJ20, BM13:BM19, 0)), BK20))</f>
        <v>726</v>
      </c>
      <c r="BI20" s="17"/>
      <c r="BJ20" s="8" t="str">
        <f t="shared" si="6"/>
        <v>Thu</v>
      </c>
      <c r="BK20" s="24">
        <f>DATE(BH12, 12, 26)</f>
        <v>726</v>
      </c>
      <c r="BQ20" s="10"/>
    </row>
    <row r="21" spans="1:69" x14ac:dyDescent="0.25">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BF21" s="3" t="s">
        <v>66</v>
      </c>
      <c r="BG21" s="10"/>
      <c r="BH21" s="3" t="s">
        <v>67</v>
      </c>
      <c r="BI21" s="10"/>
      <c r="BK21" s="25"/>
      <c r="BL21" s="10"/>
      <c r="BQ21" s="10"/>
    </row>
    <row r="22" spans="1:69" x14ac:dyDescent="0.25">
      <c r="A22" s="2"/>
      <c r="B22" s="2"/>
      <c r="C22" s="158" t="s">
        <v>35</v>
      </c>
      <c r="D22" s="159"/>
      <c r="E22" s="159"/>
      <c r="F22" s="159"/>
      <c r="G22" s="159"/>
      <c r="H22" s="159"/>
      <c r="I22" s="159"/>
      <c r="J22" s="159"/>
      <c r="K22" s="159"/>
      <c r="L22" s="159"/>
      <c r="M22" s="159"/>
      <c r="N22" s="159"/>
      <c r="O22" s="159"/>
      <c r="P22" s="160"/>
      <c r="Q22" s="2"/>
      <c r="R22" s="2"/>
      <c r="S22" s="121" t="s">
        <v>68</v>
      </c>
      <c r="T22" s="122"/>
      <c r="U22" s="122"/>
      <c r="V22" s="122"/>
      <c r="W22" s="122"/>
      <c r="X22" s="123"/>
      <c r="Y22" s="164"/>
      <c r="Z22" s="165"/>
      <c r="AA22" s="166"/>
      <c r="AB22" s="30" t="str">
        <f>IF(NOT($Z$27=""), $AY$23, $AY$22)</f>
        <v>✓</v>
      </c>
      <c r="AC22" s="2"/>
      <c r="AD22" s="2"/>
      <c r="AE22" s="2"/>
      <c r="AF22" s="2"/>
      <c r="AG22" s="2"/>
      <c r="AH22" s="2"/>
      <c r="AI22" s="2"/>
      <c r="AJ22" s="2"/>
      <c r="AK22" s="2"/>
      <c r="AL22" s="2"/>
      <c r="AM22" s="2"/>
      <c r="AN22" s="2"/>
      <c r="AO22" s="2"/>
      <c r="AP22" s="2"/>
      <c r="AQ22" s="2"/>
      <c r="AR22" s="2"/>
      <c r="AS22" s="2"/>
      <c r="AT22" s="2"/>
      <c r="AY22" s="4" t="s">
        <v>71</v>
      </c>
      <c r="BF22" s="26">
        <f>IFERROR(INDEX($J$24:$J$31, MATCH(BH22, $C$24:$C$31, 0)), BH22)</f>
        <v>2</v>
      </c>
      <c r="BG22" s="10"/>
      <c r="BH22" s="26">
        <f>BH4</f>
        <v>2</v>
      </c>
      <c r="BI22" s="10"/>
      <c r="BK22" s="25"/>
      <c r="BL22" s="10"/>
      <c r="BM22" s="10"/>
      <c r="BN22" s="10"/>
      <c r="BO22" s="10"/>
      <c r="BP22" s="10"/>
      <c r="BQ22" s="10"/>
    </row>
    <row r="23" spans="1:69" x14ac:dyDescent="0.25">
      <c r="A23" s="2"/>
      <c r="B23" s="10"/>
      <c r="C23" s="161" t="s">
        <v>37</v>
      </c>
      <c r="D23" s="162"/>
      <c r="E23" s="162"/>
      <c r="F23" s="162"/>
      <c r="G23" s="162"/>
      <c r="H23" s="162"/>
      <c r="I23" s="163"/>
      <c r="J23" s="161" t="s">
        <v>38</v>
      </c>
      <c r="K23" s="162"/>
      <c r="L23" s="162"/>
      <c r="M23" s="162"/>
      <c r="N23" s="162"/>
      <c r="O23" s="162"/>
      <c r="P23" s="163"/>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Y23" s="8" t="s">
        <v>72</v>
      </c>
      <c r="BF23" s="27">
        <f t="shared" ref="BF23:BF37" si="7">IFERROR(INDEX($J$24:$J$31, MATCH(BH23, $C$24:$C$31, 0)), BH23)</f>
        <v>104</v>
      </c>
      <c r="BG23" s="10"/>
      <c r="BH23" s="27">
        <f t="shared" ref="BH23:BH29" si="8">BH5</f>
        <v>104</v>
      </c>
      <c r="BI23" s="10"/>
      <c r="BK23" s="25"/>
      <c r="BL23" s="10"/>
      <c r="BM23" s="10"/>
      <c r="BN23" s="10"/>
      <c r="BO23" s="10"/>
      <c r="BP23" s="10"/>
      <c r="BQ23" s="10"/>
    </row>
    <row r="24" spans="1:69" ht="15" customHeight="1" x14ac:dyDescent="0.25">
      <c r="A24" s="2"/>
      <c r="B24" s="11" t="str">
        <f>IF(C24="", "", IF(COUNTIF($BH$22:$BH$37, C24)&gt;0, "✓", "✕"))</f>
        <v/>
      </c>
      <c r="C24" s="167"/>
      <c r="D24" s="168"/>
      <c r="E24" s="168"/>
      <c r="F24" s="168"/>
      <c r="G24" s="168"/>
      <c r="H24" s="168"/>
      <c r="I24" s="169"/>
      <c r="J24" s="167"/>
      <c r="K24" s="168"/>
      <c r="L24" s="168"/>
      <c r="M24" s="168"/>
      <c r="N24" s="168"/>
      <c r="O24" s="168"/>
      <c r="P24" s="169"/>
      <c r="Q24" s="2"/>
      <c r="R24" s="2"/>
      <c r="S24" s="198" t="s">
        <v>70</v>
      </c>
      <c r="T24" s="199"/>
      <c r="U24" s="199"/>
      <c r="V24" s="199"/>
      <c r="W24" s="199"/>
      <c r="X24" s="199"/>
      <c r="Y24" s="199"/>
      <c r="Z24" s="199"/>
      <c r="AA24" s="199"/>
      <c r="AB24" s="199"/>
      <c r="AC24" s="199"/>
      <c r="AD24" s="199"/>
      <c r="AE24" s="199"/>
      <c r="AF24" s="199"/>
      <c r="AG24" s="200"/>
      <c r="AH24" s="2"/>
      <c r="AI24" s="2"/>
      <c r="AJ24" s="2"/>
      <c r="AK24" s="2"/>
      <c r="AL24" s="2"/>
      <c r="AM24" s="2"/>
      <c r="AN24" s="2"/>
      <c r="AO24" s="2"/>
      <c r="AP24" s="2"/>
      <c r="AQ24" s="2"/>
      <c r="AR24" s="2"/>
      <c r="AS24" s="2"/>
      <c r="AT24" s="2"/>
      <c r="BF24" s="27">
        <f t="shared" si="7"/>
        <v>107</v>
      </c>
      <c r="BG24" s="10"/>
      <c r="BH24" s="27">
        <f t="shared" si="8"/>
        <v>107</v>
      </c>
      <c r="BI24" s="10"/>
      <c r="BK24" s="25"/>
      <c r="BL24" s="10"/>
      <c r="BM24" s="10"/>
      <c r="BN24" s="10"/>
      <c r="BO24" s="10"/>
      <c r="BP24" s="10"/>
      <c r="BQ24" s="10"/>
    </row>
    <row r="25" spans="1:69" x14ac:dyDescent="0.25">
      <c r="A25" s="2"/>
      <c r="B25" s="12" t="str">
        <f t="shared" ref="B25:B31" si="9">IF(C25="", "", IF(COUNTIF($BH$22:$BH$37, C25)&gt;0, "✓", "✕"))</f>
        <v/>
      </c>
      <c r="C25" s="170"/>
      <c r="D25" s="171"/>
      <c r="E25" s="171"/>
      <c r="F25" s="171"/>
      <c r="G25" s="171"/>
      <c r="H25" s="171"/>
      <c r="I25" s="172"/>
      <c r="J25" s="170"/>
      <c r="K25" s="171"/>
      <c r="L25" s="171"/>
      <c r="M25" s="171"/>
      <c r="N25" s="171"/>
      <c r="O25" s="171"/>
      <c r="P25" s="172"/>
      <c r="Q25" s="2"/>
      <c r="R25" s="2"/>
      <c r="S25" s="201"/>
      <c r="T25" s="202"/>
      <c r="U25" s="202"/>
      <c r="V25" s="202"/>
      <c r="W25" s="202"/>
      <c r="X25" s="202"/>
      <c r="Y25" s="202"/>
      <c r="Z25" s="202"/>
      <c r="AA25" s="202"/>
      <c r="AB25" s="202"/>
      <c r="AC25" s="202"/>
      <c r="AD25" s="202"/>
      <c r="AE25" s="202"/>
      <c r="AF25" s="202"/>
      <c r="AG25" s="203"/>
      <c r="AH25" s="2"/>
      <c r="AI25" s="2"/>
      <c r="AJ25" s="2"/>
      <c r="AK25" s="2"/>
      <c r="AL25" s="2"/>
      <c r="AM25" s="2"/>
      <c r="AN25" s="2"/>
      <c r="AO25" s="2"/>
      <c r="AP25" s="2"/>
      <c r="AQ25" s="2"/>
      <c r="AR25" s="2"/>
      <c r="AS25" s="2"/>
      <c r="AT25" s="2"/>
      <c r="BF25" s="27">
        <f t="shared" si="7"/>
        <v>128</v>
      </c>
      <c r="BG25" s="10"/>
      <c r="BH25" s="27">
        <f t="shared" si="8"/>
        <v>128</v>
      </c>
      <c r="BI25" s="10"/>
      <c r="BJ25" s="10"/>
      <c r="BK25" s="10"/>
      <c r="BL25" s="10"/>
      <c r="BM25" s="10"/>
      <c r="BN25" s="10"/>
      <c r="BO25" s="10"/>
      <c r="BP25" s="10"/>
      <c r="BQ25" s="10"/>
    </row>
    <row r="26" spans="1:69" x14ac:dyDescent="0.25">
      <c r="A26" s="2"/>
      <c r="B26" s="12" t="str">
        <f t="shared" si="9"/>
        <v/>
      </c>
      <c r="C26" s="170"/>
      <c r="D26" s="171"/>
      <c r="E26" s="171"/>
      <c r="F26" s="171"/>
      <c r="G26" s="171"/>
      <c r="H26" s="171"/>
      <c r="I26" s="172"/>
      <c r="J26" s="170"/>
      <c r="K26" s="171"/>
      <c r="L26" s="171"/>
      <c r="M26" s="171"/>
      <c r="N26" s="171"/>
      <c r="O26" s="171"/>
      <c r="P26" s="172"/>
      <c r="Q26" s="2"/>
      <c r="R26" s="2"/>
      <c r="S26" s="201"/>
      <c r="T26" s="202"/>
      <c r="U26" s="202"/>
      <c r="V26" s="202"/>
      <c r="W26" s="202"/>
      <c r="X26" s="202"/>
      <c r="Y26" s="202"/>
      <c r="Z26" s="202"/>
      <c r="AA26" s="202"/>
      <c r="AB26" s="202"/>
      <c r="AC26" s="202"/>
      <c r="AD26" s="202"/>
      <c r="AE26" s="202"/>
      <c r="AF26" s="202"/>
      <c r="AG26" s="203"/>
      <c r="AH26" s="2"/>
      <c r="AI26" s="2"/>
      <c r="AJ26" s="2"/>
      <c r="AK26" s="2"/>
      <c r="AL26" s="2"/>
      <c r="AM26" s="2"/>
      <c r="AN26" s="2"/>
      <c r="AO26" s="2"/>
      <c r="AP26" s="2"/>
      <c r="AQ26" s="2"/>
      <c r="AR26" s="2"/>
      <c r="AS26" s="2"/>
      <c r="AT26" s="2"/>
      <c r="BF26" s="27">
        <f t="shared" si="7"/>
        <v>149</v>
      </c>
      <c r="BG26" s="10"/>
      <c r="BH26" s="27">
        <f t="shared" si="8"/>
        <v>149</v>
      </c>
      <c r="BI26" s="10"/>
      <c r="BJ26" s="10"/>
      <c r="BK26" s="10"/>
      <c r="BL26" s="10"/>
      <c r="BM26" s="10"/>
      <c r="BN26" s="10"/>
      <c r="BO26" s="10"/>
      <c r="BP26" s="10"/>
      <c r="BQ26" s="10"/>
    </row>
    <row r="27" spans="1:69" x14ac:dyDescent="0.25">
      <c r="A27" s="2"/>
      <c r="B27" s="12" t="str">
        <f t="shared" si="9"/>
        <v/>
      </c>
      <c r="C27" s="170"/>
      <c r="D27" s="171"/>
      <c r="E27" s="171"/>
      <c r="F27" s="171"/>
      <c r="G27" s="171"/>
      <c r="H27" s="171"/>
      <c r="I27" s="172"/>
      <c r="J27" s="170"/>
      <c r="K27" s="171"/>
      <c r="L27" s="171"/>
      <c r="M27" s="171"/>
      <c r="N27" s="171"/>
      <c r="O27" s="171"/>
      <c r="P27" s="172"/>
      <c r="Q27" s="2"/>
      <c r="R27" s="2"/>
      <c r="S27" s="204"/>
      <c r="T27" s="205"/>
      <c r="U27" s="205"/>
      <c r="V27" s="205"/>
      <c r="W27" s="205"/>
      <c r="X27" s="205"/>
      <c r="Y27" s="205"/>
      <c r="Z27" s="205"/>
      <c r="AA27" s="205"/>
      <c r="AB27" s="205"/>
      <c r="AC27" s="205"/>
      <c r="AD27" s="205"/>
      <c r="AE27" s="205"/>
      <c r="AF27" s="205"/>
      <c r="AG27" s="206"/>
      <c r="AH27" s="2"/>
      <c r="AI27" s="2"/>
      <c r="AJ27" s="2"/>
      <c r="AK27" s="2"/>
      <c r="AL27" s="2"/>
      <c r="AM27" s="2"/>
      <c r="AN27" s="2"/>
      <c r="AO27" s="2"/>
      <c r="AP27" s="2"/>
      <c r="AQ27" s="2"/>
      <c r="AR27" s="2"/>
      <c r="AS27" s="2"/>
      <c r="AT27" s="2"/>
      <c r="BF27" s="27">
        <f t="shared" si="7"/>
        <v>240</v>
      </c>
      <c r="BH27" s="27">
        <f t="shared" si="8"/>
        <v>240</v>
      </c>
      <c r="BL27" s="10"/>
      <c r="BM27" s="10"/>
      <c r="BN27" s="10"/>
      <c r="BO27" s="10"/>
      <c r="BP27" s="10"/>
      <c r="BQ27" s="10"/>
    </row>
    <row r="28" spans="1:69" x14ac:dyDescent="0.25">
      <c r="A28" s="2"/>
      <c r="B28" s="12" t="str">
        <f t="shared" si="9"/>
        <v/>
      </c>
      <c r="C28" s="170"/>
      <c r="D28" s="171"/>
      <c r="E28" s="171"/>
      <c r="F28" s="171"/>
      <c r="G28" s="171"/>
      <c r="H28" s="171"/>
      <c r="I28" s="172"/>
      <c r="J28" s="170"/>
      <c r="K28" s="171"/>
      <c r="L28" s="171"/>
      <c r="M28" s="171"/>
      <c r="N28" s="171"/>
      <c r="O28" s="171"/>
      <c r="P28" s="17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BF28" s="27">
        <f t="shared" si="7"/>
        <v>360</v>
      </c>
      <c r="BG28" s="10"/>
      <c r="BH28" s="27">
        <f t="shared" si="8"/>
        <v>360</v>
      </c>
      <c r="BI28" s="10"/>
      <c r="BJ28" s="10"/>
      <c r="BK28" s="10"/>
      <c r="BL28" s="10"/>
      <c r="BM28" s="10"/>
      <c r="BN28" s="10"/>
      <c r="BO28" s="10"/>
      <c r="BP28" s="10"/>
      <c r="BQ28" s="10"/>
    </row>
    <row r="29" spans="1:69" x14ac:dyDescent="0.25">
      <c r="A29" s="2"/>
      <c r="B29" s="12" t="str">
        <f t="shared" si="9"/>
        <v/>
      </c>
      <c r="C29" s="170"/>
      <c r="D29" s="171"/>
      <c r="E29" s="171"/>
      <c r="F29" s="171"/>
      <c r="G29" s="171"/>
      <c r="H29" s="171"/>
      <c r="I29" s="172"/>
      <c r="J29" s="170"/>
      <c r="K29" s="171"/>
      <c r="L29" s="171"/>
      <c r="M29" s="171"/>
      <c r="N29" s="171"/>
      <c r="O29" s="171"/>
      <c r="P29" s="17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BF29" s="27">
        <f t="shared" si="7"/>
        <v>361</v>
      </c>
      <c r="BG29" s="10"/>
      <c r="BH29" s="27">
        <f t="shared" si="8"/>
        <v>361</v>
      </c>
      <c r="BI29" s="10"/>
      <c r="BJ29" s="10"/>
      <c r="BK29" s="10"/>
      <c r="BL29" s="10"/>
      <c r="BM29" s="10"/>
      <c r="BN29" s="10"/>
      <c r="BO29" s="10"/>
      <c r="BP29" s="10"/>
      <c r="BQ29" s="10"/>
    </row>
    <row r="30" spans="1:69" x14ac:dyDescent="0.25">
      <c r="A30" s="2"/>
      <c r="B30" s="12" t="str">
        <f t="shared" si="9"/>
        <v/>
      </c>
      <c r="C30" s="170"/>
      <c r="D30" s="171"/>
      <c r="E30" s="171"/>
      <c r="F30" s="171"/>
      <c r="G30" s="171"/>
      <c r="H30" s="171"/>
      <c r="I30" s="172"/>
      <c r="J30" s="170"/>
      <c r="K30" s="171"/>
      <c r="L30" s="171"/>
      <c r="M30" s="171"/>
      <c r="N30" s="171"/>
      <c r="O30" s="171"/>
      <c r="P30" s="17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BF30" s="27">
        <f t="shared" si="7"/>
        <v>367</v>
      </c>
      <c r="BH30" s="27">
        <f>BH13</f>
        <v>367</v>
      </c>
    </row>
    <row r="31" spans="1:69" x14ac:dyDescent="0.25">
      <c r="A31" s="2"/>
      <c r="B31" s="2" t="str">
        <f t="shared" si="9"/>
        <v/>
      </c>
      <c r="C31" s="207"/>
      <c r="D31" s="208"/>
      <c r="E31" s="208"/>
      <c r="F31" s="208"/>
      <c r="G31" s="208"/>
      <c r="H31" s="208"/>
      <c r="I31" s="209"/>
      <c r="J31" s="207"/>
      <c r="K31" s="208"/>
      <c r="L31" s="208"/>
      <c r="M31" s="208"/>
      <c r="N31" s="208"/>
      <c r="O31" s="208"/>
      <c r="P31" s="209"/>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BF31" s="27">
        <f t="shared" si="7"/>
        <v>461</v>
      </c>
      <c r="BH31" s="27">
        <f t="shared" ref="BH31:BH37" si="10">BH14</f>
        <v>461</v>
      </c>
    </row>
    <row r="32" spans="1:69" x14ac:dyDescent="0.2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BF32" s="27">
        <f t="shared" si="7"/>
        <v>464</v>
      </c>
      <c r="BH32" s="27">
        <f t="shared" si="10"/>
        <v>464</v>
      </c>
    </row>
    <row r="33" spans="1:60" x14ac:dyDescent="0.2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BF33" s="27">
        <f t="shared" si="7"/>
        <v>492</v>
      </c>
      <c r="BH33" s="27">
        <f t="shared" si="10"/>
        <v>492</v>
      </c>
    </row>
    <row r="34" spans="1:60" x14ac:dyDescent="0.2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BF34" s="27">
        <f t="shared" si="7"/>
        <v>513</v>
      </c>
      <c r="BH34" s="27">
        <f t="shared" si="10"/>
        <v>513</v>
      </c>
    </row>
    <row r="35" spans="1:60" x14ac:dyDescent="0.25">
      <c r="A35" s="2"/>
      <c r="B35" s="2"/>
      <c r="C35" s="158" t="s">
        <v>35</v>
      </c>
      <c r="D35" s="159"/>
      <c r="E35" s="159"/>
      <c r="F35" s="159"/>
      <c r="G35" s="159"/>
      <c r="H35" s="159"/>
      <c r="I35" s="159"/>
      <c r="J35" s="159"/>
      <c r="K35" s="159"/>
      <c r="L35" s="159"/>
      <c r="M35" s="159"/>
      <c r="N35" s="159"/>
      <c r="O35" s="159"/>
      <c r="P35" s="160"/>
      <c r="Q35" s="2"/>
      <c r="R35" s="2"/>
      <c r="S35" s="2"/>
      <c r="T35" s="2"/>
      <c r="U35" s="2"/>
      <c r="V35" s="2"/>
      <c r="W35" s="2"/>
      <c r="X35" s="2"/>
      <c r="Y35" s="149" t="s">
        <v>43</v>
      </c>
      <c r="Z35" s="150"/>
      <c r="AA35" s="150"/>
      <c r="AB35" s="150"/>
      <c r="AC35" s="150"/>
      <c r="AD35" s="150"/>
      <c r="AE35" s="150"/>
      <c r="AF35" s="150"/>
      <c r="AG35" s="150"/>
      <c r="AH35" s="150"/>
      <c r="AI35" s="150"/>
      <c r="AJ35" s="150"/>
      <c r="AK35" s="150"/>
      <c r="AL35" s="150"/>
      <c r="AM35" s="150"/>
      <c r="AN35" s="151"/>
      <c r="AO35" s="2"/>
      <c r="AP35" s="2"/>
      <c r="AQ35" s="2"/>
      <c r="AR35" s="2"/>
      <c r="AS35" s="2"/>
      <c r="AT35" s="2"/>
      <c r="BF35" s="27">
        <f t="shared" si="7"/>
        <v>604</v>
      </c>
      <c r="BH35" s="27">
        <f t="shared" si="10"/>
        <v>604</v>
      </c>
    </row>
    <row r="36" spans="1:60" x14ac:dyDescent="0.25">
      <c r="A36" s="2"/>
      <c r="B36" s="2"/>
      <c r="C36" s="180" t="s">
        <v>44</v>
      </c>
      <c r="D36" s="181"/>
      <c r="E36" s="181"/>
      <c r="F36" s="181"/>
      <c r="G36" s="181"/>
      <c r="H36" s="181"/>
      <c r="I36" s="181"/>
      <c r="J36" s="181"/>
      <c r="K36" s="181"/>
      <c r="L36" s="181"/>
      <c r="M36" s="181"/>
      <c r="N36" s="181"/>
      <c r="O36" s="181"/>
      <c r="P36" s="182"/>
      <c r="Q36" s="2"/>
      <c r="R36" s="2"/>
      <c r="S36" s="2"/>
      <c r="T36" s="2"/>
      <c r="U36" s="2"/>
      <c r="V36" s="2"/>
      <c r="W36" s="2"/>
      <c r="X36" s="2"/>
      <c r="Y36" s="189"/>
      <c r="Z36" s="190"/>
      <c r="AA36" s="190"/>
      <c r="AB36" s="190"/>
      <c r="AC36" s="190"/>
      <c r="AD36" s="190"/>
      <c r="AE36" s="190"/>
      <c r="AF36" s="190"/>
      <c r="AG36" s="190"/>
      <c r="AH36" s="190"/>
      <c r="AI36" s="190"/>
      <c r="AJ36" s="190"/>
      <c r="AK36" s="190"/>
      <c r="AL36" s="190"/>
      <c r="AM36" s="190"/>
      <c r="AN36" s="191"/>
      <c r="AO36" s="2"/>
      <c r="AP36" s="2"/>
      <c r="AQ36" s="2"/>
      <c r="AR36" s="2"/>
      <c r="AS36" s="2"/>
      <c r="AT36" s="2"/>
      <c r="BF36" s="27">
        <f t="shared" si="7"/>
        <v>725</v>
      </c>
      <c r="BH36" s="27">
        <f t="shared" si="10"/>
        <v>725</v>
      </c>
    </row>
    <row r="37" spans="1:60" x14ac:dyDescent="0.25">
      <c r="A37" s="2"/>
      <c r="B37" s="2"/>
      <c r="C37" s="183"/>
      <c r="D37" s="184"/>
      <c r="E37" s="184"/>
      <c r="F37" s="184"/>
      <c r="G37" s="184"/>
      <c r="H37" s="184"/>
      <c r="I37" s="184"/>
      <c r="J37" s="184"/>
      <c r="K37" s="184"/>
      <c r="L37" s="184"/>
      <c r="M37" s="184"/>
      <c r="N37" s="184"/>
      <c r="O37" s="184"/>
      <c r="P37" s="185"/>
      <c r="Q37" s="2"/>
      <c r="R37" s="2"/>
      <c r="S37" s="2"/>
      <c r="T37" s="2"/>
      <c r="U37" s="2"/>
      <c r="V37" s="2"/>
      <c r="W37" s="2"/>
      <c r="X37" s="2"/>
      <c r="Y37" s="192"/>
      <c r="Z37" s="193"/>
      <c r="AA37" s="193"/>
      <c r="AB37" s="193"/>
      <c r="AC37" s="193"/>
      <c r="AD37" s="193"/>
      <c r="AE37" s="193"/>
      <c r="AF37" s="193"/>
      <c r="AG37" s="193"/>
      <c r="AH37" s="193"/>
      <c r="AI37" s="193"/>
      <c r="AJ37" s="193"/>
      <c r="AK37" s="193"/>
      <c r="AL37" s="193"/>
      <c r="AM37" s="193"/>
      <c r="AN37" s="194"/>
      <c r="AO37" s="2"/>
      <c r="AP37" s="2"/>
      <c r="AQ37" s="2"/>
      <c r="AR37" s="2"/>
      <c r="AS37" s="2"/>
      <c r="AT37" s="2"/>
      <c r="BF37" s="28">
        <f t="shared" si="7"/>
        <v>726</v>
      </c>
      <c r="BH37" s="28">
        <f t="shared" si="10"/>
        <v>726</v>
      </c>
    </row>
    <row r="38" spans="1:60" x14ac:dyDescent="0.25">
      <c r="A38" s="2"/>
      <c r="B38" s="2"/>
      <c r="C38" s="183"/>
      <c r="D38" s="184"/>
      <c r="E38" s="184"/>
      <c r="F38" s="184"/>
      <c r="G38" s="184"/>
      <c r="H38" s="184"/>
      <c r="I38" s="184"/>
      <c r="J38" s="184"/>
      <c r="K38" s="184"/>
      <c r="L38" s="184"/>
      <c r="M38" s="184"/>
      <c r="N38" s="184"/>
      <c r="O38" s="184"/>
      <c r="P38" s="185"/>
      <c r="Q38" s="2"/>
      <c r="R38" s="2"/>
      <c r="S38" s="2"/>
      <c r="T38" s="2"/>
      <c r="U38" s="2"/>
      <c r="V38" s="2"/>
      <c r="W38" s="2"/>
      <c r="X38" s="2"/>
      <c r="Y38" s="192"/>
      <c r="Z38" s="193"/>
      <c r="AA38" s="193"/>
      <c r="AB38" s="193"/>
      <c r="AC38" s="193"/>
      <c r="AD38" s="193"/>
      <c r="AE38" s="193"/>
      <c r="AF38" s="193"/>
      <c r="AG38" s="193"/>
      <c r="AH38" s="193"/>
      <c r="AI38" s="193"/>
      <c r="AJ38" s="193"/>
      <c r="AK38" s="193"/>
      <c r="AL38" s="193"/>
      <c r="AM38" s="193"/>
      <c r="AN38" s="194"/>
      <c r="AO38" s="2"/>
      <c r="AP38" s="2"/>
      <c r="AQ38" s="2"/>
      <c r="AR38" s="2"/>
      <c r="AS38" s="2"/>
      <c r="AT38" s="2"/>
      <c r="BH38" s="29"/>
    </row>
    <row r="39" spans="1:60" x14ac:dyDescent="0.25">
      <c r="A39" s="2"/>
      <c r="B39" s="2"/>
      <c r="C39" s="183"/>
      <c r="D39" s="184"/>
      <c r="E39" s="184"/>
      <c r="F39" s="184"/>
      <c r="G39" s="184"/>
      <c r="H39" s="184"/>
      <c r="I39" s="184"/>
      <c r="J39" s="184"/>
      <c r="K39" s="184"/>
      <c r="L39" s="184"/>
      <c r="M39" s="184"/>
      <c r="N39" s="184"/>
      <c r="O39" s="184"/>
      <c r="P39" s="185"/>
      <c r="Q39" s="2"/>
      <c r="R39" s="2"/>
      <c r="S39" s="2"/>
      <c r="T39" s="2"/>
      <c r="U39" s="2"/>
      <c r="V39" s="2"/>
      <c r="W39" s="2"/>
      <c r="X39" s="2"/>
      <c r="Y39" s="192"/>
      <c r="Z39" s="193"/>
      <c r="AA39" s="193"/>
      <c r="AB39" s="193"/>
      <c r="AC39" s="193"/>
      <c r="AD39" s="193"/>
      <c r="AE39" s="193"/>
      <c r="AF39" s="193"/>
      <c r="AG39" s="193"/>
      <c r="AH39" s="193"/>
      <c r="AI39" s="193"/>
      <c r="AJ39" s="193"/>
      <c r="AK39" s="193"/>
      <c r="AL39" s="193"/>
      <c r="AM39" s="193"/>
      <c r="AN39" s="194"/>
      <c r="AO39" s="2"/>
      <c r="AP39" s="2"/>
      <c r="AQ39" s="2"/>
      <c r="AR39" s="2"/>
      <c r="AS39" s="2"/>
      <c r="AT39" s="2"/>
      <c r="BH39" s="29"/>
    </row>
    <row r="40" spans="1:60" x14ac:dyDescent="0.25">
      <c r="A40" s="2"/>
      <c r="B40" s="2"/>
      <c r="C40" s="183"/>
      <c r="D40" s="184"/>
      <c r="E40" s="184"/>
      <c r="F40" s="184"/>
      <c r="G40" s="184"/>
      <c r="H40" s="184"/>
      <c r="I40" s="184"/>
      <c r="J40" s="184"/>
      <c r="K40" s="184"/>
      <c r="L40" s="184"/>
      <c r="M40" s="184"/>
      <c r="N40" s="184"/>
      <c r="O40" s="184"/>
      <c r="P40" s="185"/>
      <c r="Q40" s="2"/>
      <c r="R40" s="2"/>
      <c r="S40" s="2"/>
      <c r="T40" s="2"/>
      <c r="U40" s="2"/>
      <c r="V40" s="2"/>
      <c r="W40" s="2"/>
      <c r="X40" s="2"/>
      <c r="Y40" s="195"/>
      <c r="Z40" s="196"/>
      <c r="AA40" s="196"/>
      <c r="AB40" s="196"/>
      <c r="AC40" s="196"/>
      <c r="AD40" s="196"/>
      <c r="AE40" s="196"/>
      <c r="AF40" s="196"/>
      <c r="AG40" s="196"/>
      <c r="AH40" s="196"/>
      <c r="AI40" s="196"/>
      <c r="AJ40" s="196"/>
      <c r="AK40" s="196"/>
      <c r="AL40" s="196"/>
      <c r="AM40" s="196"/>
      <c r="AN40" s="197"/>
      <c r="AO40" s="2"/>
      <c r="AP40" s="2"/>
      <c r="AQ40" s="2"/>
      <c r="AR40" s="2"/>
      <c r="AS40" s="2"/>
      <c r="AT40" s="2"/>
      <c r="BH40" s="29"/>
    </row>
    <row r="41" spans="1:60" x14ac:dyDescent="0.25">
      <c r="A41" s="2"/>
      <c r="B41" s="2"/>
      <c r="C41" s="186"/>
      <c r="D41" s="187"/>
      <c r="E41" s="187"/>
      <c r="F41" s="187"/>
      <c r="G41" s="187"/>
      <c r="H41" s="187"/>
      <c r="I41" s="187"/>
      <c r="J41" s="187"/>
      <c r="K41" s="187"/>
      <c r="L41" s="187"/>
      <c r="M41" s="187"/>
      <c r="N41" s="187"/>
      <c r="O41" s="187"/>
      <c r="P41" s="188"/>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row>
    <row r="42" spans="1:60" x14ac:dyDescent="0.25">
      <c r="A42" s="2"/>
      <c r="B42" s="2"/>
      <c r="C42" s="2"/>
      <c r="D42" s="2"/>
      <c r="E42" s="2"/>
      <c r="F42" s="2"/>
      <c r="G42" s="2"/>
      <c r="H42" s="2"/>
      <c r="I42" s="2"/>
      <c r="J42" s="2"/>
      <c r="K42" s="2"/>
      <c r="L42" s="2"/>
      <c r="M42" s="2"/>
      <c r="N42" s="2"/>
      <c r="O42" s="2"/>
      <c r="P42" s="2"/>
      <c r="Q42" s="2"/>
      <c r="R42" s="2"/>
      <c r="S42" s="2"/>
      <c r="T42" s="2"/>
      <c r="U42" s="2"/>
      <c r="V42" s="2"/>
      <c r="W42" s="2"/>
      <c r="X42" s="2"/>
      <c r="Y42" s="222" t="s">
        <v>45</v>
      </c>
      <c r="Z42" s="223"/>
      <c r="AA42" s="223"/>
      <c r="AB42" s="223"/>
      <c r="AC42" s="223"/>
      <c r="AD42" s="223"/>
      <c r="AE42" s="223"/>
      <c r="AF42" s="223"/>
      <c r="AG42" s="223"/>
      <c r="AH42" s="223"/>
      <c r="AI42" s="223"/>
      <c r="AJ42" s="223"/>
      <c r="AK42" s="223"/>
      <c r="AL42" s="223"/>
      <c r="AM42" s="223"/>
      <c r="AN42" s="224"/>
      <c r="AO42" s="2"/>
      <c r="AP42" s="2"/>
      <c r="AQ42" s="2"/>
      <c r="AR42" s="2"/>
      <c r="AS42" s="2"/>
      <c r="AT42" s="2"/>
    </row>
    <row r="43" spans="1:60" x14ac:dyDescent="0.25">
      <c r="A43" s="2"/>
      <c r="B43" s="2"/>
      <c r="C43" s="2"/>
      <c r="D43" s="2"/>
      <c r="E43" s="2"/>
      <c r="F43" s="2"/>
      <c r="G43" s="2"/>
      <c r="H43" s="2"/>
      <c r="I43" s="2"/>
      <c r="J43" s="2"/>
      <c r="K43" s="2"/>
      <c r="L43" s="2"/>
      <c r="M43" s="2"/>
      <c r="N43" s="2"/>
      <c r="O43" s="2"/>
      <c r="P43" s="2"/>
      <c r="Q43" s="2"/>
      <c r="R43" s="2"/>
      <c r="S43" s="2"/>
      <c r="T43" s="2"/>
      <c r="U43" s="2"/>
      <c r="V43" s="2"/>
      <c r="W43" s="2"/>
      <c r="X43" s="2"/>
      <c r="Y43" s="225"/>
      <c r="Z43" s="226"/>
      <c r="AA43" s="226"/>
      <c r="AB43" s="226"/>
      <c r="AC43" s="226"/>
      <c r="AD43" s="226"/>
      <c r="AE43" s="226"/>
      <c r="AF43" s="226"/>
      <c r="AG43" s="226"/>
      <c r="AH43" s="226"/>
      <c r="AI43" s="226"/>
      <c r="AJ43" s="226"/>
      <c r="AK43" s="226"/>
      <c r="AL43" s="226"/>
      <c r="AM43" s="226"/>
      <c r="AN43" s="227"/>
      <c r="AO43" s="2"/>
      <c r="AP43" s="2"/>
      <c r="AQ43" s="2"/>
      <c r="AR43" s="2"/>
      <c r="AS43" s="2"/>
      <c r="AT43" s="2"/>
    </row>
    <row r="44" spans="1:60" x14ac:dyDescent="0.2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row>
    <row r="45" spans="1:60" x14ac:dyDescent="0.25">
      <c r="A45" s="2"/>
      <c r="B45" s="149" t="s">
        <v>46</v>
      </c>
      <c r="C45" s="150"/>
      <c r="D45" s="150"/>
      <c r="E45" s="150"/>
      <c r="F45" s="150"/>
      <c r="G45" s="150"/>
      <c r="H45" s="150"/>
      <c r="I45" s="150"/>
      <c r="J45" s="150"/>
      <c r="K45" s="150"/>
      <c r="L45" s="150"/>
      <c r="M45" s="150"/>
      <c r="N45" s="150"/>
      <c r="O45" s="150"/>
      <c r="P45" s="150"/>
      <c r="Q45" s="150"/>
      <c r="R45" s="150"/>
      <c r="S45" s="150"/>
      <c r="T45" s="150"/>
      <c r="U45" s="150"/>
      <c r="V45" s="151"/>
      <c r="W45" s="2"/>
      <c r="X45" s="2"/>
      <c r="Y45" s="149" t="s">
        <v>47</v>
      </c>
      <c r="Z45" s="150"/>
      <c r="AA45" s="150"/>
      <c r="AB45" s="150"/>
      <c r="AC45" s="150"/>
      <c r="AD45" s="150"/>
      <c r="AE45" s="150"/>
      <c r="AF45" s="150"/>
      <c r="AG45" s="150"/>
      <c r="AH45" s="150"/>
      <c r="AI45" s="150"/>
      <c r="AJ45" s="150"/>
      <c r="AK45" s="150"/>
      <c r="AL45" s="150"/>
      <c r="AM45" s="150"/>
      <c r="AN45" s="150"/>
      <c r="AO45" s="150"/>
      <c r="AP45" s="150"/>
      <c r="AQ45" s="150"/>
      <c r="AR45" s="150"/>
      <c r="AS45" s="151"/>
      <c r="AT45" s="2"/>
    </row>
    <row r="46" spans="1:60" x14ac:dyDescent="0.25">
      <c r="A46" s="2"/>
      <c r="B46" s="189"/>
      <c r="C46" s="190"/>
      <c r="D46" s="190"/>
      <c r="E46" s="190"/>
      <c r="F46" s="190"/>
      <c r="G46" s="190"/>
      <c r="H46" s="190"/>
      <c r="I46" s="190"/>
      <c r="J46" s="190"/>
      <c r="K46" s="190"/>
      <c r="L46" s="190"/>
      <c r="M46" s="190"/>
      <c r="N46" s="190"/>
      <c r="O46" s="190"/>
      <c r="P46" s="190"/>
      <c r="Q46" s="190"/>
      <c r="R46" s="190"/>
      <c r="S46" s="190"/>
      <c r="T46" s="190"/>
      <c r="U46" s="190"/>
      <c r="V46" s="191"/>
      <c r="W46" s="2"/>
      <c r="X46" s="2"/>
      <c r="Y46" s="189"/>
      <c r="Z46" s="190"/>
      <c r="AA46" s="190"/>
      <c r="AB46" s="190"/>
      <c r="AC46" s="190"/>
      <c r="AD46" s="190"/>
      <c r="AE46" s="190"/>
      <c r="AF46" s="190"/>
      <c r="AG46" s="190"/>
      <c r="AH46" s="190"/>
      <c r="AI46" s="190"/>
      <c r="AJ46" s="190"/>
      <c r="AK46" s="190"/>
      <c r="AL46" s="190"/>
      <c r="AM46" s="190"/>
      <c r="AN46" s="190"/>
      <c r="AO46" s="190"/>
      <c r="AP46" s="190"/>
      <c r="AQ46" s="190"/>
      <c r="AR46" s="190"/>
      <c r="AS46" s="191"/>
      <c r="AT46" s="2"/>
    </row>
    <row r="47" spans="1:60" x14ac:dyDescent="0.25">
      <c r="A47" s="2"/>
      <c r="B47" s="192"/>
      <c r="C47" s="193"/>
      <c r="D47" s="193"/>
      <c r="E47" s="193"/>
      <c r="F47" s="193"/>
      <c r="G47" s="193"/>
      <c r="H47" s="193"/>
      <c r="I47" s="193"/>
      <c r="J47" s="193"/>
      <c r="K47" s="193"/>
      <c r="L47" s="193"/>
      <c r="M47" s="193"/>
      <c r="N47" s="193"/>
      <c r="O47" s="193"/>
      <c r="P47" s="193"/>
      <c r="Q47" s="193"/>
      <c r="R47" s="193"/>
      <c r="S47" s="193"/>
      <c r="T47" s="193"/>
      <c r="U47" s="193"/>
      <c r="V47" s="194"/>
      <c r="W47" s="2"/>
      <c r="X47" s="2"/>
      <c r="Y47" s="192"/>
      <c r="Z47" s="193"/>
      <c r="AA47" s="193"/>
      <c r="AB47" s="193"/>
      <c r="AC47" s="193"/>
      <c r="AD47" s="193"/>
      <c r="AE47" s="193"/>
      <c r="AF47" s="193"/>
      <c r="AG47" s="193"/>
      <c r="AH47" s="193"/>
      <c r="AI47" s="193"/>
      <c r="AJ47" s="193"/>
      <c r="AK47" s="193"/>
      <c r="AL47" s="193"/>
      <c r="AM47" s="193"/>
      <c r="AN47" s="193"/>
      <c r="AO47" s="193"/>
      <c r="AP47" s="193"/>
      <c r="AQ47" s="193"/>
      <c r="AR47" s="193"/>
      <c r="AS47" s="194"/>
      <c r="AT47" s="2"/>
    </row>
    <row r="48" spans="1:60" x14ac:dyDescent="0.25">
      <c r="A48" s="2"/>
      <c r="B48" s="192"/>
      <c r="C48" s="193"/>
      <c r="D48" s="193"/>
      <c r="E48" s="193"/>
      <c r="F48" s="193"/>
      <c r="G48" s="193"/>
      <c r="H48" s="193"/>
      <c r="I48" s="193"/>
      <c r="J48" s="193"/>
      <c r="K48" s="193"/>
      <c r="L48" s="193"/>
      <c r="M48" s="193"/>
      <c r="N48" s="193"/>
      <c r="O48" s="193"/>
      <c r="P48" s="193"/>
      <c r="Q48" s="193"/>
      <c r="R48" s="193"/>
      <c r="S48" s="193"/>
      <c r="T48" s="193"/>
      <c r="U48" s="193"/>
      <c r="V48" s="194"/>
      <c r="W48" s="2"/>
      <c r="X48" s="2"/>
      <c r="Y48" s="192"/>
      <c r="Z48" s="193"/>
      <c r="AA48" s="193"/>
      <c r="AB48" s="193"/>
      <c r="AC48" s="193"/>
      <c r="AD48" s="193"/>
      <c r="AE48" s="193"/>
      <c r="AF48" s="193"/>
      <c r="AG48" s="193"/>
      <c r="AH48" s="193"/>
      <c r="AI48" s="193"/>
      <c r="AJ48" s="193"/>
      <c r="AK48" s="193"/>
      <c r="AL48" s="193"/>
      <c r="AM48" s="193"/>
      <c r="AN48" s="193"/>
      <c r="AO48" s="193"/>
      <c r="AP48" s="193"/>
      <c r="AQ48" s="193"/>
      <c r="AR48" s="193"/>
      <c r="AS48" s="194"/>
      <c r="AT48" s="2"/>
    </row>
    <row r="49" spans="1:46" x14ac:dyDescent="0.25">
      <c r="A49" s="2"/>
      <c r="B49" s="192"/>
      <c r="C49" s="193"/>
      <c r="D49" s="193"/>
      <c r="E49" s="193"/>
      <c r="F49" s="193"/>
      <c r="G49" s="193"/>
      <c r="H49" s="193"/>
      <c r="I49" s="193"/>
      <c r="J49" s="193"/>
      <c r="K49" s="193"/>
      <c r="L49" s="193"/>
      <c r="M49" s="193"/>
      <c r="N49" s="193"/>
      <c r="O49" s="193"/>
      <c r="P49" s="193"/>
      <c r="Q49" s="193"/>
      <c r="R49" s="193"/>
      <c r="S49" s="193"/>
      <c r="T49" s="193"/>
      <c r="U49" s="193"/>
      <c r="V49" s="194"/>
      <c r="W49" s="2"/>
      <c r="X49" s="2"/>
      <c r="Y49" s="192"/>
      <c r="Z49" s="193"/>
      <c r="AA49" s="193"/>
      <c r="AB49" s="193"/>
      <c r="AC49" s="193"/>
      <c r="AD49" s="193"/>
      <c r="AE49" s="193"/>
      <c r="AF49" s="193"/>
      <c r="AG49" s="193"/>
      <c r="AH49" s="193"/>
      <c r="AI49" s="193"/>
      <c r="AJ49" s="193"/>
      <c r="AK49" s="193"/>
      <c r="AL49" s="193"/>
      <c r="AM49" s="193"/>
      <c r="AN49" s="193"/>
      <c r="AO49" s="193"/>
      <c r="AP49" s="193"/>
      <c r="AQ49" s="193"/>
      <c r="AR49" s="193"/>
      <c r="AS49" s="194"/>
      <c r="AT49" s="2"/>
    </row>
    <row r="50" spans="1:46" x14ac:dyDescent="0.25">
      <c r="A50" s="2"/>
      <c r="B50" s="192"/>
      <c r="C50" s="193"/>
      <c r="D50" s="193"/>
      <c r="E50" s="193"/>
      <c r="F50" s="193"/>
      <c r="G50" s="193"/>
      <c r="H50" s="193"/>
      <c r="I50" s="193"/>
      <c r="J50" s="193"/>
      <c r="K50" s="193"/>
      <c r="L50" s="193"/>
      <c r="M50" s="193"/>
      <c r="N50" s="193"/>
      <c r="O50" s="193"/>
      <c r="P50" s="193"/>
      <c r="Q50" s="193"/>
      <c r="R50" s="193"/>
      <c r="S50" s="193"/>
      <c r="T50" s="193"/>
      <c r="U50" s="193"/>
      <c r="V50" s="194"/>
      <c r="W50" s="2"/>
      <c r="X50" s="2"/>
      <c r="Y50" s="192"/>
      <c r="Z50" s="193"/>
      <c r="AA50" s="193"/>
      <c r="AB50" s="193"/>
      <c r="AC50" s="193"/>
      <c r="AD50" s="193"/>
      <c r="AE50" s="193"/>
      <c r="AF50" s="193"/>
      <c r="AG50" s="193"/>
      <c r="AH50" s="193"/>
      <c r="AI50" s="193"/>
      <c r="AJ50" s="193"/>
      <c r="AK50" s="193"/>
      <c r="AL50" s="193"/>
      <c r="AM50" s="193"/>
      <c r="AN50" s="193"/>
      <c r="AO50" s="193"/>
      <c r="AP50" s="193"/>
      <c r="AQ50" s="193"/>
      <c r="AR50" s="193"/>
      <c r="AS50" s="194"/>
      <c r="AT50" s="2"/>
    </row>
    <row r="51" spans="1:46" x14ac:dyDescent="0.25">
      <c r="A51" s="2"/>
      <c r="B51" s="192"/>
      <c r="C51" s="193"/>
      <c r="D51" s="193"/>
      <c r="E51" s="193"/>
      <c r="F51" s="193"/>
      <c r="G51" s="193"/>
      <c r="H51" s="193"/>
      <c r="I51" s="193"/>
      <c r="J51" s="193"/>
      <c r="K51" s="193"/>
      <c r="L51" s="193"/>
      <c r="M51" s="193"/>
      <c r="N51" s="193"/>
      <c r="O51" s="193"/>
      <c r="P51" s="193"/>
      <c r="Q51" s="193"/>
      <c r="R51" s="193"/>
      <c r="S51" s="193"/>
      <c r="T51" s="193"/>
      <c r="U51" s="193"/>
      <c r="V51" s="194"/>
      <c r="W51" s="2"/>
      <c r="X51" s="2"/>
      <c r="Y51" s="192"/>
      <c r="Z51" s="193"/>
      <c r="AA51" s="193"/>
      <c r="AB51" s="193"/>
      <c r="AC51" s="193"/>
      <c r="AD51" s="193"/>
      <c r="AE51" s="193"/>
      <c r="AF51" s="193"/>
      <c r="AG51" s="193"/>
      <c r="AH51" s="193"/>
      <c r="AI51" s="193"/>
      <c r="AJ51" s="193"/>
      <c r="AK51" s="193"/>
      <c r="AL51" s="193"/>
      <c r="AM51" s="193"/>
      <c r="AN51" s="193"/>
      <c r="AO51" s="193"/>
      <c r="AP51" s="193"/>
      <c r="AQ51" s="193"/>
      <c r="AR51" s="193"/>
      <c r="AS51" s="194"/>
      <c r="AT51" s="2"/>
    </row>
    <row r="52" spans="1:46" x14ac:dyDescent="0.25">
      <c r="A52" s="2"/>
      <c r="B52" s="195"/>
      <c r="C52" s="196"/>
      <c r="D52" s="196"/>
      <c r="E52" s="196"/>
      <c r="F52" s="196"/>
      <c r="G52" s="196"/>
      <c r="H52" s="196"/>
      <c r="I52" s="196"/>
      <c r="J52" s="196"/>
      <c r="K52" s="196"/>
      <c r="L52" s="196"/>
      <c r="M52" s="196"/>
      <c r="N52" s="196"/>
      <c r="O52" s="196"/>
      <c r="P52" s="196"/>
      <c r="Q52" s="196"/>
      <c r="R52" s="196"/>
      <c r="S52" s="196"/>
      <c r="T52" s="196"/>
      <c r="U52" s="196"/>
      <c r="V52" s="197"/>
      <c r="W52" s="2"/>
      <c r="X52" s="2"/>
      <c r="Y52" s="195"/>
      <c r="Z52" s="196"/>
      <c r="AA52" s="196"/>
      <c r="AB52" s="196"/>
      <c r="AC52" s="196"/>
      <c r="AD52" s="196"/>
      <c r="AE52" s="196"/>
      <c r="AF52" s="196"/>
      <c r="AG52" s="196"/>
      <c r="AH52" s="196"/>
      <c r="AI52" s="196"/>
      <c r="AJ52" s="196"/>
      <c r="AK52" s="196"/>
      <c r="AL52" s="196"/>
      <c r="AM52" s="196"/>
      <c r="AN52" s="196"/>
      <c r="AO52" s="196"/>
      <c r="AP52" s="196"/>
      <c r="AQ52" s="196"/>
      <c r="AR52" s="196"/>
      <c r="AS52" s="197"/>
      <c r="AT52" s="2"/>
    </row>
    <row r="53" spans="1:46" x14ac:dyDescent="0.25">
      <c r="A53" s="2"/>
      <c r="B53" s="149" t="s">
        <v>48</v>
      </c>
      <c r="C53" s="150"/>
      <c r="D53" s="150"/>
      <c r="E53" s="150"/>
      <c r="F53" s="150"/>
      <c r="G53" s="150"/>
      <c r="H53" s="150"/>
      <c r="I53" s="150"/>
      <c r="J53" s="150"/>
      <c r="K53" s="150"/>
      <c r="L53" s="150"/>
      <c r="M53" s="150"/>
      <c r="N53" s="150"/>
      <c r="O53" s="150"/>
      <c r="P53" s="150"/>
      <c r="Q53" s="150"/>
      <c r="R53" s="150"/>
      <c r="S53" s="150"/>
      <c r="T53" s="150"/>
      <c r="U53" s="150"/>
      <c r="V53" s="151"/>
      <c r="W53" s="2"/>
      <c r="X53" s="2"/>
      <c r="Y53" s="149" t="s">
        <v>69</v>
      </c>
      <c r="Z53" s="150"/>
      <c r="AA53" s="150"/>
      <c r="AB53" s="150"/>
      <c r="AC53" s="150"/>
      <c r="AD53" s="150"/>
      <c r="AE53" s="150"/>
      <c r="AF53" s="150"/>
      <c r="AG53" s="150"/>
      <c r="AH53" s="150"/>
      <c r="AI53" s="150"/>
      <c r="AJ53" s="150"/>
      <c r="AK53" s="150"/>
      <c r="AL53" s="150"/>
      <c r="AM53" s="150"/>
      <c r="AN53" s="150"/>
      <c r="AO53" s="150"/>
      <c r="AP53" s="150"/>
      <c r="AQ53" s="150"/>
      <c r="AR53" s="150"/>
      <c r="AS53" s="151"/>
      <c r="AT53" s="2"/>
    </row>
    <row r="54" spans="1:46" x14ac:dyDescent="0.2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row>
    <row r="55" spans="1:46" x14ac:dyDescent="0.2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row>
    <row r="56" spans="1:46" x14ac:dyDescent="0.2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row>
    <row r="57" spans="1:46" x14ac:dyDescent="0.2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row>
    <row r="58" spans="1:46" x14ac:dyDescent="0.25">
      <c r="A58" s="2"/>
      <c r="B58" s="173" t="s">
        <v>49</v>
      </c>
      <c r="C58" s="174"/>
      <c r="D58" s="174"/>
      <c r="E58" s="174"/>
      <c r="F58" s="174"/>
      <c r="G58" s="174"/>
      <c r="H58" s="174"/>
      <c r="I58" s="174"/>
      <c r="J58" s="174"/>
      <c r="K58" s="174"/>
      <c r="L58" s="174"/>
      <c r="M58" s="174"/>
      <c r="N58" s="174"/>
      <c r="O58" s="174"/>
      <c r="P58" s="174"/>
      <c r="Q58" s="174"/>
      <c r="R58" s="174"/>
      <c r="S58" s="174"/>
      <c r="T58" s="174"/>
      <c r="U58" s="174"/>
      <c r="V58" s="175"/>
      <c r="W58" s="2"/>
      <c r="X58" s="2"/>
      <c r="Y58" s="2"/>
      <c r="Z58" s="2"/>
      <c r="AA58" s="2"/>
      <c r="AB58" s="2"/>
      <c r="AC58" s="2"/>
      <c r="AD58" s="2"/>
      <c r="AE58" s="2"/>
      <c r="AF58" s="2"/>
      <c r="AG58" s="2"/>
      <c r="AH58" s="2"/>
      <c r="AI58" s="2"/>
      <c r="AJ58" s="2"/>
      <c r="AK58" s="2"/>
      <c r="AL58" s="2"/>
      <c r="AM58" s="2"/>
      <c r="AN58" s="2"/>
      <c r="AO58" s="2"/>
      <c r="AP58" s="2"/>
      <c r="AQ58" s="2"/>
      <c r="AR58" s="2"/>
      <c r="AS58" s="2"/>
      <c r="AT58" s="2"/>
    </row>
    <row r="59" spans="1:46" x14ac:dyDescent="0.25">
      <c r="A59" s="2"/>
      <c r="B59" s="176"/>
      <c r="C59" s="177"/>
      <c r="D59" s="177"/>
      <c r="E59" s="177"/>
      <c r="F59" s="177"/>
      <c r="G59" s="177"/>
      <c r="H59" s="177"/>
      <c r="I59" s="177"/>
      <c r="J59" s="177"/>
      <c r="K59" s="177"/>
      <c r="L59" s="177"/>
      <c r="M59" s="177"/>
      <c r="N59" s="177"/>
      <c r="O59" s="177"/>
      <c r="P59" s="177"/>
      <c r="Q59" s="177"/>
      <c r="R59" s="177"/>
      <c r="S59" s="177"/>
      <c r="T59" s="177"/>
      <c r="U59" s="177"/>
      <c r="V59" s="178"/>
      <c r="W59" s="2"/>
      <c r="X59" s="2"/>
      <c r="Y59" s="179" t="s">
        <v>50</v>
      </c>
      <c r="Z59" s="179"/>
      <c r="AA59" s="179"/>
      <c r="AB59" s="179"/>
      <c r="AC59" s="179"/>
      <c r="AD59" s="179"/>
      <c r="AE59" s="179"/>
      <c r="AF59" s="179"/>
      <c r="AG59" s="179"/>
      <c r="AH59" s="179"/>
      <c r="AI59" s="179"/>
      <c r="AJ59" s="179"/>
      <c r="AK59" s="179"/>
      <c r="AL59" s="179"/>
      <c r="AM59" s="179"/>
      <c r="AN59" s="179"/>
      <c r="AO59" s="179"/>
      <c r="AP59" s="179"/>
      <c r="AQ59" s="179"/>
      <c r="AR59" s="179"/>
      <c r="AS59" s="179"/>
      <c r="AT59" s="2"/>
    </row>
    <row r="60" spans="1:46" x14ac:dyDescent="0.2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row>
    <row r="61" spans="1:46" hidden="1" x14ac:dyDescent="0.25"/>
    <row r="62" spans="1:46" hidden="1" x14ac:dyDescent="0.25"/>
    <row r="63" spans="1:46" ht="15" hidden="1" customHeight="1" x14ac:dyDescent="0.25"/>
    <row r="64" spans="1:46" ht="15" hidden="1" customHeight="1" x14ac:dyDescent="0.25"/>
    <row r="65" ht="15" hidden="1" customHeight="1" x14ac:dyDescent="0.25"/>
    <row r="66" ht="15" hidden="1" customHeight="1" x14ac:dyDescent="0.25"/>
    <row r="67" ht="15" hidden="1" customHeight="1" x14ac:dyDescent="0.25"/>
    <row r="68" ht="15" hidden="1" customHeight="1" x14ac:dyDescent="0.25"/>
    <row r="69" ht="15" hidden="1" customHeight="1" x14ac:dyDescent="0.25"/>
    <row r="70" ht="15" hidden="1" customHeight="1" x14ac:dyDescent="0.25"/>
    <row r="71" ht="15" hidden="1" customHeight="1" x14ac:dyDescent="0.25"/>
    <row r="72" ht="15" hidden="1" customHeight="1" x14ac:dyDescent="0.25"/>
    <row r="73" ht="15" hidden="1" customHeight="1" x14ac:dyDescent="0.25"/>
    <row r="74" ht="15" hidden="1" customHeight="1" x14ac:dyDescent="0.25"/>
    <row r="75" ht="15" hidden="1" customHeight="1" x14ac:dyDescent="0.25"/>
    <row r="76" ht="15" hidden="1" customHeight="1" x14ac:dyDescent="0.25"/>
    <row r="77" ht="15" hidden="1" customHeight="1" x14ac:dyDescent="0.25"/>
    <row r="78" ht="15" hidden="1" customHeight="1" x14ac:dyDescent="0.25"/>
    <row r="79" ht="15" hidden="1" customHeight="1" x14ac:dyDescent="0.25"/>
    <row r="80" ht="15" hidden="1" customHeight="1" x14ac:dyDescent="0.25"/>
    <row r="81" ht="15" hidden="1" customHeight="1" x14ac:dyDescent="0.25"/>
    <row r="82" ht="15" hidden="1" customHeight="1" x14ac:dyDescent="0.25"/>
    <row r="83" ht="15" hidden="1" customHeight="1" x14ac:dyDescent="0.25"/>
    <row r="84" ht="15" hidden="1" customHeight="1" x14ac:dyDescent="0.25"/>
    <row r="85" ht="15" hidden="1" customHeight="1" x14ac:dyDescent="0.25"/>
    <row r="86" ht="15" hidden="1" customHeight="1" x14ac:dyDescent="0.25"/>
    <row r="87" ht="15" hidden="1" customHeight="1" x14ac:dyDescent="0.25"/>
    <row r="88" ht="15" hidden="1" customHeight="1" x14ac:dyDescent="0.25"/>
    <row r="89" ht="15" hidden="1" customHeight="1" x14ac:dyDescent="0.25"/>
    <row r="90" ht="15" hidden="1" customHeight="1" x14ac:dyDescent="0.25"/>
    <row r="91" ht="15" hidden="1" customHeight="1" x14ac:dyDescent="0.25"/>
    <row r="92" ht="15" hidden="1" customHeight="1" x14ac:dyDescent="0.25"/>
    <row r="93" ht="15" hidden="1" customHeight="1" x14ac:dyDescent="0.25"/>
    <row r="94" ht="15" hidden="1" customHeight="1" x14ac:dyDescent="0.25"/>
    <row r="95" ht="15" hidden="1" customHeight="1" x14ac:dyDescent="0.25"/>
    <row r="96" ht="15" hidden="1" customHeight="1" x14ac:dyDescent="0.25"/>
    <row r="97" ht="15" hidden="1" customHeight="1" x14ac:dyDescent="0.25"/>
    <row r="98" ht="15" hidden="1" customHeight="1" x14ac:dyDescent="0.25"/>
    <row r="99" ht="15" hidden="1" customHeight="1" x14ac:dyDescent="0.25"/>
    <row r="100" ht="15" hidden="1" customHeight="1" x14ac:dyDescent="0.25"/>
    <row r="101" ht="15" hidden="1" customHeight="1" x14ac:dyDescent="0.25"/>
    <row r="102" ht="15" hidden="1" customHeight="1" x14ac:dyDescent="0.25"/>
    <row r="103" ht="15" hidden="1" customHeight="1" x14ac:dyDescent="0.25"/>
    <row r="104" ht="15" hidden="1" customHeight="1" x14ac:dyDescent="0.25"/>
    <row r="105" ht="15" hidden="1" customHeight="1" x14ac:dyDescent="0.25"/>
    <row r="106" ht="15" hidden="1" customHeight="1" x14ac:dyDescent="0.25"/>
    <row r="107" ht="15" hidden="1" customHeight="1" x14ac:dyDescent="0.25"/>
    <row r="108" ht="15" hidden="1" customHeight="1" x14ac:dyDescent="0.25"/>
    <row r="109" ht="15" hidden="1" customHeight="1" x14ac:dyDescent="0.25"/>
    <row r="110" ht="15" hidden="1" customHeight="1" x14ac:dyDescent="0.25"/>
    <row r="111" ht="15" hidden="1" customHeight="1" x14ac:dyDescent="0.25"/>
    <row r="112" ht="15" hidden="1" customHeight="1" x14ac:dyDescent="0.25"/>
    <row r="113" ht="15" hidden="1" customHeight="1" x14ac:dyDescent="0.25"/>
    <row r="114" ht="15" hidden="1" customHeight="1" x14ac:dyDescent="0.25"/>
    <row r="115" ht="15" hidden="1" customHeight="1" x14ac:dyDescent="0.25"/>
    <row r="116" ht="15" hidden="1" customHeight="1" x14ac:dyDescent="0.25"/>
    <row r="117" ht="15" hidden="1" customHeight="1" x14ac:dyDescent="0.25"/>
    <row r="118" ht="15" hidden="1" customHeight="1" x14ac:dyDescent="0.25"/>
    <row r="119" ht="15" hidden="1" customHeight="1" x14ac:dyDescent="0.25"/>
    <row r="120" ht="15" hidden="1" customHeight="1" x14ac:dyDescent="0.25"/>
    <row r="121" ht="15" hidden="1" customHeight="1" x14ac:dyDescent="0.25"/>
    <row r="122" ht="15" hidden="1" customHeight="1" x14ac:dyDescent="0.25"/>
    <row r="123" ht="15" hidden="1" customHeight="1" x14ac:dyDescent="0.25"/>
    <row r="124" ht="15" hidden="1" customHeight="1" x14ac:dyDescent="0.25"/>
    <row r="125" ht="15" hidden="1" customHeight="1" x14ac:dyDescent="0.25"/>
    <row r="126" ht="15" hidden="1" customHeight="1" x14ac:dyDescent="0.25"/>
    <row r="127" ht="15" hidden="1" customHeight="1" x14ac:dyDescent="0.25"/>
    <row r="128" ht="15" hidden="1" customHeight="1" x14ac:dyDescent="0.25"/>
    <row r="129" ht="15" hidden="1" customHeight="1" x14ac:dyDescent="0.25"/>
    <row r="130" ht="15" hidden="1" customHeight="1" x14ac:dyDescent="0.25"/>
    <row r="131" ht="15" hidden="1" customHeight="1" x14ac:dyDescent="0.25"/>
    <row r="132" ht="15" hidden="1" customHeight="1" x14ac:dyDescent="0.25"/>
    <row r="133" ht="15" hidden="1" customHeight="1" x14ac:dyDescent="0.25"/>
    <row r="134" ht="15" hidden="1" customHeight="1" x14ac:dyDescent="0.25"/>
    <row r="135" ht="15" hidden="1" customHeight="1" x14ac:dyDescent="0.25"/>
    <row r="136" ht="15" hidden="1" customHeight="1" x14ac:dyDescent="0.25"/>
    <row r="137" ht="15" hidden="1" customHeight="1" x14ac:dyDescent="0.25"/>
    <row r="138" ht="15" hidden="1" customHeight="1" x14ac:dyDescent="0.25"/>
    <row r="139" ht="15" hidden="1" customHeight="1" x14ac:dyDescent="0.25"/>
    <row r="140" ht="15" hidden="1" customHeight="1" x14ac:dyDescent="0.25"/>
    <row r="141" ht="15" hidden="1" customHeight="1" x14ac:dyDescent="0.25"/>
    <row r="142" ht="15" hidden="1" customHeight="1" x14ac:dyDescent="0.25"/>
    <row r="143" ht="15" hidden="1" customHeight="1" x14ac:dyDescent="0.25"/>
    <row r="144" ht="15" hidden="1" customHeight="1" x14ac:dyDescent="0.25"/>
    <row r="145" ht="15" hidden="1" customHeight="1" x14ac:dyDescent="0.25"/>
    <row r="146" ht="15" hidden="1" customHeight="1" x14ac:dyDescent="0.25"/>
    <row r="147" ht="15" hidden="1" customHeight="1" x14ac:dyDescent="0.25"/>
    <row r="148" ht="15" hidden="1" customHeight="1" x14ac:dyDescent="0.25"/>
    <row r="149" ht="15" hidden="1" customHeight="1" x14ac:dyDescent="0.25"/>
    <row r="150" ht="15" hidden="1" customHeight="1" x14ac:dyDescent="0.25"/>
    <row r="151" ht="15" hidden="1" customHeight="1" x14ac:dyDescent="0.25"/>
    <row r="152" ht="15" hidden="1" customHeight="1" x14ac:dyDescent="0.25"/>
    <row r="153" ht="15" hidden="1" customHeight="1" x14ac:dyDescent="0.25"/>
    <row r="154" ht="15" hidden="1" customHeight="1" x14ac:dyDescent="0.25"/>
    <row r="155" ht="15" hidden="1" customHeight="1" x14ac:dyDescent="0.25"/>
    <row r="156" ht="15" hidden="1" customHeight="1" x14ac:dyDescent="0.25"/>
    <row r="157" ht="15" hidden="1" customHeight="1" x14ac:dyDescent="0.25"/>
    <row r="158" ht="15" hidden="1" customHeight="1" x14ac:dyDescent="0.25"/>
    <row r="159" ht="15" hidden="1" customHeight="1" x14ac:dyDescent="0.25"/>
    <row r="160" ht="15" hidden="1" customHeight="1" x14ac:dyDescent="0.25"/>
    <row r="161" ht="15" hidden="1" customHeight="1" x14ac:dyDescent="0.25"/>
    <row r="162" ht="15" hidden="1" customHeight="1" x14ac:dyDescent="0.25"/>
    <row r="163" ht="15" hidden="1" customHeight="1" x14ac:dyDescent="0.25"/>
    <row r="164" ht="15" hidden="1" customHeight="1" x14ac:dyDescent="0.25"/>
    <row r="165" ht="15" hidden="1" customHeight="1" x14ac:dyDescent="0.25"/>
    <row r="166" ht="15" hidden="1" customHeight="1" x14ac:dyDescent="0.25"/>
    <row r="167" ht="15" hidden="1" customHeight="1" x14ac:dyDescent="0.25"/>
    <row r="168" ht="15" hidden="1" customHeight="1" x14ac:dyDescent="0.25"/>
    <row r="169" ht="15" hidden="1" customHeight="1" x14ac:dyDescent="0.25"/>
    <row r="170" ht="15" hidden="1" customHeight="1" x14ac:dyDescent="0.25"/>
    <row r="171" ht="15" hidden="1" customHeight="1" x14ac:dyDescent="0.25"/>
    <row r="172" ht="15" hidden="1" customHeight="1" x14ac:dyDescent="0.25"/>
    <row r="173" ht="15" hidden="1" customHeight="1" x14ac:dyDescent="0.25"/>
    <row r="174" ht="15" hidden="1" customHeight="1" x14ac:dyDescent="0.25"/>
    <row r="175" ht="15" hidden="1" customHeight="1" x14ac:dyDescent="0.25"/>
    <row r="176" ht="15" hidden="1" customHeight="1" x14ac:dyDescent="0.25"/>
    <row r="177" ht="15" hidden="1" customHeight="1" x14ac:dyDescent="0.25"/>
    <row r="178" ht="15" hidden="1" customHeight="1" x14ac:dyDescent="0.25"/>
    <row r="179" ht="15" hidden="1" customHeight="1" x14ac:dyDescent="0.25"/>
    <row r="180" ht="15" hidden="1" customHeight="1" x14ac:dyDescent="0.25"/>
    <row r="181" ht="15" hidden="1" customHeight="1" x14ac:dyDescent="0.25"/>
    <row r="182" ht="15" hidden="1" customHeight="1" x14ac:dyDescent="0.25"/>
    <row r="183" ht="15" hidden="1" customHeight="1" x14ac:dyDescent="0.25"/>
    <row r="184" ht="15" hidden="1" customHeight="1" x14ac:dyDescent="0.25"/>
    <row r="185" ht="15" hidden="1" customHeight="1" x14ac:dyDescent="0.25"/>
    <row r="186" ht="15" hidden="1" customHeight="1" x14ac:dyDescent="0.25"/>
    <row r="187" ht="15" hidden="1" customHeight="1" x14ac:dyDescent="0.25"/>
    <row r="188" ht="15" hidden="1" customHeight="1" x14ac:dyDescent="0.25"/>
    <row r="189" ht="15" hidden="1" customHeight="1" x14ac:dyDescent="0.25"/>
    <row r="190" ht="15" hidden="1" customHeight="1" x14ac:dyDescent="0.25"/>
    <row r="191" ht="15" hidden="1" customHeight="1" x14ac:dyDescent="0.25"/>
    <row r="192" ht="15" hidden="1" customHeight="1" x14ac:dyDescent="0.25"/>
    <row r="193" ht="15" hidden="1" customHeight="1" x14ac:dyDescent="0.25"/>
    <row r="194" ht="15" hidden="1" customHeight="1" x14ac:dyDescent="0.25"/>
    <row r="195" ht="15" hidden="1" customHeight="1" x14ac:dyDescent="0.25"/>
    <row r="196" ht="15" hidden="1" customHeight="1" x14ac:dyDescent="0.25"/>
    <row r="197" ht="15" hidden="1" customHeight="1" x14ac:dyDescent="0.25"/>
    <row r="198" ht="15" hidden="1" customHeight="1" x14ac:dyDescent="0.25"/>
    <row r="199" ht="15" hidden="1" customHeight="1" x14ac:dyDescent="0.25"/>
    <row r="200" ht="15" hidden="1" customHeight="1" x14ac:dyDescent="0.25"/>
    <row r="201" ht="15" hidden="1" customHeight="1" x14ac:dyDescent="0.25"/>
    <row r="202" ht="15" hidden="1" customHeight="1" x14ac:dyDescent="0.25"/>
    <row r="203" ht="15" hidden="1" customHeight="1" x14ac:dyDescent="0.25"/>
    <row r="204" ht="15" hidden="1" customHeight="1" x14ac:dyDescent="0.25"/>
    <row r="205" ht="15" hidden="1" customHeight="1" x14ac:dyDescent="0.25"/>
    <row r="206" ht="15" hidden="1" customHeight="1" x14ac:dyDescent="0.25"/>
    <row r="207" ht="15" hidden="1" customHeight="1" x14ac:dyDescent="0.25"/>
    <row r="208" ht="15" hidden="1" customHeight="1" x14ac:dyDescent="0.25"/>
    <row r="209" ht="15" hidden="1" customHeight="1" x14ac:dyDescent="0.25"/>
    <row r="210" ht="15" hidden="1" customHeight="1" x14ac:dyDescent="0.25"/>
    <row r="211" ht="15" hidden="1" customHeight="1" x14ac:dyDescent="0.25"/>
    <row r="212" ht="15" hidden="1" customHeight="1" x14ac:dyDescent="0.25"/>
    <row r="213" ht="15" hidden="1" customHeight="1" x14ac:dyDescent="0.25"/>
    <row r="214" ht="15" hidden="1" customHeight="1" x14ac:dyDescent="0.25"/>
    <row r="215" ht="15" hidden="1" customHeight="1" x14ac:dyDescent="0.25"/>
    <row r="216" ht="15" hidden="1" customHeight="1" x14ac:dyDescent="0.25"/>
    <row r="217" ht="15" hidden="1" customHeight="1" x14ac:dyDescent="0.25"/>
    <row r="218" ht="15" hidden="1" customHeight="1" x14ac:dyDescent="0.25"/>
    <row r="219" ht="15" hidden="1" customHeight="1" x14ac:dyDescent="0.25"/>
    <row r="220" ht="15" hidden="1" customHeight="1" x14ac:dyDescent="0.25"/>
    <row r="221" ht="15" hidden="1" customHeight="1" x14ac:dyDescent="0.25"/>
    <row r="222" ht="15" hidden="1" customHeight="1" x14ac:dyDescent="0.25"/>
    <row r="223" ht="15" hidden="1" customHeight="1" x14ac:dyDescent="0.25"/>
    <row r="224" ht="15" hidden="1" customHeight="1" x14ac:dyDescent="0.25"/>
    <row r="225" ht="15" hidden="1" customHeight="1" x14ac:dyDescent="0.25"/>
    <row r="226" ht="15" hidden="1" customHeight="1" x14ac:dyDescent="0.25"/>
    <row r="227" ht="15" hidden="1" customHeight="1" x14ac:dyDescent="0.25"/>
    <row r="228" ht="15" hidden="1" customHeight="1" x14ac:dyDescent="0.25"/>
    <row r="229" ht="15" hidden="1" customHeight="1" x14ac:dyDescent="0.25"/>
    <row r="230" ht="15" hidden="1" customHeight="1" x14ac:dyDescent="0.25"/>
    <row r="231" ht="15" hidden="1" customHeight="1" x14ac:dyDescent="0.25"/>
    <row r="232" ht="15" hidden="1" customHeight="1" x14ac:dyDescent="0.25"/>
    <row r="233" ht="15" hidden="1" customHeight="1" x14ac:dyDescent="0.25"/>
    <row r="234" ht="15" hidden="1" customHeight="1" x14ac:dyDescent="0.25"/>
    <row r="235" ht="15" hidden="1" customHeight="1" x14ac:dyDescent="0.25"/>
    <row r="236" ht="15" hidden="1" customHeight="1" x14ac:dyDescent="0.25"/>
    <row r="237" ht="15" hidden="1" customHeight="1" x14ac:dyDescent="0.25"/>
    <row r="238" ht="15" hidden="1" customHeight="1" x14ac:dyDescent="0.25"/>
    <row r="239" ht="15" hidden="1" customHeight="1" x14ac:dyDescent="0.25"/>
    <row r="240" ht="15" hidden="1" customHeight="1" x14ac:dyDescent="0.25"/>
    <row r="241" ht="15" hidden="1" customHeight="1" x14ac:dyDescent="0.25"/>
    <row r="242" ht="15" hidden="1" customHeight="1" x14ac:dyDescent="0.25"/>
    <row r="243" ht="15" hidden="1" customHeight="1" x14ac:dyDescent="0.25"/>
    <row r="244" ht="15" hidden="1" customHeight="1" x14ac:dyDescent="0.25"/>
    <row r="245" ht="15" hidden="1" customHeight="1" x14ac:dyDescent="0.25"/>
    <row r="246" ht="15" hidden="1" customHeight="1" x14ac:dyDescent="0.25"/>
    <row r="247" ht="15" hidden="1" customHeight="1" x14ac:dyDescent="0.25"/>
    <row r="248" ht="15" hidden="1" customHeight="1" x14ac:dyDescent="0.25"/>
    <row r="249" ht="15" hidden="1" customHeight="1" x14ac:dyDescent="0.25"/>
    <row r="250" ht="15" hidden="1" customHeight="1" x14ac:dyDescent="0.25"/>
    <row r="251" ht="15" hidden="1" customHeight="1" x14ac:dyDescent="0.25"/>
    <row r="252" ht="15" hidden="1" customHeight="1" x14ac:dyDescent="0.25"/>
    <row r="253" ht="15" hidden="1" customHeight="1" x14ac:dyDescent="0.25"/>
    <row r="254" ht="15" hidden="1" customHeight="1" x14ac:dyDescent="0.25"/>
    <row r="255" ht="15" hidden="1" customHeight="1" x14ac:dyDescent="0.25"/>
    <row r="256" ht="15" hidden="1" customHeight="1" x14ac:dyDescent="0.25"/>
    <row r="257" ht="15" hidden="1" customHeight="1" x14ac:dyDescent="0.25"/>
    <row r="258" ht="15" hidden="1" customHeight="1" x14ac:dyDescent="0.25"/>
    <row r="259" ht="15" hidden="1" customHeight="1" x14ac:dyDescent="0.25"/>
    <row r="260" ht="15" hidden="1" customHeight="1" x14ac:dyDescent="0.25"/>
    <row r="261" ht="15" hidden="1" customHeight="1" x14ac:dyDescent="0.25"/>
    <row r="262" ht="15" hidden="1" customHeight="1" x14ac:dyDescent="0.25"/>
    <row r="263" ht="15" hidden="1" customHeight="1" x14ac:dyDescent="0.25"/>
    <row r="264" ht="15" hidden="1" customHeight="1" x14ac:dyDescent="0.25"/>
    <row r="265" ht="15" hidden="1" customHeight="1" x14ac:dyDescent="0.25"/>
    <row r="266" ht="15" hidden="1" customHeight="1" x14ac:dyDescent="0.25"/>
    <row r="267" ht="15" hidden="1" customHeight="1" x14ac:dyDescent="0.25"/>
    <row r="268" ht="15" hidden="1" customHeight="1" x14ac:dyDescent="0.25"/>
    <row r="269" ht="15" hidden="1" customHeight="1" x14ac:dyDescent="0.25"/>
    <row r="270" ht="15" hidden="1" customHeight="1" x14ac:dyDescent="0.25"/>
    <row r="271" ht="15" hidden="1" customHeight="1" x14ac:dyDescent="0.25"/>
    <row r="272" ht="15" hidden="1" customHeight="1" x14ac:dyDescent="0.25"/>
    <row r="273" ht="15" hidden="1" customHeight="1" x14ac:dyDescent="0.25"/>
    <row r="274" ht="15" hidden="1" customHeight="1" x14ac:dyDescent="0.25"/>
    <row r="275" ht="15" hidden="1" customHeight="1" x14ac:dyDescent="0.25"/>
    <row r="276" ht="15" hidden="1" customHeight="1" x14ac:dyDescent="0.25"/>
    <row r="277" ht="15" hidden="1" customHeight="1" x14ac:dyDescent="0.25"/>
    <row r="278" ht="15" hidden="1" customHeight="1" x14ac:dyDescent="0.25"/>
    <row r="279" ht="15" hidden="1" customHeight="1" x14ac:dyDescent="0.25"/>
    <row r="280" ht="15" hidden="1" customHeight="1" x14ac:dyDescent="0.25"/>
    <row r="281" ht="15" hidden="1" customHeight="1" x14ac:dyDescent="0.25"/>
    <row r="282" ht="15" hidden="1" customHeight="1" x14ac:dyDescent="0.25"/>
    <row r="283" ht="15" hidden="1" customHeight="1" x14ac:dyDescent="0.25"/>
    <row r="284" ht="15" hidden="1" customHeight="1" x14ac:dyDescent="0.25"/>
    <row r="285" ht="15" hidden="1" customHeight="1" x14ac:dyDescent="0.25"/>
    <row r="286" ht="15" hidden="1" customHeight="1" x14ac:dyDescent="0.25"/>
    <row r="287" ht="15" hidden="1" customHeight="1" x14ac:dyDescent="0.25"/>
    <row r="288" ht="15" hidden="1" customHeight="1" x14ac:dyDescent="0.25"/>
    <row r="289" ht="15" hidden="1" customHeight="1" x14ac:dyDescent="0.25"/>
    <row r="290" ht="15" hidden="1" customHeight="1" x14ac:dyDescent="0.25"/>
    <row r="291" ht="15" hidden="1" customHeight="1" x14ac:dyDescent="0.25"/>
    <row r="292" ht="15" hidden="1" customHeight="1" x14ac:dyDescent="0.25"/>
    <row r="293" ht="15" hidden="1" customHeight="1" x14ac:dyDescent="0.25"/>
    <row r="294" ht="15" hidden="1" customHeight="1" x14ac:dyDescent="0.25"/>
    <row r="295" ht="15" hidden="1" customHeight="1" x14ac:dyDescent="0.25"/>
    <row r="296" ht="15" hidden="1" customHeight="1" x14ac:dyDescent="0.25"/>
    <row r="297" ht="15" hidden="1" customHeight="1" x14ac:dyDescent="0.25"/>
    <row r="298" ht="15" hidden="1" customHeight="1" x14ac:dyDescent="0.25"/>
    <row r="299" ht="15" hidden="1" customHeight="1" x14ac:dyDescent="0.25"/>
    <row r="300" ht="15" hidden="1" customHeight="1" x14ac:dyDescent="0.25"/>
    <row r="301" ht="15" hidden="1" customHeight="1" x14ac:dyDescent="0.25"/>
    <row r="302" ht="15" hidden="1" customHeight="1" x14ac:dyDescent="0.25"/>
    <row r="303" ht="15" hidden="1" customHeight="1" x14ac:dyDescent="0.25"/>
    <row r="304" ht="15" hidden="1" customHeight="1" x14ac:dyDescent="0.25"/>
    <row r="305" ht="15" hidden="1" customHeight="1" x14ac:dyDescent="0.25"/>
    <row r="306" ht="15" hidden="1" customHeight="1" x14ac:dyDescent="0.25"/>
    <row r="307" ht="15" hidden="1" customHeight="1" x14ac:dyDescent="0.25"/>
    <row r="308" ht="15" hidden="1" customHeight="1" x14ac:dyDescent="0.25"/>
    <row r="309" ht="15" hidden="1" customHeight="1" x14ac:dyDescent="0.25"/>
    <row r="310" ht="15" hidden="1" customHeight="1" x14ac:dyDescent="0.25"/>
    <row r="311" ht="15" hidden="1" customHeight="1" x14ac:dyDescent="0.25"/>
    <row r="312" ht="15" hidden="1" customHeight="1" x14ac:dyDescent="0.25"/>
    <row r="313" ht="15" hidden="1" customHeight="1" x14ac:dyDescent="0.25"/>
    <row r="314" ht="15" hidden="1" customHeight="1" x14ac:dyDescent="0.25"/>
    <row r="315" ht="15" hidden="1" customHeight="1" x14ac:dyDescent="0.25"/>
    <row r="316" ht="15" hidden="1" customHeight="1" x14ac:dyDescent="0.25"/>
    <row r="317" ht="15" hidden="1" customHeight="1" x14ac:dyDescent="0.25"/>
    <row r="318" ht="15" hidden="1" customHeight="1" x14ac:dyDescent="0.25"/>
    <row r="319" ht="15" hidden="1" customHeight="1" x14ac:dyDescent="0.25"/>
    <row r="320" ht="15" hidden="1" customHeight="1" x14ac:dyDescent="0.25"/>
    <row r="321" ht="15" hidden="1" customHeight="1" x14ac:dyDescent="0.25"/>
    <row r="322" ht="15" hidden="1" customHeight="1" x14ac:dyDescent="0.25"/>
    <row r="323" ht="15" hidden="1" customHeight="1" x14ac:dyDescent="0.25"/>
    <row r="324" ht="15" hidden="1" customHeight="1" x14ac:dyDescent="0.25"/>
    <row r="325" ht="15" hidden="1" customHeight="1" x14ac:dyDescent="0.25"/>
    <row r="326" ht="15" hidden="1" customHeight="1" x14ac:dyDescent="0.25"/>
    <row r="327" ht="15" hidden="1" customHeight="1" x14ac:dyDescent="0.25"/>
    <row r="328" ht="15" hidden="1" customHeight="1" x14ac:dyDescent="0.25"/>
    <row r="329" ht="15" hidden="1" customHeight="1" x14ac:dyDescent="0.25"/>
    <row r="330" ht="15" hidden="1" customHeight="1" x14ac:dyDescent="0.25"/>
    <row r="331" ht="15" hidden="1" customHeight="1" x14ac:dyDescent="0.25"/>
    <row r="332" ht="15" hidden="1" customHeight="1" x14ac:dyDescent="0.25"/>
    <row r="333" ht="15" hidden="1" customHeight="1" x14ac:dyDescent="0.25"/>
    <row r="334" ht="15" hidden="1" customHeight="1" x14ac:dyDescent="0.25"/>
    <row r="335" ht="15" hidden="1" customHeight="1" x14ac:dyDescent="0.25"/>
    <row r="336" ht="15" hidden="1" customHeight="1" x14ac:dyDescent="0.25"/>
    <row r="337" ht="15" hidden="1" customHeight="1" x14ac:dyDescent="0.25"/>
    <row r="338" ht="15" hidden="1" customHeight="1" x14ac:dyDescent="0.25"/>
    <row r="339" ht="15" hidden="1" customHeight="1" x14ac:dyDescent="0.25"/>
    <row r="340" ht="15" hidden="1" customHeight="1" x14ac:dyDescent="0.25"/>
    <row r="341" ht="15" hidden="1" customHeight="1" x14ac:dyDescent="0.25"/>
    <row r="342" ht="15" hidden="1" customHeight="1" x14ac:dyDescent="0.25"/>
    <row r="343" ht="15" hidden="1" customHeight="1" x14ac:dyDescent="0.25"/>
    <row r="344" ht="15" hidden="1" customHeight="1" x14ac:dyDescent="0.25"/>
    <row r="345" ht="15" hidden="1" customHeight="1" x14ac:dyDescent="0.25"/>
    <row r="346" ht="15" hidden="1" customHeight="1" x14ac:dyDescent="0.25"/>
    <row r="347" ht="15" hidden="1" customHeight="1" x14ac:dyDescent="0.25"/>
    <row r="348" ht="15" hidden="1" customHeight="1" x14ac:dyDescent="0.25"/>
    <row r="349" ht="15" hidden="1" customHeight="1" x14ac:dyDescent="0.25"/>
    <row r="350" ht="15" hidden="1" customHeight="1" x14ac:dyDescent="0.25"/>
    <row r="351" ht="15" hidden="1" customHeight="1" x14ac:dyDescent="0.25"/>
    <row r="352" ht="15" hidden="1" customHeight="1" x14ac:dyDescent="0.25"/>
    <row r="353" ht="15" hidden="1" customHeight="1" x14ac:dyDescent="0.25"/>
    <row r="354" ht="15" hidden="1" customHeight="1" x14ac:dyDescent="0.25"/>
    <row r="355" ht="15" hidden="1" customHeight="1" x14ac:dyDescent="0.25"/>
    <row r="356" ht="15" hidden="1" customHeight="1" x14ac:dyDescent="0.25"/>
    <row r="357" ht="15" hidden="1" customHeight="1" x14ac:dyDescent="0.25"/>
    <row r="358" ht="15" hidden="1" customHeight="1" x14ac:dyDescent="0.25"/>
    <row r="359" ht="15" hidden="1" customHeight="1" x14ac:dyDescent="0.25"/>
    <row r="360" ht="15" hidden="1" customHeight="1" x14ac:dyDescent="0.25"/>
    <row r="361" ht="15" hidden="1" customHeight="1" x14ac:dyDescent="0.25"/>
    <row r="362" ht="15" hidden="1" customHeight="1" x14ac:dyDescent="0.25"/>
    <row r="363" ht="15" hidden="1" customHeight="1" x14ac:dyDescent="0.25"/>
    <row r="364" ht="15" hidden="1" customHeight="1" x14ac:dyDescent="0.25"/>
    <row r="365" ht="15" hidden="1" customHeight="1" x14ac:dyDescent="0.25"/>
    <row r="366" ht="15" hidden="1" customHeight="1" x14ac:dyDescent="0.25"/>
    <row r="367" ht="15" hidden="1" customHeight="1" x14ac:dyDescent="0.25"/>
    <row r="368" ht="15" hidden="1" customHeight="1" x14ac:dyDescent="0.25"/>
    <row r="369" ht="15" hidden="1" customHeight="1" x14ac:dyDescent="0.25"/>
    <row r="370" ht="15" hidden="1" customHeight="1" x14ac:dyDescent="0.25"/>
    <row r="371" ht="15" hidden="1" customHeight="1" x14ac:dyDescent="0.25"/>
    <row r="372" ht="15" hidden="1" customHeight="1" x14ac:dyDescent="0.25"/>
    <row r="373" ht="15" hidden="1" customHeight="1" x14ac:dyDescent="0.25"/>
    <row r="374" ht="15" hidden="1" customHeight="1" x14ac:dyDescent="0.25"/>
    <row r="375" ht="15" hidden="1" customHeight="1" x14ac:dyDescent="0.25"/>
    <row r="376" ht="15" hidden="1" customHeight="1" x14ac:dyDescent="0.25"/>
    <row r="377" ht="15" hidden="1" customHeight="1" x14ac:dyDescent="0.25"/>
    <row r="378" ht="15" hidden="1" customHeight="1" x14ac:dyDescent="0.25"/>
    <row r="379" ht="15" hidden="1" customHeight="1" x14ac:dyDescent="0.25"/>
    <row r="380" ht="15" hidden="1" customHeight="1" x14ac:dyDescent="0.25"/>
    <row r="381" ht="15" hidden="1" customHeight="1" x14ac:dyDescent="0.25"/>
    <row r="382" ht="15" hidden="1" customHeight="1" x14ac:dyDescent="0.25"/>
    <row r="383" ht="15" hidden="1" customHeight="1" x14ac:dyDescent="0.25"/>
    <row r="384" ht="15" hidden="1" customHeight="1" x14ac:dyDescent="0.25"/>
    <row r="385" ht="15" hidden="1" customHeight="1" x14ac:dyDescent="0.25"/>
    <row r="386" ht="15" hidden="1" customHeight="1" x14ac:dyDescent="0.25"/>
    <row r="387" ht="15" hidden="1" customHeight="1" x14ac:dyDescent="0.25"/>
    <row r="388" ht="15" hidden="1" customHeight="1" x14ac:dyDescent="0.25"/>
  </sheetData>
  <sheetProtection algorithmName="SHA-512" hashValue="fPynqMd9T4syK5cwUhI8dfOKG6L9652MSBlKybFtqeDILjlhqHjsgLmf9Fax/sT2jyJ/JyWq0jkVWRj3xJ0jcQ==" saltValue="92cxzN5fbgLgWqH1cbaTpg==" spinCount="100000" sheet="1" objects="1" scenarios="1"/>
  <mergeCells count="59">
    <mergeCell ref="S24:AG27"/>
    <mergeCell ref="B46:V52"/>
    <mergeCell ref="Y46:AS52"/>
    <mergeCell ref="B53:V53"/>
    <mergeCell ref="Y53:AS53"/>
    <mergeCell ref="C30:I30"/>
    <mergeCell ref="J30:P30"/>
    <mergeCell ref="C31:I31"/>
    <mergeCell ref="J31:P31"/>
    <mergeCell ref="C28:I28"/>
    <mergeCell ref="J28:P28"/>
    <mergeCell ref="C29:I29"/>
    <mergeCell ref="J29:P29"/>
    <mergeCell ref="J26:P26"/>
    <mergeCell ref="C27:I27"/>
    <mergeCell ref="J27:P27"/>
    <mergeCell ref="B58:V59"/>
    <mergeCell ref="Y59:AS59"/>
    <mergeCell ref="C35:P35"/>
    <mergeCell ref="Y35:AN35"/>
    <mergeCell ref="C36:P41"/>
    <mergeCell ref="Y36:AN40"/>
    <mergeCell ref="Y42:AN43"/>
    <mergeCell ref="B45:V45"/>
    <mergeCell ref="Y45:AS45"/>
    <mergeCell ref="C24:I24"/>
    <mergeCell ref="J24:P24"/>
    <mergeCell ref="C25:I25"/>
    <mergeCell ref="J25:P25"/>
    <mergeCell ref="C26:I26"/>
    <mergeCell ref="C22:P22"/>
    <mergeCell ref="C23:I23"/>
    <mergeCell ref="J23:P23"/>
    <mergeCell ref="S22:X22"/>
    <mergeCell ref="Y22:AA22"/>
    <mergeCell ref="AM16:AS20"/>
    <mergeCell ref="B18:Q20"/>
    <mergeCell ref="S18:V18"/>
    <mergeCell ref="W18:AA18"/>
    <mergeCell ref="AC18:AF18"/>
    <mergeCell ref="AG18:AK18"/>
    <mergeCell ref="B16:G16"/>
    <mergeCell ref="H16:Q16"/>
    <mergeCell ref="S16:W16"/>
    <mergeCell ref="X16:AA16"/>
    <mergeCell ref="AC16:AG16"/>
    <mergeCell ref="AH16:AK16"/>
    <mergeCell ref="B9:AS9"/>
    <mergeCell ref="B10:AS10"/>
    <mergeCell ref="B11:AS11"/>
    <mergeCell ref="B14:AS14"/>
    <mergeCell ref="X15:AA15"/>
    <mergeCell ref="AH15:AK15"/>
    <mergeCell ref="B2:AS3"/>
    <mergeCell ref="B5:AS5"/>
    <mergeCell ref="B7:G7"/>
    <mergeCell ref="H7:AS7"/>
    <mergeCell ref="B8:G8"/>
    <mergeCell ref="H8:AS8"/>
  </mergeCells>
  <conditionalFormatting sqref="B24:B31">
    <cfRule type="expression" dxfId="5" priority="3">
      <formula>B24="✓"</formula>
    </cfRule>
    <cfRule type="expression" dxfId="4" priority="4">
      <formula>B24="✕"</formula>
    </cfRule>
  </conditionalFormatting>
  <conditionalFormatting sqref="AB22">
    <cfRule type="expression" dxfId="3" priority="1">
      <formula>AB22=$AY$23</formula>
    </cfRule>
    <cfRule type="expression" dxfId="2" priority="2">
      <formula>AB22=$AY$22</formula>
    </cfRule>
  </conditionalFormatting>
  <dataValidations count="1">
    <dataValidation type="list" allowBlank="1" showInputMessage="1" showErrorMessage="1" sqref="X16:AA16" xr:uid="{A0F7B2F6-4333-4326-8CA0-3667790F4EBB}">
      <formula1>$AY$5:$AY$16</formula1>
    </dataValidation>
  </dataValidations>
  <hyperlinks>
    <hyperlink ref="Y42:AN43" r:id="rId1" display="Watch the demo on YouTube" xr:uid="{E2469E77-CA63-45F5-B369-2BF0ECBD433B}"/>
  </hyperlinks>
  <pageMargins left="0.7" right="0.7" top="0.75" bottom="0.75" header="0.3" footer="0.3"/>
  <pageSetup paperSize="9" orientation="landscape"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502DF-992D-4D3C-B5AA-4455D3907865}">
  <sheetPr>
    <tabColor rgb="FFFFC000"/>
  </sheetPr>
  <dimension ref="A1:AK2511"/>
  <sheetViews>
    <sheetView zoomScaleNormal="100" workbookViewId="0">
      <pane ySplit="10" topLeftCell="A11" activePane="bottomLeft" state="frozen"/>
      <selection pane="bottomLeft"/>
    </sheetView>
  </sheetViews>
  <sheetFormatPr defaultColWidth="0" defaultRowHeight="15" zeroHeight="1" x14ac:dyDescent="0.25"/>
  <cols>
    <col min="1" max="1" width="2.85546875" style="1" customWidth="1"/>
    <col min="2" max="2" width="14.28515625" style="1" customWidth="1"/>
    <col min="3" max="3" width="11.42578125" style="1" customWidth="1"/>
    <col min="4" max="4" width="22.85546875" style="1" customWidth="1"/>
    <col min="5" max="5" width="21.42578125" style="1" customWidth="1"/>
    <col min="6" max="6" width="14.28515625" style="1" customWidth="1"/>
    <col min="7" max="7" width="8.5703125" style="1" customWidth="1"/>
    <col min="8" max="9" width="11.42578125" style="1" customWidth="1"/>
    <col min="10" max="10" width="2.85546875" style="1" customWidth="1"/>
    <col min="11" max="11" width="11.42578125" style="1" customWidth="1"/>
    <col min="12" max="13" width="2.85546875" style="1" customWidth="1"/>
    <col min="14" max="14" width="11.42578125" style="1" customWidth="1"/>
    <col min="15" max="15" width="2.85546875" style="1" customWidth="1"/>
    <col min="16" max="16" width="9.140625" style="1" hidden="1" customWidth="1"/>
    <col min="17" max="17" width="8.5703125" style="1" hidden="1" customWidth="1"/>
    <col min="18" max="18" width="2.85546875" style="1" hidden="1" customWidth="1"/>
    <col min="19" max="19" width="8.5703125" style="1" hidden="1" customWidth="1"/>
    <col min="20" max="20" width="2.85546875" style="1" hidden="1" customWidth="1"/>
    <col min="21" max="23" width="5.7109375" style="1" hidden="1" customWidth="1"/>
    <col min="24" max="24" width="2.85546875" style="1" hidden="1" customWidth="1"/>
    <col min="25" max="26" width="14.28515625" style="1" hidden="1" customWidth="1"/>
    <col min="27" max="27" width="2.85546875" style="1" hidden="1" customWidth="1"/>
    <col min="28" max="29" width="9.140625" style="1" hidden="1" customWidth="1"/>
    <col min="30" max="30" width="2.85546875" style="1" hidden="1" customWidth="1"/>
    <col min="31" max="31" width="11.42578125" style="1" hidden="1" customWidth="1"/>
    <col min="32" max="32" width="2.85546875" style="1" hidden="1" customWidth="1"/>
    <col min="33" max="33" width="9.140625" style="1" hidden="1" customWidth="1"/>
    <col min="34" max="34" width="2.85546875" style="1" hidden="1" customWidth="1"/>
    <col min="35" max="35" width="9.140625" style="1" hidden="1" customWidth="1"/>
    <col min="36" max="36" width="20" style="1" hidden="1" customWidth="1"/>
    <col min="37" max="37" width="0" style="1" hidden="1" customWidth="1"/>
    <col min="38" max="16384" width="9.140625" style="1" hidden="1"/>
  </cols>
  <sheetData>
    <row r="1" spans="1:37" x14ac:dyDescent="0.25">
      <c r="A1" s="2"/>
      <c r="B1" s="2"/>
      <c r="C1" s="2"/>
      <c r="D1" s="2"/>
      <c r="E1" s="2"/>
      <c r="F1" s="2"/>
      <c r="G1" s="2"/>
      <c r="H1" s="2"/>
      <c r="I1" s="2"/>
      <c r="J1" s="2"/>
      <c r="K1" s="2"/>
      <c r="L1" s="2"/>
      <c r="M1" s="2"/>
      <c r="N1" s="2"/>
      <c r="O1" s="2"/>
    </row>
    <row r="2" spans="1:37" x14ac:dyDescent="0.25">
      <c r="A2" s="2"/>
      <c r="B2" s="112" t="s">
        <v>79</v>
      </c>
      <c r="C2" s="113"/>
      <c r="D2" s="114"/>
      <c r="E2" s="2"/>
      <c r="F2" s="2"/>
      <c r="G2" s="2"/>
      <c r="H2" s="2"/>
      <c r="I2" s="30" t="str">
        <f>IF($AB$8=0, "", "Issues?")</f>
        <v/>
      </c>
      <c r="J2" s="2"/>
      <c r="K2" s="2"/>
      <c r="L2" s="2"/>
      <c r="M2" s="2"/>
      <c r="N2" s="2"/>
      <c r="O2" s="2"/>
    </row>
    <row r="3" spans="1:37" x14ac:dyDescent="0.25">
      <c r="A3" s="2"/>
      <c r="B3" s="115"/>
      <c r="C3" s="116"/>
      <c r="D3" s="117"/>
      <c r="E3" s="2"/>
      <c r="F3" s="2"/>
      <c r="G3" s="2"/>
      <c r="H3" s="2"/>
      <c r="I3" s="30" t="str">
        <f>IF($AA$8=0, "", "Required")</f>
        <v/>
      </c>
      <c r="J3" s="2"/>
      <c r="K3" s="2"/>
      <c r="L3" s="2"/>
      <c r="M3" s="2"/>
      <c r="N3" s="2"/>
      <c r="O3" s="2"/>
    </row>
    <row r="4" spans="1:37" x14ac:dyDescent="0.25">
      <c r="A4" s="2"/>
      <c r="B4" s="2"/>
      <c r="C4" s="2"/>
      <c r="D4" s="2"/>
      <c r="E4" s="2"/>
      <c r="F4" s="2"/>
      <c r="G4" s="2"/>
      <c r="H4" s="2"/>
      <c r="I4" s="2"/>
      <c r="J4" s="2"/>
      <c r="K4" s="2"/>
      <c r="L4" s="2"/>
      <c r="M4" s="2"/>
      <c r="N4" s="2"/>
      <c r="O4" s="2"/>
    </row>
    <row r="5" spans="1:37" ht="15" customHeight="1" x14ac:dyDescent="0.25">
      <c r="A5" s="2"/>
      <c r="B5" s="210" t="s">
        <v>82</v>
      </c>
      <c r="C5" s="211"/>
      <c r="D5" s="211"/>
      <c r="E5" s="211"/>
      <c r="F5" s="211"/>
      <c r="G5" s="211"/>
      <c r="H5" s="212"/>
      <c r="I5" s="2"/>
      <c r="J5" s="2"/>
      <c r="K5" s="2"/>
      <c r="L5" s="2"/>
      <c r="M5" s="2"/>
      <c r="N5" s="2"/>
      <c r="O5" s="2"/>
    </row>
    <row r="6" spans="1:37" x14ac:dyDescent="0.25">
      <c r="A6" s="2"/>
      <c r="B6" s="213"/>
      <c r="C6" s="214"/>
      <c r="D6" s="214"/>
      <c r="E6" s="214"/>
      <c r="F6" s="214"/>
      <c r="G6" s="214"/>
      <c r="H6" s="215"/>
      <c r="I6" s="2"/>
      <c r="J6" s="2"/>
      <c r="K6" s="2"/>
      <c r="L6" s="2"/>
      <c r="M6" s="2"/>
      <c r="N6" s="2"/>
      <c r="O6" s="2"/>
    </row>
    <row r="7" spans="1:37" x14ac:dyDescent="0.25">
      <c r="A7" s="2"/>
      <c r="B7" s="216"/>
      <c r="C7" s="217"/>
      <c r="D7" s="217"/>
      <c r="E7" s="217"/>
      <c r="F7" s="217"/>
      <c r="G7" s="217"/>
      <c r="H7" s="218"/>
      <c r="J7" s="2"/>
      <c r="K7" s="2"/>
      <c r="L7" s="2"/>
      <c r="M7" s="2"/>
      <c r="N7" s="2"/>
      <c r="O7" s="2"/>
    </row>
    <row r="8" spans="1:37" x14ac:dyDescent="0.25">
      <c r="A8" s="2"/>
      <c r="B8" s="2"/>
      <c r="C8" s="2"/>
      <c r="D8" s="2"/>
      <c r="E8" s="2"/>
      <c r="F8" s="220" t="str">
        <f>IF('Intro &amp; Setup'!$Y$22="", "Currency Missing", CONCATENATE("Blank for ", 'Intro &amp; Setup'!$Y$22))</f>
        <v>Currency Missing</v>
      </c>
      <c r="G8" s="220"/>
      <c r="H8" s="90"/>
      <c r="I8" s="31" t="s">
        <v>83</v>
      </c>
      <c r="J8" s="2"/>
      <c r="K8" s="31" t="s">
        <v>84</v>
      </c>
      <c r="L8" s="2"/>
      <c r="M8" s="2"/>
      <c r="N8" s="31" t="s">
        <v>73</v>
      </c>
      <c r="O8" s="2"/>
    </row>
    <row r="9" spans="1:37" x14ac:dyDescent="0.25">
      <c r="A9" s="2"/>
      <c r="B9" s="32" t="s">
        <v>80</v>
      </c>
      <c r="C9" s="33" t="s">
        <v>81</v>
      </c>
      <c r="D9" s="33" t="s">
        <v>74</v>
      </c>
      <c r="E9" s="33" t="s">
        <v>75</v>
      </c>
      <c r="F9" s="33" t="s">
        <v>85</v>
      </c>
      <c r="G9" s="33" t="s">
        <v>76</v>
      </c>
      <c r="H9" s="33" t="s">
        <v>77</v>
      </c>
      <c r="I9" s="34" t="s">
        <v>78</v>
      </c>
      <c r="J9" s="2"/>
      <c r="K9" s="35" t="s">
        <v>78</v>
      </c>
      <c r="L9" s="2"/>
      <c r="M9" s="2"/>
      <c r="N9" s="35" t="str">
        <f>IF('Intro &amp; Setup'!$Y$22="", "NO CURRENCY", 'Intro &amp; Setup'!$Y$22)</f>
        <v>NO CURRENCY</v>
      </c>
      <c r="O9" s="2"/>
    </row>
    <row r="10" spans="1:37" x14ac:dyDescent="0.25">
      <c r="A10" s="2"/>
      <c r="B10" s="36"/>
      <c r="C10" s="37"/>
      <c r="D10" s="37"/>
      <c r="E10" s="37"/>
      <c r="F10" s="37"/>
      <c r="G10" s="37"/>
      <c r="H10" s="37"/>
      <c r="I10" s="38"/>
      <c r="J10" s="2"/>
      <c r="K10" s="54"/>
      <c r="L10" s="2"/>
      <c r="M10" s="2"/>
      <c r="N10" s="39"/>
      <c r="O10" s="2"/>
      <c r="Q10" s="60" t="s">
        <v>76</v>
      </c>
      <c r="S10" s="3" t="str">
        <f>$N$9</f>
        <v>NO CURRENCY</v>
      </c>
      <c r="U10" s="219" t="s">
        <v>86</v>
      </c>
      <c r="V10" s="219"/>
      <c r="W10" s="219"/>
      <c r="Y10" s="3" t="s">
        <v>80</v>
      </c>
      <c r="Z10" s="3" t="s">
        <v>85</v>
      </c>
      <c r="AB10" s="3" t="str">
        <f>$N$9</f>
        <v>NO CURRENCY</v>
      </c>
      <c r="AC10" s="3" t="s">
        <v>91</v>
      </c>
      <c r="AE10" s="86">
        <f>SUMIF($G$11:$G$2510, "", $N$11:$N$2510)</f>
        <v>0</v>
      </c>
      <c r="AG10" s="4">
        <f>IF($AE10="", "", COUNTIF($AE$10:$AE$2510, "&gt;"&amp;$AE10)+1+COUNTIF($AE$10:$AE10, $AE10)-1)</f>
        <v>1</v>
      </c>
      <c r="AI10" s="87">
        <v>1</v>
      </c>
      <c r="AJ10" s="4" t="str">
        <f>IFERROR(INDEX($S$10:$S$2510, MATCH($AI10, $AG$10:$AG$2510, 0)), "")</f>
        <v>NO CURRENCY</v>
      </c>
      <c r="AK10" s="83">
        <f>IFERROR(INDEX($AE$10:$AE$2510, MATCH($AI10, $AG$10:$AG$2510, 0)), "")</f>
        <v>0</v>
      </c>
    </row>
    <row r="11" spans="1:37" x14ac:dyDescent="0.25">
      <c r="A11" s="2"/>
      <c r="B11" s="40"/>
      <c r="C11" s="43"/>
      <c r="D11" s="41"/>
      <c r="E11" s="42"/>
      <c r="F11" s="53"/>
      <c r="G11" s="43"/>
      <c r="H11" s="44"/>
      <c r="I11" s="58"/>
      <c r="J11" s="2"/>
      <c r="K11" s="55" t="str">
        <f>IF($G11="", "", IF($I11="", IFERROR(INDEX($I$11:$I$2510, MATCH($G11, $S$11:$S$2510, 0)), ""), $I11))</f>
        <v/>
      </c>
      <c r="L11" s="2"/>
      <c r="M11" s="2"/>
      <c r="N11" s="45" t="str">
        <f>IFERROR(IF($H11="", "", IF($G11="", $H11, ROUND($H11/$K11, 2))), "")</f>
        <v/>
      </c>
      <c r="O11" s="2"/>
      <c r="Q11" s="4" t="str">
        <f>IF($I11="", "", $G11)</f>
        <v/>
      </c>
      <c r="S11" s="4" t="str">
        <f>IF(COUNTIF($Q11:$Q$2510, $Q11)&gt;1, "", $Q11)</f>
        <v/>
      </c>
      <c r="U11" s="61" t="str">
        <f>IF($B11="", "", IF(OR($B11&lt;'Intro &amp; Setup'!$W$18, $B11&gt;'Intro &amp; Setup'!$AG$18), "X", ""))</f>
        <v/>
      </c>
      <c r="V11" s="62" t="str">
        <f>IF($F11="", "", IF(OR($F11&lt;'Intro &amp; Setup'!$W$18, $F11&gt;'Intro &amp; Setup'!$AG$18), "X", ""))</f>
        <v/>
      </c>
      <c r="W11" s="4" t="str">
        <f>IF(AND($U11="X", $V11="X"), "X", "")</f>
        <v/>
      </c>
      <c r="Y11" s="61" t="str">
        <f>IF($W11="X", "", IF($B11="", "", TEXT($B11, "mmm yyyy")))</f>
        <v/>
      </c>
      <c r="Z11" s="62" t="str">
        <f>IF($W11="X", "", IF($F11="", "", TEXT($F11, "mmm yyyy")))</f>
        <v/>
      </c>
      <c r="AB11" s="79" t="str">
        <f>IF($G11="", $N11, "")</f>
        <v/>
      </c>
      <c r="AC11" s="76" t="str">
        <f>IF(NOT($G11=""), $N11, "")</f>
        <v/>
      </c>
      <c r="AE11" s="83" t="str">
        <f>IF($S11="", "", SUMIF($G$11:$G$2510, $S11, $N$11:$N$2510))</f>
        <v/>
      </c>
      <c r="AG11" s="6" t="str">
        <f>IF($AE11="", "", COUNTIF($AE$10:$AE$2510, "&gt;"&amp;$AE11)+1+COUNTIF($AE$10:$AE11, $AE11)-1)</f>
        <v/>
      </c>
      <c r="AI11" s="87">
        <v>2</v>
      </c>
      <c r="AJ11" s="6" t="str">
        <f t="shared" ref="AJ11:AJ19" si="0">IFERROR(INDEX($S$10:$S$2510, MATCH($AI11, $AG$10:$AG$2510, 0)), "")</f>
        <v/>
      </c>
      <c r="AK11" s="84" t="str">
        <f t="shared" ref="AK11:AK19" si="1">IFERROR(INDEX($AE$10:$AE$2510, MATCH($AI11, $AG$10:$AG$2510, 0)), "")</f>
        <v/>
      </c>
    </row>
    <row r="12" spans="1:37" x14ac:dyDescent="0.25">
      <c r="A12" s="2"/>
      <c r="B12" s="46"/>
      <c r="C12" s="49"/>
      <c r="D12" s="47"/>
      <c r="E12" s="48"/>
      <c r="F12" s="82"/>
      <c r="G12" s="49"/>
      <c r="H12" s="50"/>
      <c r="I12" s="59"/>
      <c r="J12" s="2"/>
      <c r="K12" s="56" t="str">
        <f t="shared" ref="K12:K75" si="2">IF($G12="", "", IF($I12="", IFERROR(INDEX($I$11:$I$2510, MATCH($G12, $S$11:$S$2510, 0)), ""), $I12))</f>
        <v/>
      </c>
      <c r="L12" s="2"/>
      <c r="M12" s="2"/>
      <c r="N12" s="51" t="str">
        <f t="shared" ref="N12:N75" si="3">IFERROR(IF($H12="", "", IF($G12="", $H12, ROUND($H12/$K12, 2))), "")</f>
        <v/>
      </c>
      <c r="O12" s="2"/>
      <c r="Q12" s="6" t="str">
        <f t="shared" ref="Q12:Q75" si="4">IF($I12="", "", $G12)</f>
        <v/>
      </c>
      <c r="S12" s="6" t="str">
        <f>IF(COUNTIF($Q12:$Q$2510, $Q12)&gt;1, "", $Q12)</f>
        <v/>
      </c>
      <c r="U12" s="63" t="str">
        <f>IF($B12="", "", IF(OR($B12&lt;'Intro &amp; Setup'!$W$18, $B12&gt;'Intro &amp; Setup'!$AG$18), "X", ""))</f>
        <v/>
      </c>
      <c r="V12" s="64" t="str">
        <f>IF($F12="", "", IF(OR($F12&lt;'Intro &amp; Setup'!$W$18, $F12&gt;'Intro &amp; Setup'!$AG$18), "X", ""))</f>
        <v/>
      </c>
      <c r="W12" s="6" t="str">
        <f t="shared" ref="W12:W75" si="5">IF(AND($U12="X", $V12="X"), "X", "")</f>
        <v/>
      </c>
      <c r="Y12" s="63" t="str">
        <f t="shared" ref="Y12:Y75" si="6">IF($W12="X", "", IF($B12="", "", TEXT($B12, "mmm yyyy")))</f>
        <v/>
      </c>
      <c r="Z12" s="64" t="str">
        <f t="shared" ref="Z12:Z75" si="7">IF($W12="X", "", IF($F12="", "", TEXT($F12, "mmm yyyy")))</f>
        <v/>
      </c>
      <c r="AB12" s="80" t="str">
        <f t="shared" ref="AB12:AB75" si="8">IF($G12="", $N12, "")</f>
        <v/>
      </c>
      <c r="AC12" s="77" t="str">
        <f t="shared" ref="AC12:AC75" si="9">IF(NOT($G12=""), $N12, "")</f>
        <v/>
      </c>
      <c r="AE12" s="84" t="str">
        <f t="shared" ref="AE12:AE75" si="10">IF($S12="", "", SUMIF($G$11:$G$2510, $S12, $N$11:$N$2510))</f>
        <v/>
      </c>
      <c r="AG12" s="6" t="str">
        <f>IF($AE12="", "", COUNTIF($AE$10:$AE$2510, "&gt;"&amp;$AE12)+1+COUNTIF($AE$10:$AE12, $AE12)-1)</f>
        <v/>
      </c>
      <c r="AI12" s="87">
        <v>3</v>
      </c>
      <c r="AJ12" s="6" t="str">
        <f t="shared" si="0"/>
        <v/>
      </c>
      <c r="AK12" s="84" t="str">
        <f t="shared" si="1"/>
        <v/>
      </c>
    </row>
    <row r="13" spans="1:37" x14ac:dyDescent="0.25">
      <c r="A13" s="2"/>
      <c r="B13" s="46"/>
      <c r="C13" s="49"/>
      <c r="D13" s="47"/>
      <c r="E13" s="48"/>
      <c r="F13" s="82"/>
      <c r="G13" s="49"/>
      <c r="H13" s="50"/>
      <c r="I13" s="59"/>
      <c r="J13" s="2"/>
      <c r="K13" s="56" t="str">
        <f t="shared" si="2"/>
        <v/>
      </c>
      <c r="L13" s="2"/>
      <c r="M13" s="2"/>
      <c r="N13" s="51" t="str">
        <f t="shared" si="3"/>
        <v/>
      </c>
      <c r="O13" s="2"/>
      <c r="Q13" s="6" t="str">
        <f t="shared" si="4"/>
        <v/>
      </c>
      <c r="S13" s="6" t="str">
        <f>IF(COUNTIF($Q13:$Q$2510, $Q13)&gt;1, "", $Q13)</f>
        <v/>
      </c>
      <c r="U13" s="63" t="str">
        <f>IF($B13="", "", IF(OR($B13&lt;'Intro &amp; Setup'!$W$18, $B13&gt;'Intro &amp; Setup'!$AG$18), "X", ""))</f>
        <v/>
      </c>
      <c r="V13" s="64" t="str">
        <f>IF($F13="", "", IF(OR($F13&lt;'Intro &amp; Setup'!$W$18, $F13&gt;'Intro &amp; Setup'!$AG$18), "X", ""))</f>
        <v/>
      </c>
      <c r="W13" s="6" t="str">
        <f t="shared" si="5"/>
        <v/>
      </c>
      <c r="Y13" s="63" t="str">
        <f t="shared" si="6"/>
        <v/>
      </c>
      <c r="Z13" s="64" t="str">
        <f t="shared" si="7"/>
        <v/>
      </c>
      <c r="AB13" s="80" t="str">
        <f t="shared" si="8"/>
        <v/>
      </c>
      <c r="AC13" s="77" t="str">
        <f t="shared" si="9"/>
        <v/>
      </c>
      <c r="AE13" s="84" t="str">
        <f t="shared" si="10"/>
        <v/>
      </c>
      <c r="AG13" s="6" t="str">
        <f>IF($AE13="", "", COUNTIF($AE$10:$AE$2510, "&gt;"&amp;$AE13)+1+COUNTIF($AE$10:$AE13, $AE13)-1)</f>
        <v/>
      </c>
      <c r="AI13" s="87">
        <v>4</v>
      </c>
      <c r="AJ13" s="6" t="str">
        <f t="shared" si="0"/>
        <v/>
      </c>
      <c r="AK13" s="84" t="str">
        <f t="shared" si="1"/>
        <v/>
      </c>
    </row>
    <row r="14" spans="1:37" x14ac:dyDescent="0.25">
      <c r="A14" s="2"/>
      <c r="B14" s="46"/>
      <c r="C14" s="49"/>
      <c r="D14" s="47"/>
      <c r="E14" s="48"/>
      <c r="F14" s="82"/>
      <c r="G14" s="49"/>
      <c r="H14" s="50"/>
      <c r="I14" s="59"/>
      <c r="J14" s="2"/>
      <c r="K14" s="56" t="str">
        <f t="shared" si="2"/>
        <v/>
      </c>
      <c r="L14" s="2"/>
      <c r="M14" s="2"/>
      <c r="N14" s="51" t="str">
        <f t="shared" si="3"/>
        <v/>
      </c>
      <c r="O14" s="2"/>
      <c r="Q14" s="6" t="str">
        <f t="shared" si="4"/>
        <v/>
      </c>
      <c r="S14" s="6" t="str">
        <f>IF(COUNTIF($Q14:$Q$2510, $Q14)&gt;1, "", $Q14)</f>
        <v/>
      </c>
      <c r="U14" s="63" t="str">
        <f>IF($B14="", "", IF(OR($B14&lt;'Intro &amp; Setup'!$W$18, $B14&gt;'Intro &amp; Setup'!$AG$18), "X", ""))</f>
        <v/>
      </c>
      <c r="V14" s="64" t="str">
        <f>IF($F14="", "", IF(OR($F14&lt;'Intro &amp; Setup'!$W$18, $F14&gt;'Intro &amp; Setup'!$AG$18), "X", ""))</f>
        <v/>
      </c>
      <c r="W14" s="6" t="str">
        <f t="shared" si="5"/>
        <v/>
      </c>
      <c r="Y14" s="63" t="str">
        <f t="shared" si="6"/>
        <v/>
      </c>
      <c r="Z14" s="64" t="str">
        <f t="shared" si="7"/>
        <v/>
      </c>
      <c r="AB14" s="80" t="str">
        <f t="shared" si="8"/>
        <v/>
      </c>
      <c r="AC14" s="77" t="str">
        <f t="shared" si="9"/>
        <v/>
      </c>
      <c r="AE14" s="84" t="str">
        <f t="shared" si="10"/>
        <v/>
      </c>
      <c r="AG14" s="6" t="str">
        <f>IF($AE14="", "", COUNTIF($AE$10:$AE$2510, "&gt;"&amp;$AE14)+1+COUNTIF($AE$10:$AE14, $AE14)-1)</f>
        <v/>
      </c>
      <c r="AI14" s="87">
        <v>5</v>
      </c>
      <c r="AJ14" s="6" t="str">
        <f t="shared" si="0"/>
        <v/>
      </c>
      <c r="AK14" s="84" t="str">
        <f t="shared" si="1"/>
        <v/>
      </c>
    </row>
    <row r="15" spans="1:37" x14ac:dyDescent="0.25">
      <c r="A15" s="2"/>
      <c r="B15" s="46"/>
      <c r="C15" s="49"/>
      <c r="D15" s="47"/>
      <c r="E15" s="48"/>
      <c r="F15" s="82"/>
      <c r="G15" s="49"/>
      <c r="H15" s="50"/>
      <c r="I15" s="59"/>
      <c r="J15" s="2"/>
      <c r="K15" s="56" t="str">
        <f t="shared" si="2"/>
        <v/>
      </c>
      <c r="L15" s="2"/>
      <c r="M15" s="2"/>
      <c r="N15" s="51" t="str">
        <f t="shared" si="3"/>
        <v/>
      </c>
      <c r="O15" s="2"/>
      <c r="Q15" s="6" t="str">
        <f t="shared" si="4"/>
        <v/>
      </c>
      <c r="S15" s="6" t="str">
        <f>IF(COUNTIF($Q15:$Q$2510, $Q15)&gt;1, "", $Q15)</f>
        <v/>
      </c>
      <c r="U15" s="63" t="str">
        <f>IF($B15="", "", IF(OR($B15&lt;'Intro &amp; Setup'!$W$18, $B15&gt;'Intro &amp; Setup'!$AG$18), "X", ""))</f>
        <v/>
      </c>
      <c r="V15" s="64" t="str">
        <f>IF($F15="", "", IF(OR($F15&lt;'Intro &amp; Setup'!$W$18, $F15&gt;'Intro &amp; Setup'!$AG$18), "X", ""))</f>
        <v/>
      </c>
      <c r="W15" s="6" t="str">
        <f t="shared" si="5"/>
        <v/>
      </c>
      <c r="Y15" s="63" t="str">
        <f t="shared" si="6"/>
        <v/>
      </c>
      <c r="Z15" s="64" t="str">
        <f t="shared" si="7"/>
        <v/>
      </c>
      <c r="AB15" s="80" t="str">
        <f t="shared" si="8"/>
        <v/>
      </c>
      <c r="AC15" s="77" t="str">
        <f t="shared" si="9"/>
        <v/>
      </c>
      <c r="AE15" s="84" t="str">
        <f t="shared" si="10"/>
        <v/>
      </c>
      <c r="AG15" s="6" t="str">
        <f>IF($AE15="", "", COUNTIF($AE$10:$AE$2510, "&gt;"&amp;$AE15)+1+COUNTIF($AE$10:$AE15, $AE15)-1)</f>
        <v/>
      </c>
      <c r="AI15" s="87">
        <v>6</v>
      </c>
      <c r="AJ15" s="6" t="str">
        <f t="shared" si="0"/>
        <v/>
      </c>
      <c r="AK15" s="84" t="str">
        <f t="shared" si="1"/>
        <v/>
      </c>
    </row>
    <row r="16" spans="1:37" x14ac:dyDescent="0.25">
      <c r="A16" s="2"/>
      <c r="B16" s="91"/>
      <c r="C16" s="92"/>
      <c r="D16" s="93"/>
      <c r="E16" s="94"/>
      <c r="F16" s="95"/>
      <c r="G16" s="92"/>
      <c r="H16" s="96"/>
      <c r="I16" s="97"/>
      <c r="J16" s="2"/>
      <c r="K16" s="56" t="str">
        <f t="shared" si="2"/>
        <v/>
      </c>
      <c r="L16" s="2"/>
      <c r="M16" s="2"/>
      <c r="N16" s="51" t="str">
        <f t="shared" si="3"/>
        <v/>
      </c>
      <c r="O16" s="2"/>
      <c r="Q16" s="6" t="str">
        <f t="shared" si="4"/>
        <v/>
      </c>
      <c r="S16" s="6" t="str">
        <f>IF(COUNTIF($Q16:$Q$2510, $Q16)&gt;1, "", $Q16)</f>
        <v/>
      </c>
      <c r="U16" s="63" t="str">
        <f>IF($B16="", "", IF(OR($B16&lt;'Intro &amp; Setup'!$W$18, $B16&gt;'Intro &amp; Setup'!$AG$18), "X", ""))</f>
        <v/>
      </c>
      <c r="V16" s="64" t="str">
        <f>IF($F16="", "", IF(OR($F16&lt;'Intro &amp; Setup'!$W$18, $F16&gt;'Intro &amp; Setup'!$AG$18), "X", ""))</f>
        <v/>
      </c>
      <c r="W16" s="6" t="str">
        <f t="shared" si="5"/>
        <v/>
      </c>
      <c r="Y16" s="63" t="str">
        <f t="shared" si="6"/>
        <v/>
      </c>
      <c r="Z16" s="64" t="str">
        <f t="shared" si="7"/>
        <v/>
      </c>
      <c r="AB16" s="80" t="str">
        <f t="shared" si="8"/>
        <v/>
      </c>
      <c r="AC16" s="77" t="str">
        <f t="shared" si="9"/>
        <v/>
      </c>
      <c r="AE16" s="84" t="str">
        <f t="shared" si="10"/>
        <v/>
      </c>
      <c r="AG16" s="6" t="str">
        <f>IF($AE16="", "", COUNTIF($AE$10:$AE$2510, "&gt;"&amp;$AE16)+1+COUNTIF($AE$10:$AE16, $AE16)-1)</f>
        <v/>
      </c>
      <c r="AI16" s="87">
        <v>7</v>
      </c>
      <c r="AJ16" s="6" t="str">
        <f t="shared" si="0"/>
        <v/>
      </c>
      <c r="AK16" s="84" t="str">
        <f t="shared" si="1"/>
        <v/>
      </c>
    </row>
    <row r="17" spans="1:37" x14ac:dyDescent="0.25">
      <c r="A17" s="2"/>
      <c r="B17" s="98"/>
      <c r="C17" s="99"/>
      <c r="D17" s="100"/>
      <c r="E17" s="101"/>
      <c r="F17" s="102"/>
      <c r="G17" s="99"/>
      <c r="H17" s="103"/>
      <c r="I17" s="104"/>
      <c r="J17" s="2"/>
      <c r="K17" s="56" t="str">
        <f t="shared" si="2"/>
        <v/>
      </c>
      <c r="L17" s="2"/>
      <c r="M17" s="2"/>
      <c r="N17" s="51" t="str">
        <f t="shared" si="3"/>
        <v/>
      </c>
      <c r="O17" s="2"/>
      <c r="Q17" s="6" t="str">
        <f t="shared" si="4"/>
        <v/>
      </c>
      <c r="S17" s="6" t="str">
        <f>IF(COUNTIF($Q17:$Q$2510, $Q17)&gt;1, "", $Q17)</f>
        <v/>
      </c>
      <c r="U17" s="63" t="str">
        <f>IF($B17="", "", IF(OR($B17&lt;'Intro &amp; Setup'!$W$18, $B17&gt;'Intro &amp; Setup'!$AG$18), "X", ""))</f>
        <v/>
      </c>
      <c r="V17" s="64" t="str">
        <f>IF($F17="", "", IF(OR($F17&lt;'Intro &amp; Setup'!$W$18, $F17&gt;'Intro &amp; Setup'!$AG$18), "X", ""))</f>
        <v/>
      </c>
      <c r="W17" s="6" t="str">
        <f t="shared" si="5"/>
        <v/>
      </c>
      <c r="Y17" s="63" t="str">
        <f t="shared" si="6"/>
        <v/>
      </c>
      <c r="Z17" s="64" t="str">
        <f t="shared" si="7"/>
        <v/>
      </c>
      <c r="AB17" s="80" t="str">
        <f t="shared" si="8"/>
        <v/>
      </c>
      <c r="AC17" s="77" t="str">
        <f t="shared" si="9"/>
        <v/>
      </c>
      <c r="AE17" s="84" t="str">
        <f t="shared" si="10"/>
        <v/>
      </c>
      <c r="AG17" s="6" t="str">
        <f>IF($AE17="", "", COUNTIF($AE$10:$AE$2510, "&gt;"&amp;$AE17)+1+COUNTIF($AE$10:$AE17, $AE17)-1)</f>
        <v/>
      </c>
      <c r="AI17" s="87">
        <v>8</v>
      </c>
      <c r="AJ17" s="6" t="str">
        <f t="shared" si="0"/>
        <v/>
      </c>
      <c r="AK17" s="84" t="str">
        <f t="shared" si="1"/>
        <v/>
      </c>
    </row>
    <row r="18" spans="1:37" x14ac:dyDescent="0.25">
      <c r="A18" s="2"/>
      <c r="B18" s="98"/>
      <c r="C18" s="99"/>
      <c r="D18" s="100"/>
      <c r="E18" s="101"/>
      <c r="F18" s="102"/>
      <c r="G18" s="99"/>
      <c r="H18" s="103"/>
      <c r="I18" s="104"/>
      <c r="J18" s="2"/>
      <c r="K18" s="56" t="str">
        <f t="shared" si="2"/>
        <v/>
      </c>
      <c r="L18" s="2"/>
      <c r="M18" s="2"/>
      <c r="N18" s="51" t="str">
        <f t="shared" si="3"/>
        <v/>
      </c>
      <c r="O18" s="2"/>
      <c r="Q18" s="6" t="str">
        <f t="shared" si="4"/>
        <v/>
      </c>
      <c r="S18" s="6" t="str">
        <f>IF(COUNTIF($Q18:$Q$2510, $Q18)&gt;1, "", $Q18)</f>
        <v/>
      </c>
      <c r="U18" s="63" t="str">
        <f>IF($B18="", "", IF(OR($B18&lt;'Intro &amp; Setup'!$W$18, $B18&gt;'Intro &amp; Setup'!$AG$18), "X", ""))</f>
        <v/>
      </c>
      <c r="V18" s="64" t="str">
        <f>IF($F18="", "", IF(OR($F18&lt;'Intro &amp; Setup'!$W$18, $F18&gt;'Intro &amp; Setup'!$AG$18), "X", ""))</f>
        <v/>
      </c>
      <c r="W18" s="6" t="str">
        <f t="shared" si="5"/>
        <v/>
      </c>
      <c r="Y18" s="63" t="str">
        <f t="shared" si="6"/>
        <v/>
      </c>
      <c r="Z18" s="64" t="str">
        <f t="shared" si="7"/>
        <v/>
      </c>
      <c r="AB18" s="80" t="str">
        <f t="shared" si="8"/>
        <v/>
      </c>
      <c r="AC18" s="77" t="str">
        <f t="shared" si="9"/>
        <v/>
      </c>
      <c r="AE18" s="84" t="str">
        <f t="shared" si="10"/>
        <v/>
      </c>
      <c r="AG18" s="6" t="str">
        <f>IF($AE18="", "", COUNTIF($AE$10:$AE$2510, "&gt;"&amp;$AE18)+1+COUNTIF($AE$10:$AE18, $AE18)-1)</f>
        <v/>
      </c>
      <c r="AI18" s="87">
        <v>9</v>
      </c>
      <c r="AJ18" s="6" t="str">
        <f t="shared" si="0"/>
        <v/>
      </c>
      <c r="AK18" s="84" t="str">
        <f t="shared" si="1"/>
        <v/>
      </c>
    </row>
    <row r="19" spans="1:37" x14ac:dyDescent="0.25">
      <c r="A19" s="2"/>
      <c r="B19" s="98"/>
      <c r="C19" s="99"/>
      <c r="D19" s="100"/>
      <c r="E19" s="101"/>
      <c r="F19" s="102"/>
      <c r="G19" s="99"/>
      <c r="H19" s="103"/>
      <c r="I19" s="104"/>
      <c r="J19" s="2"/>
      <c r="K19" s="56" t="str">
        <f t="shared" si="2"/>
        <v/>
      </c>
      <c r="L19" s="2"/>
      <c r="M19" s="2"/>
      <c r="N19" s="51" t="str">
        <f t="shared" si="3"/>
        <v/>
      </c>
      <c r="O19" s="2"/>
      <c r="Q19" s="6" t="str">
        <f t="shared" si="4"/>
        <v/>
      </c>
      <c r="S19" s="6" t="str">
        <f>IF(COUNTIF($Q19:$Q$2510, $Q19)&gt;1, "", $Q19)</f>
        <v/>
      </c>
      <c r="U19" s="63" t="str">
        <f>IF($B19="", "", IF(OR($B19&lt;'Intro &amp; Setup'!$W$18, $B19&gt;'Intro &amp; Setup'!$AG$18), "X", ""))</f>
        <v/>
      </c>
      <c r="V19" s="64" t="str">
        <f>IF($F19="", "", IF(OR($F19&lt;'Intro &amp; Setup'!$W$18, $F19&gt;'Intro &amp; Setup'!$AG$18), "X", ""))</f>
        <v/>
      </c>
      <c r="W19" s="6" t="str">
        <f t="shared" si="5"/>
        <v/>
      </c>
      <c r="Y19" s="63" t="str">
        <f t="shared" si="6"/>
        <v/>
      </c>
      <c r="Z19" s="64" t="str">
        <f t="shared" si="7"/>
        <v/>
      </c>
      <c r="AB19" s="80" t="str">
        <f t="shared" si="8"/>
        <v/>
      </c>
      <c r="AC19" s="77" t="str">
        <f t="shared" si="9"/>
        <v/>
      </c>
      <c r="AE19" s="84" t="str">
        <f t="shared" si="10"/>
        <v/>
      </c>
      <c r="AG19" s="6" t="str">
        <f>IF($AE19="", "", COUNTIF($AE$10:$AE$2510, "&gt;"&amp;$AE19)+1+COUNTIF($AE$10:$AE19, $AE19)-1)</f>
        <v/>
      </c>
      <c r="AI19" s="87">
        <v>10</v>
      </c>
      <c r="AJ19" s="8" t="str">
        <f t="shared" si="0"/>
        <v/>
      </c>
      <c r="AK19" s="85" t="str">
        <f t="shared" si="1"/>
        <v/>
      </c>
    </row>
    <row r="20" spans="1:37" x14ac:dyDescent="0.25">
      <c r="A20" s="2"/>
      <c r="B20" s="98"/>
      <c r="C20" s="99"/>
      <c r="D20" s="100"/>
      <c r="E20" s="101"/>
      <c r="F20" s="102"/>
      <c r="G20" s="99"/>
      <c r="H20" s="103"/>
      <c r="I20" s="104"/>
      <c r="J20" s="2"/>
      <c r="K20" s="56" t="str">
        <f t="shared" si="2"/>
        <v/>
      </c>
      <c r="L20" s="2"/>
      <c r="M20" s="2"/>
      <c r="N20" s="51" t="str">
        <f t="shared" si="3"/>
        <v/>
      </c>
      <c r="O20" s="2"/>
      <c r="Q20" s="6" t="str">
        <f t="shared" si="4"/>
        <v/>
      </c>
      <c r="S20" s="6" t="str">
        <f>IF(COUNTIF($Q20:$Q$2510, $Q20)&gt;1, "", $Q20)</f>
        <v/>
      </c>
      <c r="U20" s="63" t="str">
        <f>IF($B20="", "", IF(OR($B20&lt;'Intro &amp; Setup'!$W$18, $B20&gt;'Intro &amp; Setup'!$AG$18), "X", ""))</f>
        <v/>
      </c>
      <c r="V20" s="64" t="str">
        <f>IF($F20="", "", IF(OR($F20&lt;'Intro &amp; Setup'!$W$18, $F20&gt;'Intro &amp; Setup'!$AG$18), "X", ""))</f>
        <v/>
      </c>
      <c r="W20" s="6" t="str">
        <f t="shared" si="5"/>
        <v/>
      </c>
      <c r="Y20" s="63" t="str">
        <f t="shared" si="6"/>
        <v/>
      </c>
      <c r="Z20" s="64" t="str">
        <f t="shared" si="7"/>
        <v/>
      </c>
      <c r="AB20" s="80" t="str">
        <f t="shared" si="8"/>
        <v/>
      </c>
      <c r="AC20" s="77" t="str">
        <f t="shared" si="9"/>
        <v/>
      </c>
      <c r="AE20" s="84" t="str">
        <f t="shared" si="10"/>
        <v/>
      </c>
      <c r="AG20" s="6" t="str">
        <f>IF($AE20="", "", COUNTIF($AE$10:$AE$2510, "&gt;"&amp;$AE20)+1+COUNTIF($AE$10:$AE20, $AE20)-1)</f>
        <v/>
      </c>
      <c r="AJ20" s="13" t="s">
        <v>92</v>
      </c>
      <c r="AK20" s="88">
        <f>SUMIF($AG$10:$AG$2510, "&gt;10", $AE$10:$AE$2510)</f>
        <v>0</v>
      </c>
    </row>
    <row r="21" spans="1:37" x14ac:dyDescent="0.25">
      <c r="A21" s="2"/>
      <c r="B21" s="98"/>
      <c r="C21" s="99"/>
      <c r="D21" s="100"/>
      <c r="E21" s="101"/>
      <c r="F21" s="102"/>
      <c r="G21" s="99"/>
      <c r="H21" s="103"/>
      <c r="I21" s="104"/>
      <c r="J21" s="2"/>
      <c r="K21" s="56" t="str">
        <f t="shared" si="2"/>
        <v/>
      </c>
      <c r="L21" s="2"/>
      <c r="M21" s="2"/>
      <c r="N21" s="51" t="str">
        <f t="shared" si="3"/>
        <v/>
      </c>
      <c r="O21" s="2"/>
      <c r="Q21" s="6" t="str">
        <f t="shared" si="4"/>
        <v/>
      </c>
      <c r="S21" s="6" t="str">
        <f>IF(COUNTIF($Q21:$Q$2510, $Q21)&gt;1, "", $Q21)</f>
        <v/>
      </c>
      <c r="U21" s="63" t="str">
        <f>IF($B21="", "", IF(OR($B21&lt;'Intro &amp; Setup'!$W$18, $B21&gt;'Intro &amp; Setup'!$AG$18), "X", ""))</f>
        <v/>
      </c>
      <c r="V21" s="64" t="str">
        <f>IF($F21="", "", IF(OR($F21&lt;'Intro &amp; Setup'!$W$18, $F21&gt;'Intro &amp; Setup'!$AG$18), "X", ""))</f>
        <v/>
      </c>
      <c r="W21" s="6" t="str">
        <f t="shared" si="5"/>
        <v/>
      </c>
      <c r="Y21" s="63" t="str">
        <f t="shared" si="6"/>
        <v/>
      </c>
      <c r="Z21" s="64" t="str">
        <f t="shared" si="7"/>
        <v/>
      </c>
      <c r="AB21" s="80" t="str">
        <f t="shared" si="8"/>
        <v/>
      </c>
      <c r="AC21" s="77" t="str">
        <f t="shared" si="9"/>
        <v/>
      </c>
      <c r="AE21" s="84" t="str">
        <f t="shared" si="10"/>
        <v/>
      </c>
      <c r="AG21" s="6" t="str">
        <f>IF($AE21="", "", COUNTIF($AE$10:$AE$2510, "&gt;"&amp;$AE21)+1+COUNTIF($AE$10:$AE21, $AE21)-1)</f>
        <v/>
      </c>
    </row>
    <row r="22" spans="1:37" x14ac:dyDescent="0.25">
      <c r="A22" s="2"/>
      <c r="B22" s="98"/>
      <c r="C22" s="99"/>
      <c r="D22" s="100"/>
      <c r="E22" s="101"/>
      <c r="F22" s="102"/>
      <c r="G22" s="99"/>
      <c r="H22" s="103"/>
      <c r="I22" s="104"/>
      <c r="J22" s="2"/>
      <c r="K22" s="56" t="str">
        <f t="shared" si="2"/>
        <v/>
      </c>
      <c r="L22" s="2"/>
      <c r="M22" s="2"/>
      <c r="N22" s="51" t="str">
        <f t="shared" si="3"/>
        <v/>
      </c>
      <c r="O22" s="2"/>
      <c r="Q22" s="6" t="str">
        <f t="shared" si="4"/>
        <v/>
      </c>
      <c r="S22" s="6" t="str">
        <f>IF(COUNTIF($Q22:$Q$2510, $Q22)&gt;1, "", $Q22)</f>
        <v/>
      </c>
      <c r="U22" s="63" t="str">
        <f>IF($B22="", "", IF(OR($B22&lt;'Intro &amp; Setup'!$W$18, $B22&gt;'Intro &amp; Setup'!$AG$18), "X", ""))</f>
        <v/>
      </c>
      <c r="V22" s="64" t="str">
        <f>IF($F22="", "", IF(OR($F22&lt;'Intro &amp; Setup'!$W$18, $F22&gt;'Intro &amp; Setup'!$AG$18), "X", ""))</f>
        <v/>
      </c>
      <c r="W22" s="6" t="str">
        <f t="shared" si="5"/>
        <v/>
      </c>
      <c r="Y22" s="63" t="str">
        <f t="shared" si="6"/>
        <v/>
      </c>
      <c r="Z22" s="64" t="str">
        <f t="shared" si="7"/>
        <v/>
      </c>
      <c r="AB22" s="80" t="str">
        <f t="shared" si="8"/>
        <v/>
      </c>
      <c r="AC22" s="77" t="str">
        <f t="shared" si="9"/>
        <v/>
      </c>
      <c r="AE22" s="84" t="str">
        <f t="shared" si="10"/>
        <v/>
      </c>
      <c r="AG22" s="6" t="str">
        <f>IF($AE22="", "", COUNTIF($AE$10:$AE$2510, "&gt;"&amp;$AE22)+1+COUNTIF($AE$10:$AE22, $AE22)-1)</f>
        <v/>
      </c>
    </row>
    <row r="23" spans="1:37" x14ac:dyDescent="0.25">
      <c r="A23" s="2"/>
      <c r="B23" s="98"/>
      <c r="C23" s="99"/>
      <c r="D23" s="100"/>
      <c r="E23" s="101"/>
      <c r="F23" s="102"/>
      <c r="G23" s="99"/>
      <c r="H23" s="103"/>
      <c r="I23" s="104"/>
      <c r="J23" s="2"/>
      <c r="K23" s="56" t="str">
        <f t="shared" si="2"/>
        <v/>
      </c>
      <c r="L23" s="2"/>
      <c r="M23" s="2"/>
      <c r="N23" s="51" t="str">
        <f t="shared" si="3"/>
        <v/>
      </c>
      <c r="O23" s="2"/>
      <c r="Q23" s="6" t="str">
        <f t="shared" si="4"/>
        <v/>
      </c>
      <c r="S23" s="6" t="str">
        <f>IF(COUNTIF($Q23:$Q$2510, $Q23)&gt;1, "", $Q23)</f>
        <v/>
      </c>
      <c r="U23" s="63" t="str">
        <f>IF($B23="", "", IF(OR($B23&lt;'Intro &amp; Setup'!$W$18, $B23&gt;'Intro &amp; Setup'!$AG$18), "X", ""))</f>
        <v/>
      </c>
      <c r="V23" s="64" t="str">
        <f>IF($F23="", "", IF(OR($F23&lt;'Intro &amp; Setup'!$W$18, $F23&gt;'Intro &amp; Setup'!$AG$18), "X", ""))</f>
        <v/>
      </c>
      <c r="W23" s="6" t="str">
        <f t="shared" si="5"/>
        <v/>
      </c>
      <c r="Y23" s="63" t="str">
        <f t="shared" si="6"/>
        <v/>
      </c>
      <c r="Z23" s="64" t="str">
        <f t="shared" si="7"/>
        <v/>
      </c>
      <c r="AB23" s="80" t="str">
        <f t="shared" si="8"/>
        <v/>
      </c>
      <c r="AC23" s="77" t="str">
        <f t="shared" si="9"/>
        <v/>
      </c>
      <c r="AE23" s="84" t="str">
        <f t="shared" si="10"/>
        <v/>
      </c>
      <c r="AG23" s="6" t="str">
        <f>IF($AE23="", "", COUNTIF($AE$10:$AE$2510, "&gt;"&amp;$AE23)+1+COUNTIF($AE$10:$AE23, $AE23)-1)</f>
        <v/>
      </c>
    </row>
    <row r="24" spans="1:37" x14ac:dyDescent="0.25">
      <c r="A24" s="2"/>
      <c r="B24" s="98"/>
      <c r="C24" s="99"/>
      <c r="D24" s="100"/>
      <c r="E24" s="101"/>
      <c r="F24" s="102"/>
      <c r="G24" s="99"/>
      <c r="H24" s="103"/>
      <c r="I24" s="104"/>
      <c r="J24" s="2"/>
      <c r="K24" s="56" t="str">
        <f t="shared" si="2"/>
        <v/>
      </c>
      <c r="L24" s="2"/>
      <c r="M24" s="2"/>
      <c r="N24" s="51" t="str">
        <f t="shared" si="3"/>
        <v/>
      </c>
      <c r="O24" s="2"/>
      <c r="Q24" s="6" t="str">
        <f t="shared" si="4"/>
        <v/>
      </c>
      <c r="S24" s="6" t="str">
        <f>IF(COUNTIF($Q24:$Q$2510, $Q24)&gt;1, "", $Q24)</f>
        <v/>
      </c>
      <c r="U24" s="63" t="str">
        <f>IF($B24="", "", IF(OR($B24&lt;'Intro &amp; Setup'!$W$18, $B24&gt;'Intro &amp; Setup'!$AG$18), "X", ""))</f>
        <v/>
      </c>
      <c r="V24" s="64" t="str">
        <f>IF($F24="", "", IF(OR($F24&lt;'Intro &amp; Setup'!$W$18, $F24&gt;'Intro &amp; Setup'!$AG$18), "X", ""))</f>
        <v/>
      </c>
      <c r="W24" s="6" t="str">
        <f t="shared" si="5"/>
        <v/>
      </c>
      <c r="Y24" s="63" t="str">
        <f t="shared" si="6"/>
        <v/>
      </c>
      <c r="Z24" s="64" t="str">
        <f t="shared" si="7"/>
        <v/>
      </c>
      <c r="AB24" s="80" t="str">
        <f t="shared" si="8"/>
        <v/>
      </c>
      <c r="AC24" s="77" t="str">
        <f t="shared" si="9"/>
        <v/>
      </c>
      <c r="AE24" s="84" t="str">
        <f t="shared" si="10"/>
        <v/>
      </c>
      <c r="AG24" s="6" t="str">
        <f>IF($AE24="", "", COUNTIF($AE$10:$AE$2510, "&gt;"&amp;$AE24)+1+COUNTIF($AE$10:$AE24, $AE24)-1)</f>
        <v/>
      </c>
    </row>
    <row r="25" spans="1:37" x14ac:dyDescent="0.25">
      <c r="A25" s="2"/>
      <c r="B25" s="98"/>
      <c r="C25" s="99"/>
      <c r="D25" s="100"/>
      <c r="E25" s="101"/>
      <c r="F25" s="102"/>
      <c r="G25" s="99"/>
      <c r="H25" s="103"/>
      <c r="I25" s="104"/>
      <c r="J25" s="2"/>
      <c r="K25" s="56" t="str">
        <f t="shared" si="2"/>
        <v/>
      </c>
      <c r="L25" s="2"/>
      <c r="M25" s="2"/>
      <c r="N25" s="51" t="str">
        <f t="shared" si="3"/>
        <v/>
      </c>
      <c r="O25" s="2"/>
      <c r="Q25" s="6" t="str">
        <f t="shared" si="4"/>
        <v/>
      </c>
      <c r="S25" s="6" t="str">
        <f>IF(COUNTIF($Q25:$Q$2510, $Q25)&gt;1, "", $Q25)</f>
        <v/>
      </c>
      <c r="U25" s="63" t="str">
        <f>IF($B25="", "", IF(OR($B25&lt;'Intro &amp; Setup'!$W$18, $B25&gt;'Intro &amp; Setup'!$AG$18), "X", ""))</f>
        <v/>
      </c>
      <c r="V25" s="64" t="str">
        <f>IF($F25="", "", IF(OR($F25&lt;'Intro &amp; Setup'!$W$18, $F25&gt;'Intro &amp; Setup'!$AG$18), "X", ""))</f>
        <v/>
      </c>
      <c r="W25" s="6" t="str">
        <f t="shared" si="5"/>
        <v/>
      </c>
      <c r="Y25" s="63" t="str">
        <f t="shared" si="6"/>
        <v/>
      </c>
      <c r="Z25" s="64" t="str">
        <f t="shared" si="7"/>
        <v/>
      </c>
      <c r="AB25" s="80" t="str">
        <f t="shared" si="8"/>
        <v/>
      </c>
      <c r="AC25" s="77" t="str">
        <f t="shared" si="9"/>
        <v/>
      </c>
      <c r="AE25" s="84" t="str">
        <f t="shared" si="10"/>
        <v/>
      </c>
      <c r="AG25" s="6" t="str">
        <f>IF($AE25="", "", COUNTIF($AE$10:$AE$2510, "&gt;"&amp;$AE25)+1+COUNTIF($AE$10:$AE25, $AE25)-1)</f>
        <v/>
      </c>
    </row>
    <row r="26" spans="1:37" x14ac:dyDescent="0.25">
      <c r="A26" s="2"/>
      <c r="B26" s="98"/>
      <c r="C26" s="99"/>
      <c r="D26" s="100"/>
      <c r="E26" s="101"/>
      <c r="F26" s="102"/>
      <c r="G26" s="99"/>
      <c r="H26" s="103"/>
      <c r="I26" s="104"/>
      <c r="J26" s="2"/>
      <c r="K26" s="56" t="str">
        <f t="shared" si="2"/>
        <v/>
      </c>
      <c r="L26" s="2"/>
      <c r="M26" s="2"/>
      <c r="N26" s="51" t="str">
        <f t="shared" si="3"/>
        <v/>
      </c>
      <c r="O26" s="2"/>
      <c r="Q26" s="6" t="str">
        <f t="shared" si="4"/>
        <v/>
      </c>
      <c r="S26" s="6" t="str">
        <f>IF(COUNTIF($Q26:$Q$2510, $Q26)&gt;1, "", $Q26)</f>
        <v/>
      </c>
      <c r="U26" s="63" t="str">
        <f>IF($B26="", "", IF(OR($B26&lt;'Intro &amp; Setup'!$W$18, $B26&gt;'Intro &amp; Setup'!$AG$18), "X", ""))</f>
        <v/>
      </c>
      <c r="V26" s="64" t="str">
        <f>IF($F26="", "", IF(OR($F26&lt;'Intro &amp; Setup'!$W$18, $F26&gt;'Intro &amp; Setup'!$AG$18), "X", ""))</f>
        <v/>
      </c>
      <c r="W26" s="6" t="str">
        <f t="shared" si="5"/>
        <v/>
      </c>
      <c r="Y26" s="63" t="str">
        <f t="shared" si="6"/>
        <v/>
      </c>
      <c r="Z26" s="64" t="str">
        <f t="shared" si="7"/>
        <v/>
      </c>
      <c r="AB26" s="80" t="str">
        <f t="shared" si="8"/>
        <v/>
      </c>
      <c r="AC26" s="77" t="str">
        <f t="shared" si="9"/>
        <v/>
      </c>
      <c r="AE26" s="84" t="str">
        <f t="shared" si="10"/>
        <v/>
      </c>
      <c r="AG26" s="6" t="str">
        <f>IF($AE26="", "", COUNTIF($AE$10:$AE$2510, "&gt;"&amp;$AE26)+1+COUNTIF($AE$10:$AE26, $AE26)-1)</f>
        <v/>
      </c>
    </row>
    <row r="27" spans="1:37" x14ac:dyDescent="0.25">
      <c r="A27" s="2"/>
      <c r="B27" s="98"/>
      <c r="C27" s="99"/>
      <c r="D27" s="100"/>
      <c r="E27" s="101"/>
      <c r="F27" s="102"/>
      <c r="G27" s="99"/>
      <c r="H27" s="103"/>
      <c r="I27" s="104"/>
      <c r="J27" s="2"/>
      <c r="K27" s="56" t="str">
        <f t="shared" si="2"/>
        <v/>
      </c>
      <c r="L27" s="2"/>
      <c r="M27" s="2"/>
      <c r="N27" s="51" t="str">
        <f t="shared" si="3"/>
        <v/>
      </c>
      <c r="O27" s="2"/>
      <c r="Q27" s="6" t="str">
        <f t="shared" si="4"/>
        <v/>
      </c>
      <c r="S27" s="6" t="str">
        <f>IF(COUNTIF($Q27:$Q$2510, $Q27)&gt;1, "", $Q27)</f>
        <v/>
      </c>
      <c r="U27" s="63" t="str">
        <f>IF($B27="", "", IF(OR($B27&lt;'Intro &amp; Setup'!$W$18, $B27&gt;'Intro &amp; Setup'!$AG$18), "X", ""))</f>
        <v/>
      </c>
      <c r="V27" s="64" t="str">
        <f>IF($F27="", "", IF(OR($F27&lt;'Intro &amp; Setup'!$W$18, $F27&gt;'Intro &amp; Setup'!$AG$18), "X", ""))</f>
        <v/>
      </c>
      <c r="W27" s="6" t="str">
        <f t="shared" si="5"/>
        <v/>
      </c>
      <c r="Y27" s="63" t="str">
        <f t="shared" si="6"/>
        <v/>
      </c>
      <c r="Z27" s="64" t="str">
        <f t="shared" si="7"/>
        <v/>
      </c>
      <c r="AB27" s="80" t="str">
        <f t="shared" si="8"/>
        <v/>
      </c>
      <c r="AC27" s="77" t="str">
        <f t="shared" si="9"/>
        <v/>
      </c>
      <c r="AE27" s="84" t="str">
        <f t="shared" si="10"/>
        <v/>
      </c>
      <c r="AG27" s="6" t="str">
        <f>IF($AE27="", "", COUNTIF($AE$10:$AE$2510, "&gt;"&amp;$AE27)+1+COUNTIF($AE$10:$AE27, $AE27)-1)</f>
        <v/>
      </c>
    </row>
    <row r="28" spans="1:37" x14ac:dyDescent="0.25">
      <c r="A28" s="2"/>
      <c r="B28" s="98"/>
      <c r="C28" s="99"/>
      <c r="D28" s="100"/>
      <c r="E28" s="101"/>
      <c r="F28" s="102"/>
      <c r="G28" s="99"/>
      <c r="H28" s="103"/>
      <c r="I28" s="104"/>
      <c r="J28" s="2"/>
      <c r="K28" s="56" t="str">
        <f t="shared" si="2"/>
        <v/>
      </c>
      <c r="L28" s="2"/>
      <c r="M28" s="2"/>
      <c r="N28" s="51" t="str">
        <f t="shared" si="3"/>
        <v/>
      </c>
      <c r="O28" s="2"/>
      <c r="Q28" s="6" t="str">
        <f t="shared" si="4"/>
        <v/>
      </c>
      <c r="S28" s="6" t="str">
        <f>IF(COUNTIF($Q28:$Q$2510, $Q28)&gt;1, "", $Q28)</f>
        <v/>
      </c>
      <c r="U28" s="63" t="str">
        <f>IF($B28="", "", IF(OR($B28&lt;'Intro &amp; Setup'!$W$18, $B28&gt;'Intro &amp; Setup'!$AG$18), "X", ""))</f>
        <v/>
      </c>
      <c r="V28" s="64" t="str">
        <f>IF($F28="", "", IF(OR($F28&lt;'Intro &amp; Setup'!$W$18, $F28&gt;'Intro &amp; Setup'!$AG$18), "X", ""))</f>
        <v/>
      </c>
      <c r="W28" s="6" t="str">
        <f t="shared" si="5"/>
        <v/>
      </c>
      <c r="Y28" s="63" t="str">
        <f t="shared" si="6"/>
        <v/>
      </c>
      <c r="Z28" s="64" t="str">
        <f t="shared" si="7"/>
        <v/>
      </c>
      <c r="AB28" s="80" t="str">
        <f t="shared" si="8"/>
        <v/>
      </c>
      <c r="AC28" s="77" t="str">
        <f t="shared" si="9"/>
        <v/>
      </c>
      <c r="AE28" s="84" t="str">
        <f t="shared" si="10"/>
        <v/>
      </c>
      <c r="AG28" s="6" t="str">
        <f>IF($AE28="", "", COUNTIF($AE$10:$AE$2510, "&gt;"&amp;$AE28)+1+COUNTIF($AE$10:$AE28, $AE28)-1)</f>
        <v/>
      </c>
    </row>
    <row r="29" spans="1:37" x14ac:dyDescent="0.25">
      <c r="A29" s="2"/>
      <c r="B29" s="98"/>
      <c r="C29" s="99"/>
      <c r="D29" s="100"/>
      <c r="E29" s="101"/>
      <c r="F29" s="102"/>
      <c r="G29" s="99"/>
      <c r="H29" s="103"/>
      <c r="I29" s="104"/>
      <c r="J29" s="2"/>
      <c r="K29" s="56" t="str">
        <f t="shared" si="2"/>
        <v/>
      </c>
      <c r="L29" s="2"/>
      <c r="M29" s="2"/>
      <c r="N29" s="51" t="str">
        <f t="shared" si="3"/>
        <v/>
      </c>
      <c r="O29" s="2"/>
      <c r="Q29" s="6" t="str">
        <f t="shared" si="4"/>
        <v/>
      </c>
      <c r="S29" s="6" t="str">
        <f>IF(COUNTIF($Q29:$Q$2510, $Q29)&gt;1, "", $Q29)</f>
        <v/>
      </c>
      <c r="U29" s="63" t="str">
        <f>IF($B29="", "", IF(OR($B29&lt;'Intro &amp; Setup'!$W$18, $B29&gt;'Intro &amp; Setup'!$AG$18), "X", ""))</f>
        <v/>
      </c>
      <c r="V29" s="64" t="str">
        <f>IF($F29="", "", IF(OR($F29&lt;'Intro &amp; Setup'!$W$18, $F29&gt;'Intro &amp; Setup'!$AG$18), "X", ""))</f>
        <v/>
      </c>
      <c r="W29" s="6" t="str">
        <f t="shared" si="5"/>
        <v/>
      </c>
      <c r="Y29" s="63" t="str">
        <f t="shared" si="6"/>
        <v/>
      </c>
      <c r="Z29" s="64" t="str">
        <f t="shared" si="7"/>
        <v/>
      </c>
      <c r="AB29" s="80" t="str">
        <f t="shared" si="8"/>
        <v/>
      </c>
      <c r="AC29" s="77" t="str">
        <f t="shared" si="9"/>
        <v/>
      </c>
      <c r="AE29" s="84" t="str">
        <f t="shared" si="10"/>
        <v/>
      </c>
      <c r="AG29" s="6" t="str">
        <f>IF($AE29="", "", COUNTIF($AE$10:$AE$2510, "&gt;"&amp;$AE29)+1+COUNTIF($AE$10:$AE29, $AE29)-1)</f>
        <v/>
      </c>
    </row>
    <row r="30" spans="1:37" x14ac:dyDescent="0.25">
      <c r="A30" s="2"/>
      <c r="B30" s="98"/>
      <c r="C30" s="99"/>
      <c r="D30" s="100"/>
      <c r="E30" s="101"/>
      <c r="F30" s="102"/>
      <c r="G30" s="99"/>
      <c r="H30" s="103"/>
      <c r="I30" s="104"/>
      <c r="J30" s="2"/>
      <c r="K30" s="56" t="str">
        <f t="shared" si="2"/>
        <v/>
      </c>
      <c r="L30" s="2"/>
      <c r="M30" s="2"/>
      <c r="N30" s="51" t="str">
        <f t="shared" si="3"/>
        <v/>
      </c>
      <c r="O30" s="2"/>
      <c r="Q30" s="6" t="str">
        <f t="shared" si="4"/>
        <v/>
      </c>
      <c r="S30" s="6" t="str">
        <f>IF(COUNTIF($Q30:$Q$2510, $Q30)&gt;1, "", $Q30)</f>
        <v/>
      </c>
      <c r="U30" s="63" t="str">
        <f>IF($B30="", "", IF(OR($B30&lt;'Intro &amp; Setup'!$W$18, $B30&gt;'Intro &amp; Setup'!$AG$18), "X", ""))</f>
        <v/>
      </c>
      <c r="V30" s="64" t="str">
        <f>IF($F30="", "", IF(OR($F30&lt;'Intro &amp; Setup'!$W$18, $F30&gt;'Intro &amp; Setup'!$AG$18), "X", ""))</f>
        <v/>
      </c>
      <c r="W30" s="6" t="str">
        <f t="shared" si="5"/>
        <v/>
      </c>
      <c r="Y30" s="63" t="str">
        <f t="shared" si="6"/>
        <v/>
      </c>
      <c r="Z30" s="64" t="str">
        <f t="shared" si="7"/>
        <v/>
      </c>
      <c r="AB30" s="80" t="str">
        <f t="shared" si="8"/>
        <v/>
      </c>
      <c r="AC30" s="77" t="str">
        <f t="shared" si="9"/>
        <v/>
      </c>
      <c r="AE30" s="84" t="str">
        <f t="shared" si="10"/>
        <v/>
      </c>
      <c r="AG30" s="6" t="str">
        <f>IF($AE30="", "", COUNTIF($AE$10:$AE$2510, "&gt;"&amp;$AE30)+1+COUNTIF($AE$10:$AE30, $AE30)-1)</f>
        <v/>
      </c>
    </row>
    <row r="31" spans="1:37" x14ac:dyDescent="0.25">
      <c r="A31" s="2"/>
      <c r="B31" s="98"/>
      <c r="C31" s="99"/>
      <c r="D31" s="100"/>
      <c r="E31" s="101"/>
      <c r="F31" s="102"/>
      <c r="G31" s="99"/>
      <c r="H31" s="103"/>
      <c r="I31" s="104"/>
      <c r="J31" s="2"/>
      <c r="K31" s="56" t="str">
        <f t="shared" si="2"/>
        <v/>
      </c>
      <c r="L31" s="2"/>
      <c r="M31" s="2"/>
      <c r="N31" s="51" t="str">
        <f t="shared" si="3"/>
        <v/>
      </c>
      <c r="O31" s="2"/>
      <c r="Q31" s="6" t="str">
        <f t="shared" si="4"/>
        <v/>
      </c>
      <c r="S31" s="6" t="str">
        <f>IF(COUNTIF($Q31:$Q$2510, $Q31)&gt;1, "", $Q31)</f>
        <v/>
      </c>
      <c r="U31" s="63" t="str">
        <f>IF($B31="", "", IF(OR($B31&lt;'Intro &amp; Setup'!$W$18, $B31&gt;'Intro &amp; Setup'!$AG$18), "X", ""))</f>
        <v/>
      </c>
      <c r="V31" s="64" t="str">
        <f>IF($F31="", "", IF(OR($F31&lt;'Intro &amp; Setup'!$W$18, $F31&gt;'Intro &amp; Setup'!$AG$18), "X", ""))</f>
        <v/>
      </c>
      <c r="W31" s="6" t="str">
        <f t="shared" si="5"/>
        <v/>
      </c>
      <c r="Y31" s="63" t="str">
        <f t="shared" si="6"/>
        <v/>
      </c>
      <c r="Z31" s="64" t="str">
        <f t="shared" si="7"/>
        <v/>
      </c>
      <c r="AB31" s="80" t="str">
        <f t="shared" si="8"/>
        <v/>
      </c>
      <c r="AC31" s="77" t="str">
        <f t="shared" si="9"/>
        <v/>
      </c>
      <c r="AE31" s="84" t="str">
        <f t="shared" si="10"/>
        <v/>
      </c>
      <c r="AG31" s="6" t="str">
        <f>IF($AE31="", "", COUNTIF($AE$10:$AE$2510, "&gt;"&amp;$AE31)+1+COUNTIF($AE$10:$AE31, $AE31)-1)</f>
        <v/>
      </c>
    </row>
    <row r="32" spans="1:37" x14ac:dyDescent="0.25">
      <c r="A32" s="2"/>
      <c r="B32" s="98"/>
      <c r="C32" s="99"/>
      <c r="D32" s="100"/>
      <c r="E32" s="101"/>
      <c r="F32" s="102"/>
      <c r="G32" s="99"/>
      <c r="H32" s="103"/>
      <c r="I32" s="104"/>
      <c r="J32" s="2"/>
      <c r="K32" s="56" t="str">
        <f t="shared" si="2"/>
        <v/>
      </c>
      <c r="L32" s="2"/>
      <c r="M32" s="2"/>
      <c r="N32" s="51" t="str">
        <f t="shared" si="3"/>
        <v/>
      </c>
      <c r="O32" s="2"/>
      <c r="Q32" s="6" t="str">
        <f t="shared" si="4"/>
        <v/>
      </c>
      <c r="S32" s="6" t="str">
        <f>IF(COUNTIF($Q32:$Q$2510, $Q32)&gt;1, "", $Q32)</f>
        <v/>
      </c>
      <c r="U32" s="63" t="str">
        <f>IF($B32="", "", IF(OR($B32&lt;'Intro &amp; Setup'!$W$18, $B32&gt;'Intro &amp; Setup'!$AG$18), "X", ""))</f>
        <v/>
      </c>
      <c r="V32" s="64" t="str">
        <f>IF($F32="", "", IF(OR($F32&lt;'Intro &amp; Setup'!$W$18, $F32&gt;'Intro &amp; Setup'!$AG$18), "X", ""))</f>
        <v/>
      </c>
      <c r="W32" s="6" t="str">
        <f t="shared" si="5"/>
        <v/>
      </c>
      <c r="Y32" s="63" t="str">
        <f t="shared" si="6"/>
        <v/>
      </c>
      <c r="Z32" s="64" t="str">
        <f t="shared" si="7"/>
        <v/>
      </c>
      <c r="AB32" s="80" t="str">
        <f t="shared" si="8"/>
        <v/>
      </c>
      <c r="AC32" s="77" t="str">
        <f t="shared" si="9"/>
        <v/>
      </c>
      <c r="AE32" s="84" t="str">
        <f t="shared" si="10"/>
        <v/>
      </c>
      <c r="AG32" s="6" t="str">
        <f>IF($AE32="", "", COUNTIF($AE$10:$AE$2510, "&gt;"&amp;$AE32)+1+COUNTIF($AE$10:$AE32, $AE32)-1)</f>
        <v/>
      </c>
    </row>
    <row r="33" spans="1:33" x14ac:dyDescent="0.25">
      <c r="A33" s="2"/>
      <c r="B33" s="98"/>
      <c r="C33" s="99"/>
      <c r="D33" s="100"/>
      <c r="E33" s="101"/>
      <c r="F33" s="102"/>
      <c r="G33" s="99"/>
      <c r="H33" s="103"/>
      <c r="I33" s="104"/>
      <c r="J33" s="2"/>
      <c r="K33" s="56" t="str">
        <f t="shared" si="2"/>
        <v/>
      </c>
      <c r="L33" s="2"/>
      <c r="M33" s="2"/>
      <c r="N33" s="51" t="str">
        <f t="shared" si="3"/>
        <v/>
      </c>
      <c r="O33" s="2"/>
      <c r="Q33" s="6" t="str">
        <f t="shared" si="4"/>
        <v/>
      </c>
      <c r="S33" s="6" t="str">
        <f>IF(COUNTIF($Q33:$Q$2510, $Q33)&gt;1, "", $Q33)</f>
        <v/>
      </c>
      <c r="U33" s="63" t="str">
        <f>IF($B33="", "", IF(OR($B33&lt;'Intro &amp; Setup'!$W$18, $B33&gt;'Intro &amp; Setup'!$AG$18), "X", ""))</f>
        <v/>
      </c>
      <c r="V33" s="64" t="str">
        <f>IF($F33="", "", IF(OR($F33&lt;'Intro &amp; Setup'!$W$18, $F33&gt;'Intro &amp; Setup'!$AG$18), "X", ""))</f>
        <v/>
      </c>
      <c r="W33" s="6" t="str">
        <f t="shared" si="5"/>
        <v/>
      </c>
      <c r="Y33" s="63" t="str">
        <f t="shared" si="6"/>
        <v/>
      </c>
      <c r="Z33" s="64" t="str">
        <f t="shared" si="7"/>
        <v/>
      </c>
      <c r="AB33" s="80" t="str">
        <f t="shared" si="8"/>
        <v/>
      </c>
      <c r="AC33" s="77" t="str">
        <f t="shared" si="9"/>
        <v/>
      </c>
      <c r="AE33" s="84" t="str">
        <f t="shared" si="10"/>
        <v/>
      </c>
      <c r="AG33" s="6" t="str">
        <f>IF($AE33="", "", COUNTIF($AE$10:$AE$2510, "&gt;"&amp;$AE33)+1+COUNTIF($AE$10:$AE33, $AE33)-1)</f>
        <v/>
      </c>
    </row>
    <row r="34" spans="1:33" x14ac:dyDescent="0.25">
      <c r="A34" s="2"/>
      <c r="B34" s="98"/>
      <c r="C34" s="99"/>
      <c r="D34" s="100"/>
      <c r="E34" s="101"/>
      <c r="F34" s="102"/>
      <c r="G34" s="99"/>
      <c r="H34" s="103"/>
      <c r="I34" s="104"/>
      <c r="J34" s="2"/>
      <c r="K34" s="56" t="str">
        <f t="shared" si="2"/>
        <v/>
      </c>
      <c r="L34" s="2"/>
      <c r="M34" s="2"/>
      <c r="N34" s="51" t="str">
        <f t="shared" si="3"/>
        <v/>
      </c>
      <c r="O34" s="2"/>
      <c r="Q34" s="6" t="str">
        <f t="shared" si="4"/>
        <v/>
      </c>
      <c r="S34" s="6" t="str">
        <f>IF(COUNTIF($Q34:$Q$2510, $Q34)&gt;1, "", $Q34)</f>
        <v/>
      </c>
      <c r="U34" s="63" t="str">
        <f>IF($B34="", "", IF(OR($B34&lt;'Intro &amp; Setup'!$W$18, $B34&gt;'Intro &amp; Setup'!$AG$18), "X", ""))</f>
        <v/>
      </c>
      <c r="V34" s="64" t="str">
        <f>IF($F34="", "", IF(OR($F34&lt;'Intro &amp; Setup'!$W$18, $F34&gt;'Intro &amp; Setup'!$AG$18), "X", ""))</f>
        <v/>
      </c>
      <c r="W34" s="6" t="str">
        <f t="shared" si="5"/>
        <v/>
      </c>
      <c r="Y34" s="63" t="str">
        <f t="shared" si="6"/>
        <v/>
      </c>
      <c r="Z34" s="64" t="str">
        <f t="shared" si="7"/>
        <v/>
      </c>
      <c r="AB34" s="80" t="str">
        <f t="shared" si="8"/>
        <v/>
      </c>
      <c r="AC34" s="77" t="str">
        <f t="shared" si="9"/>
        <v/>
      </c>
      <c r="AE34" s="84" t="str">
        <f t="shared" si="10"/>
        <v/>
      </c>
      <c r="AG34" s="6" t="str">
        <f>IF($AE34="", "", COUNTIF($AE$10:$AE$2510, "&gt;"&amp;$AE34)+1+COUNTIF($AE$10:$AE34, $AE34)-1)</f>
        <v/>
      </c>
    </row>
    <row r="35" spans="1:33" x14ac:dyDescent="0.25">
      <c r="A35" s="2"/>
      <c r="B35" s="98"/>
      <c r="C35" s="99"/>
      <c r="D35" s="100"/>
      <c r="E35" s="101"/>
      <c r="F35" s="102"/>
      <c r="G35" s="99"/>
      <c r="H35" s="103"/>
      <c r="I35" s="104"/>
      <c r="J35" s="2"/>
      <c r="K35" s="56" t="str">
        <f t="shared" si="2"/>
        <v/>
      </c>
      <c r="L35" s="2"/>
      <c r="M35" s="2"/>
      <c r="N35" s="51" t="str">
        <f t="shared" si="3"/>
        <v/>
      </c>
      <c r="O35" s="2"/>
      <c r="Q35" s="6" t="str">
        <f t="shared" si="4"/>
        <v/>
      </c>
      <c r="S35" s="6" t="str">
        <f>IF(COUNTIF($Q35:$Q$2510, $Q35)&gt;1, "", $Q35)</f>
        <v/>
      </c>
      <c r="U35" s="63" t="str">
        <f>IF($B35="", "", IF(OR($B35&lt;'Intro &amp; Setup'!$W$18, $B35&gt;'Intro &amp; Setup'!$AG$18), "X", ""))</f>
        <v/>
      </c>
      <c r="V35" s="64" t="str">
        <f>IF($F35="", "", IF(OR($F35&lt;'Intro &amp; Setup'!$W$18, $F35&gt;'Intro &amp; Setup'!$AG$18), "X", ""))</f>
        <v/>
      </c>
      <c r="W35" s="6" t="str">
        <f t="shared" si="5"/>
        <v/>
      </c>
      <c r="Y35" s="63" t="str">
        <f t="shared" si="6"/>
        <v/>
      </c>
      <c r="Z35" s="64" t="str">
        <f t="shared" si="7"/>
        <v/>
      </c>
      <c r="AB35" s="80" t="str">
        <f t="shared" si="8"/>
        <v/>
      </c>
      <c r="AC35" s="77" t="str">
        <f t="shared" si="9"/>
        <v/>
      </c>
      <c r="AE35" s="84" t="str">
        <f t="shared" si="10"/>
        <v/>
      </c>
      <c r="AG35" s="6" t="str">
        <f>IF($AE35="", "", COUNTIF($AE$10:$AE$2510, "&gt;"&amp;$AE35)+1+COUNTIF($AE$10:$AE35, $AE35)-1)</f>
        <v/>
      </c>
    </row>
    <row r="36" spans="1:33" x14ac:dyDescent="0.25">
      <c r="A36" s="2"/>
      <c r="B36" s="98"/>
      <c r="C36" s="99"/>
      <c r="D36" s="100"/>
      <c r="E36" s="101"/>
      <c r="F36" s="102"/>
      <c r="G36" s="99"/>
      <c r="H36" s="103"/>
      <c r="I36" s="104"/>
      <c r="J36" s="2"/>
      <c r="K36" s="56" t="str">
        <f t="shared" si="2"/>
        <v/>
      </c>
      <c r="L36" s="2"/>
      <c r="M36" s="2"/>
      <c r="N36" s="51" t="str">
        <f t="shared" si="3"/>
        <v/>
      </c>
      <c r="O36" s="2"/>
      <c r="Q36" s="6" t="str">
        <f t="shared" si="4"/>
        <v/>
      </c>
      <c r="S36" s="6" t="str">
        <f>IF(COUNTIF($Q36:$Q$2510, $Q36)&gt;1, "", $Q36)</f>
        <v/>
      </c>
      <c r="U36" s="63" t="str">
        <f>IF($B36="", "", IF(OR($B36&lt;'Intro &amp; Setup'!$W$18, $B36&gt;'Intro &amp; Setup'!$AG$18), "X", ""))</f>
        <v/>
      </c>
      <c r="V36" s="64" t="str">
        <f>IF($F36="", "", IF(OR($F36&lt;'Intro &amp; Setup'!$W$18, $F36&gt;'Intro &amp; Setup'!$AG$18), "X", ""))</f>
        <v/>
      </c>
      <c r="W36" s="6" t="str">
        <f t="shared" si="5"/>
        <v/>
      </c>
      <c r="Y36" s="63" t="str">
        <f t="shared" si="6"/>
        <v/>
      </c>
      <c r="Z36" s="64" t="str">
        <f t="shared" si="7"/>
        <v/>
      </c>
      <c r="AB36" s="80" t="str">
        <f t="shared" si="8"/>
        <v/>
      </c>
      <c r="AC36" s="77" t="str">
        <f t="shared" si="9"/>
        <v/>
      </c>
      <c r="AE36" s="84" t="str">
        <f t="shared" si="10"/>
        <v/>
      </c>
      <c r="AG36" s="6" t="str">
        <f>IF($AE36="", "", COUNTIF($AE$10:$AE$2510, "&gt;"&amp;$AE36)+1+COUNTIF($AE$10:$AE36, $AE36)-1)</f>
        <v/>
      </c>
    </row>
    <row r="37" spans="1:33" x14ac:dyDescent="0.25">
      <c r="A37" s="2"/>
      <c r="B37" s="98"/>
      <c r="C37" s="99"/>
      <c r="D37" s="100"/>
      <c r="E37" s="101"/>
      <c r="F37" s="102"/>
      <c r="G37" s="99"/>
      <c r="H37" s="103"/>
      <c r="I37" s="104"/>
      <c r="J37" s="2"/>
      <c r="K37" s="56" t="str">
        <f t="shared" si="2"/>
        <v/>
      </c>
      <c r="L37" s="2"/>
      <c r="M37" s="2"/>
      <c r="N37" s="51" t="str">
        <f t="shared" si="3"/>
        <v/>
      </c>
      <c r="O37" s="2"/>
      <c r="Q37" s="6" t="str">
        <f t="shared" si="4"/>
        <v/>
      </c>
      <c r="S37" s="6" t="str">
        <f>IF(COUNTIF($Q37:$Q$2510, $Q37)&gt;1, "", $Q37)</f>
        <v/>
      </c>
      <c r="U37" s="63" t="str">
        <f>IF($B37="", "", IF(OR($B37&lt;'Intro &amp; Setup'!$W$18, $B37&gt;'Intro &amp; Setup'!$AG$18), "X", ""))</f>
        <v/>
      </c>
      <c r="V37" s="64" t="str">
        <f>IF($F37="", "", IF(OR($F37&lt;'Intro &amp; Setup'!$W$18, $F37&gt;'Intro &amp; Setup'!$AG$18), "X", ""))</f>
        <v/>
      </c>
      <c r="W37" s="6" t="str">
        <f t="shared" si="5"/>
        <v/>
      </c>
      <c r="Y37" s="63" t="str">
        <f t="shared" si="6"/>
        <v/>
      </c>
      <c r="Z37" s="64" t="str">
        <f t="shared" si="7"/>
        <v/>
      </c>
      <c r="AB37" s="80" t="str">
        <f t="shared" si="8"/>
        <v/>
      </c>
      <c r="AC37" s="77" t="str">
        <f t="shared" si="9"/>
        <v/>
      </c>
      <c r="AE37" s="84" t="str">
        <f t="shared" si="10"/>
        <v/>
      </c>
      <c r="AG37" s="6" t="str">
        <f>IF($AE37="", "", COUNTIF($AE$10:$AE$2510, "&gt;"&amp;$AE37)+1+COUNTIF($AE$10:$AE37, $AE37)-1)</f>
        <v/>
      </c>
    </row>
    <row r="38" spans="1:33" x14ac:dyDescent="0.25">
      <c r="A38" s="2"/>
      <c r="B38" s="98"/>
      <c r="C38" s="99"/>
      <c r="D38" s="100"/>
      <c r="E38" s="101"/>
      <c r="F38" s="102"/>
      <c r="G38" s="99"/>
      <c r="H38" s="103"/>
      <c r="I38" s="104"/>
      <c r="J38" s="2"/>
      <c r="K38" s="56" t="str">
        <f t="shared" si="2"/>
        <v/>
      </c>
      <c r="L38" s="2"/>
      <c r="M38" s="2"/>
      <c r="N38" s="51" t="str">
        <f t="shared" si="3"/>
        <v/>
      </c>
      <c r="O38" s="2"/>
      <c r="Q38" s="6" t="str">
        <f t="shared" si="4"/>
        <v/>
      </c>
      <c r="S38" s="6" t="str">
        <f>IF(COUNTIF($Q38:$Q$2510, $Q38)&gt;1, "", $Q38)</f>
        <v/>
      </c>
      <c r="U38" s="63" t="str">
        <f>IF($B38="", "", IF(OR($B38&lt;'Intro &amp; Setup'!$W$18, $B38&gt;'Intro &amp; Setup'!$AG$18), "X", ""))</f>
        <v/>
      </c>
      <c r="V38" s="64" t="str">
        <f>IF($F38="", "", IF(OR($F38&lt;'Intro &amp; Setup'!$W$18, $F38&gt;'Intro &amp; Setup'!$AG$18), "X", ""))</f>
        <v/>
      </c>
      <c r="W38" s="6" t="str">
        <f t="shared" si="5"/>
        <v/>
      </c>
      <c r="Y38" s="63" t="str">
        <f t="shared" si="6"/>
        <v/>
      </c>
      <c r="Z38" s="64" t="str">
        <f t="shared" si="7"/>
        <v/>
      </c>
      <c r="AB38" s="80" t="str">
        <f t="shared" si="8"/>
        <v/>
      </c>
      <c r="AC38" s="77" t="str">
        <f t="shared" si="9"/>
        <v/>
      </c>
      <c r="AE38" s="84" t="str">
        <f t="shared" si="10"/>
        <v/>
      </c>
      <c r="AG38" s="6" t="str">
        <f>IF($AE38="", "", COUNTIF($AE$10:$AE$2510, "&gt;"&amp;$AE38)+1+COUNTIF($AE$10:$AE38, $AE38)-1)</f>
        <v/>
      </c>
    </row>
    <row r="39" spans="1:33" x14ac:dyDescent="0.25">
      <c r="A39" s="2"/>
      <c r="B39" s="98"/>
      <c r="C39" s="99"/>
      <c r="D39" s="100"/>
      <c r="E39" s="101"/>
      <c r="F39" s="102"/>
      <c r="G39" s="99"/>
      <c r="H39" s="103"/>
      <c r="I39" s="104"/>
      <c r="J39" s="2"/>
      <c r="K39" s="56" t="str">
        <f t="shared" si="2"/>
        <v/>
      </c>
      <c r="L39" s="2"/>
      <c r="M39" s="2"/>
      <c r="N39" s="51" t="str">
        <f t="shared" si="3"/>
        <v/>
      </c>
      <c r="O39" s="2"/>
      <c r="Q39" s="6" t="str">
        <f t="shared" si="4"/>
        <v/>
      </c>
      <c r="S39" s="6" t="str">
        <f>IF(COUNTIF($Q39:$Q$2510, $Q39)&gt;1, "", $Q39)</f>
        <v/>
      </c>
      <c r="U39" s="63" t="str">
        <f>IF($B39="", "", IF(OR($B39&lt;'Intro &amp; Setup'!$W$18, $B39&gt;'Intro &amp; Setup'!$AG$18), "X", ""))</f>
        <v/>
      </c>
      <c r="V39" s="64" t="str">
        <f>IF($F39="", "", IF(OR($F39&lt;'Intro &amp; Setup'!$W$18, $F39&gt;'Intro &amp; Setup'!$AG$18), "X", ""))</f>
        <v/>
      </c>
      <c r="W39" s="6" t="str">
        <f t="shared" si="5"/>
        <v/>
      </c>
      <c r="Y39" s="63" t="str">
        <f t="shared" si="6"/>
        <v/>
      </c>
      <c r="Z39" s="64" t="str">
        <f t="shared" si="7"/>
        <v/>
      </c>
      <c r="AB39" s="80" t="str">
        <f t="shared" si="8"/>
        <v/>
      </c>
      <c r="AC39" s="77" t="str">
        <f t="shared" si="9"/>
        <v/>
      </c>
      <c r="AE39" s="84" t="str">
        <f t="shared" si="10"/>
        <v/>
      </c>
      <c r="AG39" s="6" t="str">
        <f>IF($AE39="", "", COUNTIF($AE$10:$AE$2510, "&gt;"&amp;$AE39)+1+COUNTIF($AE$10:$AE39, $AE39)-1)</f>
        <v/>
      </c>
    </row>
    <row r="40" spans="1:33" x14ac:dyDescent="0.25">
      <c r="A40" s="2"/>
      <c r="B40" s="98"/>
      <c r="C40" s="99"/>
      <c r="D40" s="100"/>
      <c r="E40" s="101"/>
      <c r="F40" s="102"/>
      <c r="G40" s="99"/>
      <c r="H40" s="103"/>
      <c r="I40" s="104"/>
      <c r="J40" s="2"/>
      <c r="K40" s="56" t="str">
        <f t="shared" si="2"/>
        <v/>
      </c>
      <c r="L40" s="2"/>
      <c r="M40" s="2"/>
      <c r="N40" s="51" t="str">
        <f t="shared" si="3"/>
        <v/>
      </c>
      <c r="O40" s="2"/>
      <c r="Q40" s="6" t="str">
        <f t="shared" si="4"/>
        <v/>
      </c>
      <c r="S40" s="6" t="str">
        <f>IF(COUNTIF($Q40:$Q$2510, $Q40)&gt;1, "", $Q40)</f>
        <v/>
      </c>
      <c r="U40" s="63" t="str">
        <f>IF($B40="", "", IF(OR($B40&lt;'Intro &amp; Setup'!$W$18, $B40&gt;'Intro &amp; Setup'!$AG$18), "X", ""))</f>
        <v/>
      </c>
      <c r="V40" s="64" t="str">
        <f>IF($F40="", "", IF(OR($F40&lt;'Intro &amp; Setup'!$W$18, $F40&gt;'Intro &amp; Setup'!$AG$18), "X", ""))</f>
        <v/>
      </c>
      <c r="W40" s="6" t="str">
        <f t="shared" si="5"/>
        <v/>
      </c>
      <c r="Y40" s="63" t="str">
        <f t="shared" si="6"/>
        <v/>
      </c>
      <c r="Z40" s="64" t="str">
        <f t="shared" si="7"/>
        <v/>
      </c>
      <c r="AB40" s="80" t="str">
        <f t="shared" si="8"/>
        <v/>
      </c>
      <c r="AC40" s="77" t="str">
        <f t="shared" si="9"/>
        <v/>
      </c>
      <c r="AE40" s="84" t="str">
        <f t="shared" si="10"/>
        <v/>
      </c>
      <c r="AG40" s="6" t="str">
        <f>IF($AE40="", "", COUNTIF($AE$10:$AE$2510, "&gt;"&amp;$AE40)+1+COUNTIF($AE$10:$AE40, $AE40)-1)</f>
        <v/>
      </c>
    </row>
    <row r="41" spans="1:33" x14ac:dyDescent="0.25">
      <c r="A41" s="2"/>
      <c r="B41" s="98"/>
      <c r="C41" s="99"/>
      <c r="D41" s="100"/>
      <c r="E41" s="101"/>
      <c r="F41" s="102"/>
      <c r="G41" s="99"/>
      <c r="H41" s="103"/>
      <c r="I41" s="104"/>
      <c r="J41" s="2"/>
      <c r="K41" s="56" t="str">
        <f t="shared" si="2"/>
        <v/>
      </c>
      <c r="L41" s="2"/>
      <c r="M41" s="2"/>
      <c r="N41" s="51" t="str">
        <f t="shared" si="3"/>
        <v/>
      </c>
      <c r="O41" s="2"/>
      <c r="Q41" s="6" t="str">
        <f t="shared" si="4"/>
        <v/>
      </c>
      <c r="S41" s="6" t="str">
        <f>IF(COUNTIF($Q41:$Q$2510, $Q41)&gt;1, "", $Q41)</f>
        <v/>
      </c>
      <c r="U41" s="63" t="str">
        <f>IF($B41="", "", IF(OR($B41&lt;'Intro &amp; Setup'!$W$18, $B41&gt;'Intro &amp; Setup'!$AG$18), "X", ""))</f>
        <v/>
      </c>
      <c r="V41" s="64" t="str">
        <f>IF($F41="", "", IF(OR($F41&lt;'Intro &amp; Setup'!$W$18, $F41&gt;'Intro &amp; Setup'!$AG$18), "X", ""))</f>
        <v/>
      </c>
      <c r="W41" s="6" t="str">
        <f t="shared" si="5"/>
        <v/>
      </c>
      <c r="Y41" s="63" t="str">
        <f t="shared" si="6"/>
        <v/>
      </c>
      <c r="Z41" s="64" t="str">
        <f t="shared" si="7"/>
        <v/>
      </c>
      <c r="AB41" s="80" t="str">
        <f t="shared" si="8"/>
        <v/>
      </c>
      <c r="AC41" s="77" t="str">
        <f t="shared" si="9"/>
        <v/>
      </c>
      <c r="AE41" s="84" t="str">
        <f t="shared" si="10"/>
        <v/>
      </c>
      <c r="AG41" s="6" t="str">
        <f>IF($AE41="", "", COUNTIF($AE$10:$AE$2510, "&gt;"&amp;$AE41)+1+COUNTIF($AE$10:$AE41, $AE41)-1)</f>
        <v/>
      </c>
    </row>
    <row r="42" spans="1:33" x14ac:dyDescent="0.25">
      <c r="A42" s="2"/>
      <c r="B42" s="98"/>
      <c r="C42" s="99"/>
      <c r="D42" s="100"/>
      <c r="E42" s="101"/>
      <c r="F42" s="102"/>
      <c r="G42" s="99"/>
      <c r="H42" s="103"/>
      <c r="I42" s="104"/>
      <c r="J42" s="2"/>
      <c r="K42" s="56" t="str">
        <f t="shared" si="2"/>
        <v/>
      </c>
      <c r="L42" s="2"/>
      <c r="M42" s="2"/>
      <c r="N42" s="51" t="str">
        <f t="shared" si="3"/>
        <v/>
      </c>
      <c r="O42" s="2"/>
      <c r="Q42" s="6" t="str">
        <f t="shared" si="4"/>
        <v/>
      </c>
      <c r="S42" s="6" t="str">
        <f>IF(COUNTIF($Q42:$Q$2510, $Q42)&gt;1, "", $Q42)</f>
        <v/>
      </c>
      <c r="U42" s="63" t="str">
        <f>IF($B42="", "", IF(OR($B42&lt;'Intro &amp; Setup'!$W$18, $B42&gt;'Intro &amp; Setup'!$AG$18), "X", ""))</f>
        <v/>
      </c>
      <c r="V42" s="64" t="str">
        <f>IF($F42="", "", IF(OR($F42&lt;'Intro &amp; Setup'!$W$18, $F42&gt;'Intro &amp; Setup'!$AG$18), "X", ""))</f>
        <v/>
      </c>
      <c r="W42" s="6" t="str">
        <f t="shared" si="5"/>
        <v/>
      </c>
      <c r="Y42" s="63" t="str">
        <f t="shared" si="6"/>
        <v/>
      </c>
      <c r="Z42" s="64" t="str">
        <f t="shared" si="7"/>
        <v/>
      </c>
      <c r="AB42" s="80" t="str">
        <f t="shared" si="8"/>
        <v/>
      </c>
      <c r="AC42" s="77" t="str">
        <f t="shared" si="9"/>
        <v/>
      </c>
      <c r="AE42" s="84" t="str">
        <f t="shared" si="10"/>
        <v/>
      </c>
      <c r="AG42" s="6" t="str">
        <f>IF($AE42="", "", COUNTIF($AE$10:$AE$2510, "&gt;"&amp;$AE42)+1+COUNTIF($AE$10:$AE42, $AE42)-1)</f>
        <v/>
      </c>
    </row>
    <row r="43" spans="1:33" x14ac:dyDescent="0.25">
      <c r="A43" s="2"/>
      <c r="B43" s="98"/>
      <c r="C43" s="99"/>
      <c r="D43" s="100"/>
      <c r="E43" s="101"/>
      <c r="F43" s="102"/>
      <c r="G43" s="99"/>
      <c r="H43" s="103"/>
      <c r="I43" s="104"/>
      <c r="J43" s="2"/>
      <c r="K43" s="56" t="str">
        <f t="shared" si="2"/>
        <v/>
      </c>
      <c r="L43" s="2"/>
      <c r="M43" s="2"/>
      <c r="N43" s="51" t="str">
        <f t="shared" si="3"/>
        <v/>
      </c>
      <c r="O43" s="2"/>
      <c r="Q43" s="6" t="str">
        <f t="shared" si="4"/>
        <v/>
      </c>
      <c r="S43" s="6" t="str">
        <f>IF(COUNTIF($Q43:$Q$2510, $Q43)&gt;1, "", $Q43)</f>
        <v/>
      </c>
      <c r="U43" s="63" t="str">
        <f>IF($B43="", "", IF(OR($B43&lt;'Intro &amp; Setup'!$W$18, $B43&gt;'Intro &amp; Setup'!$AG$18), "X", ""))</f>
        <v/>
      </c>
      <c r="V43" s="64" t="str">
        <f>IF($F43="", "", IF(OR($F43&lt;'Intro &amp; Setup'!$W$18, $F43&gt;'Intro &amp; Setup'!$AG$18), "X", ""))</f>
        <v/>
      </c>
      <c r="W43" s="6" t="str">
        <f t="shared" si="5"/>
        <v/>
      </c>
      <c r="Y43" s="63" t="str">
        <f t="shared" si="6"/>
        <v/>
      </c>
      <c r="Z43" s="64" t="str">
        <f t="shared" si="7"/>
        <v/>
      </c>
      <c r="AB43" s="80" t="str">
        <f t="shared" si="8"/>
        <v/>
      </c>
      <c r="AC43" s="77" t="str">
        <f t="shared" si="9"/>
        <v/>
      </c>
      <c r="AE43" s="84" t="str">
        <f t="shared" si="10"/>
        <v/>
      </c>
      <c r="AG43" s="6" t="str">
        <f>IF($AE43="", "", COUNTIF($AE$10:$AE$2510, "&gt;"&amp;$AE43)+1+COUNTIF($AE$10:$AE43, $AE43)-1)</f>
        <v/>
      </c>
    </row>
    <row r="44" spans="1:33" x14ac:dyDescent="0.25">
      <c r="A44" s="2"/>
      <c r="B44" s="98"/>
      <c r="C44" s="99"/>
      <c r="D44" s="100"/>
      <c r="E44" s="101"/>
      <c r="F44" s="102"/>
      <c r="G44" s="99"/>
      <c r="H44" s="103"/>
      <c r="I44" s="104"/>
      <c r="J44" s="2"/>
      <c r="K44" s="56" t="str">
        <f t="shared" si="2"/>
        <v/>
      </c>
      <c r="L44" s="2"/>
      <c r="M44" s="2"/>
      <c r="N44" s="51" t="str">
        <f t="shared" si="3"/>
        <v/>
      </c>
      <c r="O44" s="2"/>
      <c r="Q44" s="6" t="str">
        <f t="shared" si="4"/>
        <v/>
      </c>
      <c r="S44" s="6" t="str">
        <f>IF(COUNTIF($Q44:$Q$2510, $Q44)&gt;1, "", $Q44)</f>
        <v/>
      </c>
      <c r="U44" s="63" t="str">
        <f>IF($B44="", "", IF(OR($B44&lt;'Intro &amp; Setup'!$W$18, $B44&gt;'Intro &amp; Setup'!$AG$18), "X", ""))</f>
        <v/>
      </c>
      <c r="V44" s="64" t="str">
        <f>IF($F44="", "", IF(OR($F44&lt;'Intro &amp; Setup'!$W$18, $F44&gt;'Intro &amp; Setup'!$AG$18), "X", ""))</f>
        <v/>
      </c>
      <c r="W44" s="6" t="str">
        <f t="shared" si="5"/>
        <v/>
      </c>
      <c r="Y44" s="63" t="str">
        <f t="shared" si="6"/>
        <v/>
      </c>
      <c r="Z44" s="64" t="str">
        <f t="shared" si="7"/>
        <v/>
      </c>
      <c r="AB44" s="80" t="str">
        <f t="shared" si="8"/>
        <v/>
      </c>
      <c r="AC44" s="77" t="str">
        <f t="shared" si="9"/>
        <v/>
      </c>
      <c r="AE44" s="84" t="str">
        <f t="shared" si="10"/>
        <v/>
      </c>
      <c r="AG44" s="6" t="str">
        <f>IF($AE44="", "", COUNTIF($AE$10:$AE$2510, "&gt;"&amp;$AE44)+1+COUNTIF($AE$10:$AE44, $AE44)-1)</f>
        <v/>
      </c>
    </row>
    <row r="45" spans="1:33" x14ac:dyDescent="0.25">
      <c r="A45" s="2"/>
      <c r="B45" s="98"/>
      <c r="C45" s="99"/>
      <c r="D45" s="100"/>
      <c r="E45" s="101"/>
      <c r="F45" s="102"/>
      <c r="G45" s="99"/>
      <c r="H45" s="103"/>
      <c r="I45" s="104"/>
      <c r="J45" s="2"/>
      <c r="K45" s="56" t="str">
        <f t="shared" si="2"/>
        <v/>
      </c>
      <c r="L45" s="2"/>
      <c r="M45" s="2"/>
      <c r="N45" s="51" t="str">
        <f t="shared" si="3"/>
        <v/>
      </c>
      <c r="O45" s="2"/>
      <c r="Q45" s="6" t="str">
        <f t="shared" si="4"/>
        <v/>
      </c>
      <c r="S45" s="6" t="str">
        <f>IF(COUNTIF($Q45:$Q$2510, $Q45)&gt;1, "", $Q45)</f>
        <v/>
      </c>
      <c r="U45" s="63" t="str">
        <f>IF($B45="", "", IF(OR($B45&lt;'Intro &amp; Setup'!$W$18, $B45&gt;'Intro &amp; Setup'!$AG$18), "X", ""))</f>
        <v/>
      </c>
      <c r="V45" s="64" t="str">
        <f>IF($F45="", "", IF(OR($F45&lt;'Intro &amp; Setup'!$W$18, $F45&gt;'Intro &amp; Setup'!$AG$18), "X", ""))</f>
        <v/>
      </c>
      <c r="W45" s="6" t="str">
        <f t="shared" si="5"/>
        <v/>
      </c>
      <c r="Y45" s="63" t="str">
        <f t="shared" si="6"/>
        <v/>
      </c>
      <c r="Z45" s="64" t="str">
        <f t="shared" si="7"/>
        <v/>
      </c>
      <c r="AB45" s="80" t="str">
        <f t="shared" si="8"/>
        <v/>
      </c>
      <c r="AC45" s="77" t="str">
        <f t="shared" si="9"/>
        <v/>
      </c>
      <c r="AE45" s="84" t="str">
        <f t="shared" si="10"/>
        <v/>
      </c>
      <c r="AG45" s="6" t="str">
        <f>IF($AE45="", "", COUNTIF($AE$10:$AE$2510, "&gt;"&amp;$AE45)+1+COUNTIF($AE$10:$AE45, $AE45)-1)</f>
        <v/>
      </c>
    </row>
    <row r="46" spans="1:33" x14ac:dyDescent="0.25">
      <c r="A46" s="2"/>
      <c r="B46" s="98"/>
      <c r="C46" s="99"/>
      <c r="D46" s="100"/>
      <c r="E46" s="101"/>
      <c r="F46" s="102"/>
      <c r="G46" s="99"/>
      <c r="H46" s="103"/>
      <c r="I46" s="104"/>
      <c r="J46" s="2"/>
      <c r="K46" s="56" t="str">
        <f t="shared" si="2"/>
        <v/>
      </c>
      <c r="L46" s="2"/>
      <c r="M46" s="2"/>
      <c r="N46" s="51" t="str">
        <f t="shared" si="3"/>
        <v/>
      </c>
      <c r="O46" s="2"/>
      <c r="Q46" s="6" t="str">
        <f t="shared" si="4"/>
        <v/>
      </c>
      <c r="S46" s="6" t="str">
        <f>IF(COUNTIF($Q46:$Q$2510, $Q46)&gt;1, "", $Q46)</f>
        <v/>
      </c>
      <c r="U46" s="63" t="str">
        <f>IF($B46="", "", IF(OR($B46&lt;'Intro &amp; Setup'!$W$18, $B46&gt;'Intro &amp; Setup'!$AG$18), "X", ""))</f>
        <v/>
      </c>
      <c r="V46" s="64" t="str">
        <f>IF($F46="", "", IF(OR($F46&lt;'Intro &amp; Setup'!$W$18, $F46&gt;'Intro &amp; Setup'!$AG$18), "X", ""))</f>
        <v/>
      </c>
      <c r="W46" s="6" t="str">
        <f t="shared" si="5"/>
        <v/>
      </c>
      <c r="Y46" s="63" t="str">
        <f t="shared" si="6"/>
        <v/>
      </c>
      <c r="Z46" s="64" t="str">
        <f t="shared" si="7"/>
        <v/>
      </c>
      <c r="AB46" s="80" t="str">
        <f t="shared" si="8"/>
        <v/>
      </c>
      <c r="AC46" s="77" t="str">
        <f t="shared" si="9"/>
        <v/>
      </c>
      <c r="AE46" s="84" t="str">
        <f t="shared" si="10"/>
        <v/>
      </c>
      <c r="AG46" s="6" t="str">
        <f>IF($AE46="", "", COUNTIF($AE$10:$AE$2510, "&gt;"&amp;$AE46)+1+COUNTIF($AE$10:$AE46, $AE46)-1)</f>
        <v/>
      </c>
    </row>
    <row r="47" spans="1:33" x14ac:dyDescent="0.25">
      <c r="A47" s="2"/>
      <c r="B47" s="98"/>
      <c r="C47" s="99"/>
      <c r="D47" s="100"/>
      <c r="E47" s="101"/>
      <c r="F47" s="102"/>
      <c r="G47" s="99"/>
      <c r="H47" s="103"/>
      <c r="I47" s="104"/>
      <c r="J47" s="2"/>
      <c r="K47" s="56" t="str">
        <f t="shared" si="2"/>
        <v/>
      </c>
      <c r="L47" s="2"/>
      <c r="M47" s="2"/>
      <c r="N47" s="51" t="str">
        <f t="shared" si="3"/>
        <v/>
      </c>
      <c r="O47" s="2"/>
      <c r="Q47" s="6" t="str">
        <f t="shared" si="4"/>
        <v/>
      </c>
      <c r="S47" s="6" t="str">
        <f>IF(COUNTIF($Q47:$Q$2510, $Q47)&gt;1, "", $Q47)</f>
        <v/>
      </c>
      <c r="U47" s="63" t="str">
        <f>IF($B47="", "", IF(OR($B47&lt;'Intro &amp; Setup'!$W$18, $B47&gt;'Intro &amp; Setup'!$AG$18), "X", ""))</f>
        <v/>
      </c>
      <c r="V47" s="64" t="str">
        <f>IF($F47="", "", IF(OR($F47&lt;'Intro &amp; Setup'!$W$18, $F47&gt;'Intro &amp; Setup'!$AG$18), "X", ""))</f>
        <v/>
      </c>
      <c r="W47" s="6" t="str">
        <f t="shared" si="5"/>
        <v/>
      </c>
      <c r="Y47" s="63" t="str">
        <f t="shared" si="6"/>
        <v/>
      </c>
      <c r="Z47" s="64" t="str">
        <f t="shared" si="7"/>
        <v/>
      </c>
      <c r="AB47" s="80" t="str">
        <f t="shared" si="8"/>
        <v/>
      </c>
      <c r="AC47" s="77" t="str">
        <f t="shared" si="9"/>
        <v/>
      </c>
      <c r="AE47" s="84" t="str">
        <f t="shared" si="10"/>
        <v/>
      </c>
      <c r="AG47" s="6" t="str">
        <f>IF($AE47="", "", COUNTIF($AE$10:$AE$2510, "&gt;"&amp;$AE47)+1+COUNTIF($AE$10:$AE47, $AE47)-1)</f>
        <v/>
      </c>
    </row>
    <row r="48" spans="1:33" x14ac:dyDescent="0.25">
      <c r="A48" s="2"/>
      <c r="B48" s="98"/>
      <c r="C48" s="99"/>
      <c r="D48" s="100"/>
      <c r="E48" s="101"/>
      <c r="F48" s="102"/>
      <c r="G48" s="99"/>
      <c r="H48" s="103"/>
      <c r="I48" s="104"/>
      <c r="J48" s="2"/>
      <c r="K48" s="56" t="str">
        <f t="shared" si="2"/>
        <v/>
      </c>
      <c r="L48" s="2"/>
      <c r="M48" s="2"/>
      <c r="N48" s="51" t="str">
        <f t="shared" si="3"/>
        <v/>
      </c>
      <c r="O48" s="2"/>
      <c r="Q48" s="6" t="str">
        <f t="shared" si="4"/>
        <v/>
      </c>
      <c r="S48" s="6" t="str">
        <f>IF(COUNTIF($Q48:$Q$2510, $Q48)&gt;1, "", $Q48)</f>
        <v/>
      </c>
      <c r="U48" s="63" t="str">
        <f>IF($B48="", "", IF(OR($B48&lt;'Intro &amp; Setup'!$W$18, $B48&gt;'Intro &amp; Setup'!$AG$18), "X", ""))</f>
        <v/>
      </c>
      <c r="V48" s="64" t="str">
        <f>IF($F48="", "", IF(OR($F48&lt;'Intro &amp; Setup'!$W$18, $F48&gt;'Intro &amp; Setup'!$AG$18), "X", ""))</f>
        <v/>
      </c>
      <c r="W48" s="6" t="str">
        <f t="shared" si="5"/>
        <v/>
      </c>
      <c r="Y48" s="63" t="str">
        <f t="shared" si="6"/>
        <v/>
      </c>
      <c r="Z48" s="64" t="str">
        <f t="shared" si="7"/>
        <v/>
      </c>
      <c r="AB48" s="80" t="str">
        <f t="shared" si="8"/>
        <v/>
      </c>
      <c r="AC48" s="77" t="str">
        <f t="shared" si="9"/>
        <v/>
      </c>
      <c r="AE48" s="84" t="str">
        <f t="shared" si="10"/>
        <v/>
      </c>
      <c r="AG48" s="6" t="str">
        <f>IF($AE48="", "", COUNTIF($AE$10:$AE$2510, "&gt;"&amp;$AE48)+1+COUNTIF($AE$10:$AE48, $AE48)-1)</f>
        <v/>
      </c>
    </row>
    <row r="49" spans="1:33" x14ac:dyDescent="0.25">
      <c r="A49" s="2"/>
      <c r="B49" s="98"/>
      <c r="C49" s="99"/>
      <c r="D49" s="100"/>
      <c r="E49" s="101"/>
      <c r="F49" s="102"/>
      <c r="G49" s="99"/>
      <c r="H49" s="103"/>
      <c r="I49" s="104"/>
      <c r="J49" s="2"/>
      <c r="K49" s="56" t="str">
        <f t="shared" si="2"/>
        <v/>
      </c>
      <c r="L49" s="2"/>
      <c r="M49" s="2"/>
      <c r="N49" s="51" t="str">
        <f t="shared" si="3"/>
        <v/>
      </c>
      <c r="O49" s="2"/>
      <c r="Q49" s="6" t="str">
        <f t="shared" si="4"/>
        <v/>
      </c>
      <c r="S49" s="6" t="str">
        <f>IF(COUNTIF($Q49:$Q$2510, $Q49)&gt;1, "", $Q49)</f>
        <v/>
      </c>
      <c r="U49" s="63" t="str">
        <f>IF($B49="", "", IF(OR($B49&lt;'Intro &amp; Setup'!$W$18, $B49&gt;'Intro &amp; Setup'!$AG$18), "X", ""))</f>
        <v/>
      </c>
      <c r="V49" s="64" t="str">
        <f>IF($F49="", "", IF(OR($F49&lt;'Intro &amp; Setup'!$W$18, $F49&gt;'Intro &amp; Setup'!$AG$18), "X", ""))</f>
        <v/>
      </c>
      <c r="W49" s="6" t="str">
        <f t="shared" si="5"/>
        <v/>
      </c>
      <c r="Y49" s="63" t="str">
        <f t="shared" si="6"/>
        <v/>
      </c>
      <c r="Z49" s="64" t="str">
        <f t="shared" si="7"/>
        <v/>
      </c>
      <c r="AB49" s="80" t="str">
        <f t="shared" si="8"/>
        <v/>
      </c>
      <c r="AC49" s="77" t="str">
        <f t="shared" si="9"/>
        <v/>
      </c>
      <c r="AE49" s="84" t="str">
        <f t="shared" si="10"/>
        <v/>
      </c>
      <c r="AG49" s="6" t="str">
        <f>IF($AE49="", "", COUNTIF($AE$10:$AE$2510, "&gt;"&amp;$AE49)+1+COUNTIF($AE$10:$AE49, $AE49)-1)</f>
        <v/>
      </c>
    </row>
    <row r="50" spans="1:33" x14ac:dyDescent="0.25">
      <c r="A50" s="2"/>
      <c r="B50" s="98"/>
      <c r="C50" s="99"/>
      <c r="D50" s="100"/>
      <c r="E50" s="101"/>
      <c r="F50" s="102"/>
      <c r="G50" s="99"/>
      <c r="H50" s="103"/>
      <c r="I50" s="104"/>
      <c r="J50" s="2"/>
      <c r="K50" s="56" t="str">
        <f t="shared" si="2"/>
        <v/>
      </c>
      <c r="L50" s="2"/>
      <c r="M50" s="2"/>
      <c r="N50" s="51" t="str">
        <f t="shared" si="3"/>
        <v/>
      </c>
      <c r="O50" s="2"/>
      <c r="Q50" s="6" t="str">
        <f t="shared" si="4"/>
        <v/>
      </c>
      <c r="S50" s="6" t="str">
        <f>IF(COUNTIF($Q50:$Q$2510, $Q50)&gt;1, "", $Q50)</f>
        <v/>
      </c>
      <c r="U50" s="63" t="str">
        <f>IF($B50="", "", IF(OR($B50&lt;'Intro &amp; Setup'!$W$18, $B50&gt;'Intro &amp; Setup'!$AG$18), "X", ""))</f>
        <v/>
      </c>
      <c r="V50" s="64" t="str">
        <f>IF($F50="", "", IF(OR($F50&lt;'Intro &amp; Setup'!$W$18, $F50&gt;'Intro &amp; Setup'!$AG$18), "X", ""))</f>
        <v/>
      </c>
      <c r="W50" s="6" t="str">
        <f t="shared" si="5"/>
        <v/>
      </c>
      <c r="Y50" s="63" t="str">
        <f t="shared" si="6"/>
        <v/>
      </c>
      <c r="Z50" s="64" t="str">
        <f t="shared" si="7"/>
        <v/>
      </c>
      <c r="AB50" s="80" t="str">
        <f t="shared" si="8"/>
        <v/>
      </c>
      <c r="AC50" s="77" t="str">
        <f t="shared" si="9"/>
        <v/>
      </c>
      <c r="AE50" s="84" t="str">
        <f t="shared" si="10"/>
        <v/>
      </c>
      <c r="AG50" s="6" t="str">
        <f>IF($AE50="", "", COUNTIF($AE$10:$AE$2510, "&gt;"&amp;$AE50)+1+COUNTIF($AE$10:$AE50, $AE50)-1)</f>
        <v/>
      </c>
    </row>
    <row r="51" spans="1:33" x14ac:dyDescent="0.25">
      <c r="A51" s="2"/>
      <c r="B51" s="98"/>
      <c r="C51" s="99"/>
      <c r="D51" s="100"/>
      <c r="E51" s="101"/>
      <c r="F51" s="102"/>
      <c r="G51" s="99"/>
      <c r="H51" s="103"/>
      <c r="I51" s="104"/>
      <c r="J51" s="2"/>
      <c r="K51" s="56" t="str">
        <f t="shared" si="2"/>
        <v/>
      </c>
      <c r="L51" s="2"/>
      <c r="M51" s="2"/>
      <c r="N51" s="51" t="str">
        <f t="shared" si="3"/>
        <v/>
      </c>
      <c r="O51" s="2"/>
      <c r="Q51" s="6" t="str">
        <f t="shared" si="4"/>
        <v/>
      </c>
      <c r="S51" s="6" t="str">
        <f>IF(COUNTIF($Q51:$Q$2510, $Q51)&gt;1, "", $Q51)</f>
        <v/>
      </c>
      <c r="U51" s="63" t="str">
        <f>IF($B51="", "", IF(OR($B51&lt;'Intro &amp; Setup'!$W$18, $B51&gt;'Intro &amp; Setup'!$AG$18), "X", ""))</f>
        <v/>
      </c>
      <c r="V51" s="64" t="str">
        <f>IF($F51="", "", IF(OR($F51&lt;'Intro &amp; Setup'!$W$18, $F51&gt;'Intro &amp; Setup'!$AG$18), "X", ""))</f>
        <v/>
      </c>
      <c r="W51" s="6" t="str">
        <f t="shared" si="5"/>
        <v/>
      </c>
      <c r="Y51" s="63" t="str">
        <f t="shared" si="6"/>
        <v/>
      </c>
      <c r="Z51" s="64" t="str">
        <f t="shared" si="7"/>
        <v/>
      </c>
      <c r="AB51" s="80" t="str">
        <f t="shared" si="8"/>
        <v/>
      </c>
      <c r="AC51" s="77" t="str">
        <f t="shared" si="9"/>
        <v/>
      </c>
      <c r="AE51" s="84" t="str">
        <f t="shared" si="10"/>
        <v/>
      </c>
      <c r="AG51" s="6" t="str">
        <f>IF($AE51="", "", COUNTIF($AE$10:$AE$2510, "&gt;"&amp;$AE51)+1+COUNTIF($AE$10:$AE51, $AE51)-1)</f>
        <v/>
      </c>
    </row>
    <row r="52" spans="1:33" x14ac:dyDescent="0.25">
      <c r="A52" s="2"/>
      <c r="B52" s="98"/>
      <c r="C52" s="99"/>
      <c r="D52" s="100"/>
      <c r="E52" s="101"/>
      <c r="F52" s="102"/>
      <c r="G52" s="99"/>
      <c r="H52" s="103"/>
      <c r="I52" s="104"/>
      <c r="J52" s="2"/>
      <c r="K52" s="56" t="str">
        <f t="shared" si="2"/>
        <v/>
      </c>
      <c r="L52" s="2"/>
      <c r="M52" s="2"/>
      <c r="N52" s="51" t="str">
        <f t="shared" si="3"/>
        <v/>
      </c>
      <c r="O52" s="2"/>
      <c r="Q52" s="6" t="str">
        <f t="shared" si="4"/>
        <v/>
      </c>
      <c r="S52" s="6" t="str">
        <f>IF(COUNTIF($Q52:$Q$2510, $Q52)&gt;1, "", $Q52)</f>
        <v/>
      </c>
      <c r="U52" s="63" t="str">
        <f>IF($B52="", "", IF(OR($B52&lt;'Intro &amp; Setup'!$W$18, $B52&gt;'Intro &amp; Setup'!$AG$18), "X", ""))</f>
        <v/>
      </c>
      <c r="V52" s="64" t="str">
        <f>IF($F52="", "", IF(OR($F52&lt;'Intro &amp; Setup'!$W$18, $F52&gt;'Intro &amp; Setup'!$AG$18), "X", ""))</f>
        <v/>
      </c>
      <c r="W52" s="6" t="str">
        <f t="shared" si="5"/>
        <v/>
      </c>
      <c r="Y52" s="63" t="str">
        <f t="shared" si="6"/>
        <v/>
      </c>
      <c r="Z52" s="64" t="str">
        <f t="shared" si="7"/>
        <v/>
      </c>
      <c r="AB52" s="80" t="str">
        <f t="shared" si="8"/>
        <v/>
      </c>
      <c r="AC52" s="77" t="str">
        <f t="shared" si="9"/>
        <v/>
      </c>
      <c r="AE52" s="84" t="str">
        <f t="shared" si="10"/>
        <v/>
      </c>
      <c r="AG52" s="6" t="str">
        <f>IF($AE52="", "", COUNTIF($AE$10:$AE$2510, "&gt;"&amp;$AE52)+1+COUNTIF($AE$10:$AE52, $AE52)-1)</f>
        <v/>
      </c>
    </row>
    <row r="53" spans="1:33" x14ac:dyDescent="0.25">
      <c r="A53" s="2"/>
      <c r="B53" s="98"/>
      <c r="C53" s="99"/>
      <c r="D53" s="100"/>
      <c r="E53" s="101"/>
      <c r="F53" s="102"/>
      <c r="G53" s="99"/>
      <c r="H53" s="103"/>
      <c r="I53" s="104"/>
      <c r="J53" s="2"/>
      <c r="K53" s="56" t="str">
        <f t="shared" si="2"/>
        <v/>
      </c>
      <c r="L53" s="2"/>
      <c r="M53" s="2"/>
      <c r="N53" s="51" t="str">
        <f t="shared" si="3"/>
        <v/>
      </c>
      <c r="O53" s="2"/>
      <c r="Q53" s="6" t="str">
        <f t="shared" si="4"/>
        <v/>
      </c>
      <c r="S53" s="6" t="str">
        <f>IF(COUNTIF($Q53:$Q$2510, $Q53)&gt;1, "", $Q53)</f>
        <v/>
      </c>
      <c r="U53" s="63" t="str">
        <f>IF($B53="", "", IF(OR($B53&lt;'Intro &amp; Setup'!$W$18, $B53&gt;'Intro &amp; Setup'!$AG$18), "X", ""))</f>
        <v/>
      </c>
      <c r="V53" s="64" t="str">
        <f>IF($F53="", "", IF(OR($F53&lt;'Intro &amp; Setup'!$W$18, $F53&gt;'Intro &amp; Setup'!$AG$18), "X", ""))</f>
        <v/>
      </c>
      <c r="W53" s="6" t="str">
        <f t="shared" si="5"/>
        <v/>
      </c>
      <c r="Y53" s="63" t="str">
        <f t="shared" si="6"/>
        <v/>
      </c>
      <c r="Z53" s="64" t="str">
        <f t="shared" si="7"/>
        <v/>
      </c>
      <c r="AB53" s="80" t="str">
        <f t="shared" si="8"/>
        <v/>
      </c>
      <c r="AC53" s="77" t="str">
        <f t="shared" si="9"/>
        <v/>
      </c>
      <c r="AE53" s="84" t="str">
        <f t="shared" si="10"/>
        <v/>
      </c>
      <c r="AG53" s="6" t="str">
        <f>IF($AE53="", "", COUNTIF($AE$10:$AE$2510, "&gt;"&amp;$AE53)+1+COUNTIF($AE$10:$AE53, $AE53)-1)</f>
        <v/>
      </c>
    </row>
    <row r="54" spans="1:33" x14ac:dyDescent="0.25">
      <c r="A54" s="2"/>
      <c r="B54" s="98"/>
      <c r="C54" s="99"/>
      <c r="D54" s="100"/>
      <c r="E54" s="101"/>
      <c r="F54" s="102"/>
      <c r="G54" s="99"/>
      <c r="H54" s="103"/>
      <c r="I54" s="104"/>
      <c r="J54" s="2"/>
      <c r="K54" s="56" t="str">
        <f t="shared" si="2"/>
        <v/>
      </c>
      <c r="L54" s="2"/>
      <c r="M54" s="2"/>
      <c r="N54" s="51" t="str">
        <f t="shared" si="3"/>
        <v/>
      </c>
      <c r="O54" s="2"/>
      <c r="Q54" s="6" t="str">
        <f t="shared" si="4"/>
        <v/>
      </c>
      <c r="S54" s="6" t="str">
        <f>IF(COUNTIF($Q54:$Q$2510, $Q54)&gt;1, "", $Q54)</f>
        <v/>
      </c>
      <c r="U54" s="63" t="str">
        <f>IF($B54="", "", IF(OR($B54&lt;'Intro &amp; Setup'!$W$18, $B54&gt;'Intro &amp; Setup'!$AG$18), "X", ""))</f>
        <v/>
      </c>
      <c r="V54" s="64" t="str">
        <f>IF($F54="", "", IF(OR($F54&lt;'Intro &amp; Setup'!$W$18, $F54&gt;'Intro &amp; Setup'!$AG$18), "X", ""))</f>
        <v/>
      </c>
      <c r="W54" s="6" t="str">
        <f t="shared" si="5"/>
        <v/>
      </c>
      <c r="Y54" s="63" t="str">
        <f t="shared" si="6"/>
        <v/>
      </c>
      <c r="Z54" s="64" t="str">
        <f t="shared" si="7"/>
        <v/>
      </c>
      <c r="AB54" s="80" t="str">
        <f t="shared" si="8"/>
        <v/>
      </c>
      <c r="AC54" s="77" t="str">
        <f t="shared" si="9"/>
        <v/>
      </c>
      <c r="AE54" s="84" t="str">
        <f t="shared" si="10"/>
        <v/>
      </c>
      <c r="AG54" s="6" t="str">
        <f>IF($AE54="", "", COUNTIF($AE$10:$AE$2510, "&gt;"&amp;$AE54)+1+COUNTIF($AE$10:$AE54, $AE54)-1)</f>
        <v/>
      </c>
    </row>
    <row r="55" spans="1:33" x14ac:dyDescent="0.25">
      <c r="A55" s="2"/>
      <c r="B55" s="98"/>
      <c r="C55" s="99"/>
      <c r="D55" s="100"/>
      <c r="E55" s="101"/>
      <c r="F55" s="102"/>
      <c r="G55" s="99"/>
      <c r="H55" s="103"/>
      <c r="I55" s="104"/>
      <c r="J55" s="2"/>
      <c r="K55" s="56" t="str">
        <f t="shared" si="2"/>
        <v/>
      </c>
      <c r="L55" s="2"/>
      <c r="M55" s="2"/>
      <c r="N55" s="51" t="str">
        <f t="shared" si="3"/>
        <v/>
      </c>
      <c r="O55" s="2"/>
      <c r="Q55" s="6" t="str">
        <f t="shared" si="4"/>
        <v/>
      </c>
      <c r="S55" s="6" t="str">
        <f>IF(COUNTIF($Q55:$Q$2510, $Q55)&gt;1, "", $Q55)</f>
        <v/>
      </c>
      <c r="U55" s="63" t="str">
        <f>IF($B55="", "", IF(OR($B55&lt;'Intro &amp; Setup'!$W$18, $B55&gt;'Intro &amp; Setup'!$AG$18), "X", ""))</f>
        <v/>
      </c>
      <c r="V55" s="64" t="str">
        <f>IF($F55="", "", IF(OR($F55&lt;'Intro &amp; Setup'!$W$18, $F55&gt;'Intro &amp; Setup'!$AG$18), "X", ""))</f>
        <v/>
      </c>
      <c r="W55" s="6" t="str">
        <f t="shared" si="5"/>
        <v/>
      </c>
      <c r="Y55" s="63" t="str">
        <f t="shared" si="6"/>
        <v/>
      </c>
      <c r="Z55" s="64" t="str">
        <f t="shared" si="7"/>
        <v/>
      </c>
      <c r="AB55" s="80" t="str">
        <f t="shared" si="8"/>
        <v/>
      </c>
      <c r="AC55" s="77" t="str">
        <f t="shared" si="9"/>
        <v/>
      </c>
      <c r="AE55" s="84" t="str">
        <f t="shared" si="10"/>
        <v/>
      </c>
      <c r="AG55" s="6" t="str">
        <f>IF($AE55="", "", COUNTIF($AE$10:$AE$2510, "&gt;"&amp;$AE55)+1+COUNTIF($AE$10:$AE55, $AE55)-1)</f>
        <v/>
      </c>
    </row>
    <row r="56" spans="1:33" x14ac:dyDescent="0.25">
      <c r="A56" s="2"/>
      <c r="B56" s="98"/>
      <c r="C56" s="99"/>
      <c r="D56" s="100"/>
      <c r="E56" s="101"/>
      <c r="F56" s="102"/>
      <c r="G56" s="99"/>
      <c r="H56" s="103"/>
      <c r="I56" s="104"/>
      <c r="J56" s="2"/>
      <c r="K56" s="56" t="str">
        <f t="shared" si="2"/>
        <v/>
      </c>
      <c r="L56" s="2"/>
      <c r="M56" s="2"/>
      <c r="N56" s="51" t="str">
        <f t="shared" si="3"/>
        <v/>
      </c>
      <c r="O56" s="2"/>
      <c r="Q56" s="6" t="str">
        <f t="shared" si="4"/>
        <v/>
      </c>
      <c r="S56" s="6" t="str">
        <f>IF(COUNTIF($Q56:$Q$2510, $Q56)&gt;1, "", $Q56)</f>
        <v/>
      </c>
      <c r="U56" s="63" t="str">
        <f>IF($B56="", "", IF(OR($B56&lt;'Intro &amp; Setup'!$W$18, $B56&gt;'Intro &amp; Setup'!$AG$18), "X", ""))</f>
        <v/>
      </c>
      <c r="V56" s="64" t="str">
        <f>IF($F56="", "", IF(OR($F56&lt;'Intro &amp; Setup'!$W$18, $F56&gt;'Intro &amp; Setup'!$AG$18), "X", ""))</f>
        <v/>
      </c>
      <c r="W56" s="6" t="str">
        <f t="shared" si="5"/>
        <v/>
      </c>
      <c r="Y56" s="63" t="str">
        <f t="shared" si="6"/>
        <v/>
      </c>
      <c r="Z56" s="64" t="str">
        <f t="shared" si="7"/>
        <v/>
      </c>
      <c r="AB56" s="80" t="str">
        <f t="shared" si="8"/>
        <v/>
      </c>
      <c r="AC56" s="77" t="str">
        <f t="shared" si="9"/>
        <v/>
      </c>
      <c r="AE56" s="84" t="str">
        <f t="shared" si="10"/>
        <v/>
      </c>
      <c r="AG56" s="6" t="str">
        <f>IF($AE56="", "", COUNTIF($AE$10:$AE$2510, "&gt;"&amp;$AE56)+1+COUNTIF($AE$10:$AE56, $AE56)-1)</f>
        <v/>
      </c>
    </row>
    <row r="57" spans="1:33" x14ac:dyDescent="0.25">
      <c r="A57" s="2"/>
      <c r="B57" s="98"/>
      <c r="C57" s="99"/>
      <c r="D57" s="100"/>
      <c r="E57" s="101"/>
      <c r="F57" s="102"/>
      <c r="G57" s="99"/>
      <c r="H57" s="103"/>
      <c r="I57" s="104"/>
      <c r="J57" s="2"/>
      <c r="K57" s="56" t="str">
        <f t="shared" si="2"/>
        <v/>
      </c>
      <c r="L57" s="2"/>
      <c r="M57" s="2"/>
      <c r="N57" s="51" t="str">
        <f t="shared" si="3"/>
        <v/>
      </c>
      <c r="O57" s="2"/>
      <c r="Q57" s="6" t="str">
        <f t="shared" si="4"/>
        <v/>
      </c>
      <c r="S57" s="6" t="str">
        <f>IF(COUNTIF($Q57:$Q$2510, $Q57)&gt;1, "", $Q57)</f>
        <v/>
      </c>
      <c r="U57" s="63" t="str">
        <f>IF($B57="", "", IF(OR($B57&lt;'Intro &amp; Setup'!$W$18, $B57&gt;'Intro &amp; Setup'!$AG$18), "X", ""))</f>
        <v/>
      </c>
      <c r="V57" s="64" t="str">
        <f>IF($F57="", "", IF(OR($F57&lt;'Intro &amp; Setup'!$W$18, $F57&gt;'Intro &amp; Setup'!$AG$18), "X", ""))</f>
        <v/>
      </c>
      <c r="W57" s="6" t="str">
        <f t="shared" si="5"/>
        <v/>
      </c>
      <c r="Y57" s="63" t="str">
        <f t="shared" si="6"/>
        <v/>
      </c>
      <c r="Z57" s="64" t="str">
        <f t="shared" si="7"/>
        <v/>
      </c>
      <c r="AB57" s="80" t="str">
        <f t="shared" si="8"/>
        <v/>
      </c>
      <c r="AC57" s="77" t="str">
        <f t="shared" si="9"/>
        <v/>
      </c>
      <c r="AE57" s="84" t="str">
        <f t="shared" si="10"/>
        <v/>
      </c>
      <c r="AG57" s="6" t="str">
        <f>IF($AE57="", "", COUNTIF($AE$10:$AE$2510, "&gt;"&amp;$AE57)+1+COUNTIF($AE$10:$AE57, $AE57)-1)</f>
        <v/>
      </c>
    </row>
    <row r="58" spans="1:33" x14ac:dyDescent="0.25">
      <c r="A58" s="2"/>
      <c r="B58" s="98"/>
      <c r="C58" s="99"/>
      <c r="D58" s="100"/>
      <c r="E58" s="101"/>
      <c r="F58" s="102"/>
      <c r="G58" s="99"/>
      <c r="H58" s="103"/>
      <c r="I58" s="104"/>
      <c r="J58" s="2"/>
      <c r="K58" s="56" t="str">
        <f t="shared" si="2"/>
        <v/>
      </c>
      <c r="L58" s="2"/>
      <c r="M58" s="2"/>
      <c r="N58" s="51" t="str">
        <f t="shared" si="3"/>
        <v/>
      </c>
      <c r="O58" s="2"/>
      <c r="Q58" s="6" t="str">
        <f t="shared" si="4"/>
        <v/>
      </c>
      <c r="S58" s="6" t="str">
        <f>IF(COUNTIF($Q58:$Q$2510, $Q58)&gt;1, "", $Q58)</f>
        <v/>
      </c>
      <c r="U58" s="63" t="str">
        <f>IF($B58="", "", IF(OR($B58&lt;'Intro &amp; Setup'!$W$18, $B58&gt;'Intro &amp; Setup'!$AG$18), "X", ""))</f>
        <v/>
      </c>
      <c r="V58" s="64" t="str">
        <f>IF($F58="", "", IF(OR($F58&lt;'Intro &amp; Setup'!$W$18, $F58&gt;'Intro &amp; Setup'!$AG$18), "X", ""))</f>
        <v/>
      </c>
      <c r="W58" s="6" t="str">
        <f t="shared" si="5"/>
        <v/>
      </c>
      <c r="Y58" s="63" t="str">
        <f t="shared" si="6"/>
        <v/>
      </c>
      <c r="Z58" s="64" t="str">
        <f t="shared" si="7"/>
        <v/>
      </c>
      <c r="AB58" s="80" t="str">
        <f t="shared" si="8"/>
        <v/>
      </c>
      <c r="AC58" s="77" t="str">
        <f t="shared" si="9"/>
        <v/>
      </c>
      <c r="AE58" s="84" t="str">
        <f t="shared" si="10"/>
        <v/>
      </c>
      <c r="AG58" s="6" t="str">
        <f>IF($AE58="", "", COUNTIF($AE$10:$AE$2510, "&gt;"&amp;$AE58)+1+COUNTIF($AE$10:$AE58, $AE58)-1)</f>
        <v/>
      </c>
    </row>
    <row r="59" spans="1:33" x14ac:dyDescent="0.25">
      <c r="A59" s="2"/>
      <c r="B59" s="98"/>
      <c r="C59" s="99"/>
      <c r="D59" s="100"/>
      <c r="E59" s="101"/>
      <c r="F59" s="102"/>
      <c r="G59" s="99"/>
      <c r="H59" s="103"/>
      <c r="I59" s="104"/>
      <c r="J59" s="2"/>
      <c r="K59" s="56" t="str">
        <f t="shared" si="2"/>
        <v/>
      </c>
      <c r="L59" s="2"/>
      <c r="M59" s="2"/>
      <c r="N59" s="51" t="str">
        <f t="shared" si="3"/>
        <v/>
      </c>
      <c r="O59" s="2"/>
      <c r="Q59" s="6" t="str">
        <f t="shared" si="4"/>
        <v/>
      </c>
      <c r="S59" s="6" t="str">
        <f>IF(COUNTIF($Q59:$Q$2510, $Q59)&gt;1, "", $Q59)</f>
        <v/>
      </c>
      <c r="U59" s="63" t="str">
        <f>IF($B59="", "", IF(OR($B59&lt;'Intro &amp; Setup'!$W$18, $B59&gt;'Intro &amp; Setup'!$AG$18), "X", ""))</f>
        <v/>
      </c>
      <c r="V59" s="64" t="str">
        <f>IF($F59="", "", IF(OR($F59&lt;'Intro &amp; Setup'!$W$18, $F59&gt;'Intro &amp; Setup'!$AG$18), "X", ""))</f>
        <v/>
      </c>
      <c r="W59" s="6" t="str">
        <f t="shared" si="5"/>
        <v/>
      </c>
      <c r="Y59" s="63" t="str">
        <f t="shared" si="6"/>
        <v/>
      </c>
      <c r="Z59" s="64" t="str">
        <f t="shared" si="7"/>
        <v/>
      </c>
      <c r="AB59" s="80" t="str">
        <f t="shared" si="8"/>
        <v/>
      </c>
      <c r="AC59" s="77" t="str">
        <f t="shared" si="9"/>
        <v/>
      </c>
      <c r="AE59" s="84" t="str">
        <f t="shared" si="10"/>
        <v/>
      </c>
      <c r="AG59" s="6" t="str">
        <f>IF($AE59="", "", COUNTIF($AE$10:$AE$2510, "&gt;"&amp;$AE59)+1+COUNTIF($AE$10:$AE59, $AE59)-1)</f>
        <v/>
      </c>
    </row>
    <row r="60" spans="1:33" x14ac:dyDescent="0.25">
      <c r="A60" s="2"/>
      <c r="B60" s="98"/>
      <c r="C60" s="99"/>
      <c r="D60" s="100"/>
      <c r="E60" s="101"/>
      <c r="F60" s="102"/>
      <c r="G60" s="99"/>
      <c r="H60" s="103"/>
      <c r="I60" s="104"/>
      <c r="J60" s="2"/>
      <c r="K60" s="56" t="str">
        <f t="shared" si="2"/>
        <v/>
      </c>
      <c r="L60" s="2"/>
      <c r="M60" s="2"/>
      <c r="N60" s="51" t="str">
        <f t="shared" si="3"/>
        <v/>
      </c>
      <c r="O60" s="2"/>
      <c r="Q60" s="6" t="str">
        <f t="shared" si="4"/>
        <v/>
      </c>
      <c r="S60" s="6" t="str">
        <f>IF(COUNTIF($Q60:$Q$2510, $Q60)&gt;1, "", $Q60)</f>
        <v/>
      </c>
      <c r="U60" s="63" t="str">
        <f>IF($B60="", "", IF(OR($B60&lt;'Intro &amp; Setup'!$W$18, $B60&gt;'Intro &amp; Setup'!$AG$18), "X", ""))</f>
        <v/>
      </c>
      <c r="V60" s="64" t="str">
        <f>IF($F60="", "", IF(OR($F60&lt;'Intro &amp; Setup'!$W$18, $F60&gt;'Intro &amp; Setup'!$AG$18), "X", ""))</f>
        <v/>
      </c>
      <c r="W60" s="6" t="str">
        <f t="shared" si="5"/>
        <v/>
      </c>
      <c r="Y60" s="63" t="str">
        <f t="shared" si="6"/>
        <v/>
      </c>
      <c r="Z60" s="64" t="str">
        <f t="shared" si="7"/>
        <v/>
      </c>
      <c r="AB60" s="80" t="str">
        <f t="shared" si="8"/>
        <v/>
      </c>
      <c r="AC60" s="77" t="str">
        <f t="shared" si="9"/>
        <v/>
      </c>
      <c r="AE60" s="84" t="str">
        <f t="shared" si="10"/>
        <v/>
      </c>
      <c r="AG60" s="6" t="str">
        <f>IF($AE60="", "", COUNTIF($AE$10:$AE$2510, "&gt;"&amp;$AE60)+1+COUNTIF($AE$10:$AE60, $AE60)-1)</f>
        <v/>
      </c>
    </row>
    <row r="61" spans="1:33" x14ac:dyDescent="0.25">
      <c r="A61" s="2"/>
      <c r="B61" s="98"/>
      <c r="C61" s="99"/>
      <c r="D61" s="100"/>
      <c r="E61" s="101"/>
      <c r="F61" s="102"/>
      <c r="G61" s="99"/>
      <c r="H61" s="103"/>
      <c r="I61" s="104"/>
      <c r="J61" s="2"/>
      <c r="K61" s="56" t="str">
        <f t="shared" si="2"/>
        <v/>
      </c>
      <c r="L61" s="2"/>
      <c r="M61" s="2"/>
      <c r="N61" s="51" t="str">
        <f t="shared" si="3"/>
        <v/>
      </c>
      <c r="O61" s="2"/>
      <c r="Q61" s="6" t="str">
        <f t="shared" si="4"/>
        <v/>
      </c>
      <c r="S61" s="6" t="str">
        <f>IF(COUNTIF($Q61:$Q$2510, $Q61)&gt;1, "", $Q61)</f>
        <v/>
      </c>
      <c r="U61" s="63" t="str">
        <f>IF($B61="", "", IF(OR($B61&lt;'Intro &amp; Setup'!$W$18, $B61&gt;'Intro &amp; Setup'!$AG$18), "X", ""))</f>
        <v/>
      </c>
      <c r="V61" s="64" t="str">
        <f>IF($F61="", "", IF(OR($F61&lt;'Intro &amp; Setup'!$W$18, $F61&gt;'Intro &amp; Setup'!$AG$18), "X", ""))</f>
        <v/>
      </c>
      <c r="W61" s="6" t="str">
        <f t="shared" si="5"/>
        <v/>
      </c>
      <c r="Y61" s="63" t="str">
        <f t="shared" si="6"/>
        <v/>
      </c>
      <c r="Z61" s="64" t="str">
        <f t="shared" si="7"/>
        <v/>
      </c>
      <c r="AB61" s="80" t="str">
        <f t="shared" si="8"/>
        <v/>
      </c>
      <c r="AC61" s="77" t="str">
        <f t="shared" si="9"/>
        <v/>
      </c>
      <c r="AE61" s="84" t="str">
        <f t="shared" si="10"/>
        <v/>
      </c>
      <c r="AG61" s="6" t="str">
        <f>IF($AE61="", "", COUNTIF($AE$10:$AE$2510, "&gt;"&amp;$AE61)+1+COUNTIF($AE$10:$AE61, $AE61)-1)</f>
        <v/>
      </c>
    </row>
    <row r="62" spans="1:33" x14ac:dyDescent="0.25">
      <c r="A62" s="2"/>
      <c r="B62" s="98"/>
      <c r="C62" s="99"/>
      <c r="D62" s="100"/>
      <c r="E62" s="101"/>
      <c r="F62" s="102"/>
      <c r="G62" s="99"/>
      <c r="H62" s="103"/>
      <c r="I62" s="104"/>
      <c r="J62" s="2"/>
      <c r="K62" s="56" t="str">
        <f t="shared" si="2"/>
        <v/>
      </c>
      <c r="L62" s="2"/>
      <c r="M62" s="2"/>
      <c r="N62" s="51" t="str">
        <f t="shared" si="3"/>
        <v/>
      </c>
      <c r="O62" s="2"/>
      <c r="Q62" s="6" t="str">
        <f t="shared" si="4"/>
        <v/>
      </c>
      <c r="S62" s="6" t="str">
        <f>IF(COUNTIF($Q62:$Q$2510, $Q62)&gt;1, "", $Q62)</f>
        <v/>
      </c>
      <c r="U62" s="63" t="str">
        <f>IF($B62="", "", IF(OR($B62&lt;'Intro &amp; Setup'!$W$18, $B62&gt;'Intro &amp; Setup'!$AG$18), "X", ""))</f>
        <v/>
      </c>
      <c r="V62" s="64" t="str">
        <f>IF($F62="", "", IF(OR($F62&lt;'Intro &amp; Setup'!$W$18, $F62&gt;'Intro &amp; Setup'!$AG$18), "X", ""))</f>
        <v/>
      </c>
      <c r="W62" s="6" t="str">
        <f t="shared" si="5"/>
        <v/>
      </c>
      <c r="Y62" s="63" t="str">
        <f t="shared" si="6"/>
        <v/>
      </c>
      <c r="Z62" s="64" t="str">
        <f t="shared" si="7"/>
        <v/>
      </c>
      <c r="AB62" s="80" t="str">
        <f t="shared" si="8"/>
        <v/>
      </c>
      <c r="AC62" s="77" t="str">
        <f t="shared" si="9"/>
        <v/>
      </c>
      <c r="AE62" s="84" t="str">
        <f t="shared" si="10"/>
        <v/>
      </c>
      <c r="AG62" s="6" t="str">
        <f>IF($AE62="", "", COUNTIF($AE$10:$AE$2510, "&gt;"&amp;$AE62)+1+COUNTIF($AE$10:$AE62, $AE62)-1)</f>
        <v/>
      </c>
    </row>
    <row r="63" spans="1:33" x14ac:dyDescent="0.25">
      <c r="A63" s="2"/>
      <c r="B63" s="98"/>
      <c r="C63" s="99"/>
      <c r="D63" s="100"/>
      <c r="E63" s="101"/>
      <c r="F63" s="102"/>
      <c r="G63" s="99"/>
      <c r="H63" s="103"/>
      <c r="I63" s="104"/>
      <c r="J63" s="2"/>
      <c r="K63" s="56" t="str">
        <f t="shared" si="2"/>
        <v/>
      </c>
      <c r="L63" s="2"/>
      <c r="M63" s="2"/>
      <c r="N63" s="51" t="str">
        <f t="shared" si="3"/>
        <v/>
      </c>
      <c r="O63" s="2"/>
      <c r="Q63" s="6" t="str">
        <f t="shared" si="4"/>
        <v/>
      </c>
      <c r="S63" s="6" t="str">
        <f>IF(COUNTIF($Q63:$Q$2510, $Q63)&gt;1, "", $Q63)</f>
        <v/>
      </c>
      <c r="U63" s="63" t="str">
        <f>IF($B63="", "", IF(OR($B63&lt;'Intro &amp; Setup'!$W$18, $B63&gt;'Intro &amp; Setup'!$AG$18), "X", ""))</f>
        <v/>
      </c>
      <c r="V63" s="64" t="str">
        <f>IF($F63="", "", IF(OR($F63&lt;'Intro &amp; Setup'!$W$18, $F63&gt;'Intro &amp; Setup'!$AG$18), "X", ""))</f>
        <v/>
      </c>
      <c r="W63" s="6" t="str">
        <f t="shared" si="5"/>
        <v/>
      </c>
      <c r="Y63" s="63" t="str">
        <f t="shared" si="6"/>
        <v/>
      </c>
      <c r="Z63" s="64" t="str">
        <f t="shared" si="7"/>
        <v/>
      </c>
      <c r="AB63" s="80" t="str">
        <f t="shared" si="8"/>
        <v/>
      </c>
      <c r="AC63" s="77" t="str">
        <f t="shared" si="9"/>
        <v/>
      </c>
      <c r="AE63" s="84" t="str">
        <f t="shared" si="10"/>
        <v/>
      </c>
      <c r="AG63" s="6" t="str">
        <f>IF($AE63="", "", COUNTIF($AE$10:$AE$2510, "&gt;"&amp;$AE63)+1+COUNTIF($AE$10:$AE63, $AE63)-1)</f>
        <v/>
      </c>
    </row>
    <row r="64" spans="1:33" x14ac:dyDescent="0.25">
      <c r="A64" s="2"/>
      <c r="B64" s="98"/>
      <c r="C64" s="99"/>
      <c r="D64" s="100"/>
      <c r="E64" s="101"/>
      <c r="F64" s="102"/>
      <c r="G64" s="99"/>
      <c r="H64" s="103"/>
      <c r="I64" s="104"/>
      <c r="J64" s="2"/>
      <c r="K64" s="56" t="str">
        <f t="shared" si="2"/>
        <v/>
      </c>
      <c r="L64" s="2"/>
      <c r="M64" s="2"/>
      <c r="N64" s="51" t="str">
        <f t="shared" si="3"/>
        <v/>
      </c>
      <c r="O64" s="2"/>
      <c r="Q64" s="6" t="str">
        <f t="shared" si="4"/>
        <v/>
      </c>
      <c r="S64" s="6" t="str">
        <f>IF(COUNTIF($Q64:$Q$2510, $Q64)&gt;1, "", $Q64)</f>
        <v/>
      </c>
      <c r="U64" s="63" t="str">
        <f>IF($B64="", "", IF(OR($B64&lt;'Intro &amp; Setup'!$W$18, $B64&gt;'Intro &amp; Setup'!$AG$18), "X", ""))</f>
        <v/>
      </c>
      <c r="V64" s="64" t="str">
        <f>IF($F64="", "", IF(OR($F64&lt;'Intro &amp; Setup'!$W$18, $F64&gt;'Intro &amp; Setup'!$AG$18), "X", ""))</f>
        <v/>
      </c>
      <c r="W64" s="6" t="str">
        <f t="shared" si="5"/>
        <v/>
      </c>
      <c r="Y64" s="63" t="str">
        <f t="shared" si="6"/>
        <v/>
      </c>
      <c r="Z64" s="64" t="str">
        <f t="shared" si="7"/>
        <v/>
      </c>
      <c r="AB64" s="80" t="str">
        <f t="shared" si="8"/>
        <v/>
      </c>
      <c r="AC64" s="77" t="str">
        <f t="shared" si="9"/>
        <v/>
      </c>
      <c r="AE64" s="84" t="str">
        <f t="shared" si="10"/>
        <v/>
      </c>
      <c r="AG64" s="6" t="str">
        <f>IF($AE64="", "", COUNTIF($AE$10:$AE$2510, "&gt;"&amp;$AE64)+1+COUNTIF($AE$10:$AE64, $AE64)-1)</f>
        <v/>
      </c>
    </row>
    <row r="65" spans="1:33" x14ac:dyDescent="0.25">
      <c r="A65" s="2"/>
      <c r="B65" s="98"/>
      <c r="C65" s="99"/>
      <c r="D65" s="100"/>
      <c r="E65" s="101"/>
      <c r="F65" s="102"/>
      <c r="G65" s="99"/>
      <c r="H65" s="103"/>
      <c r="I65" s="104"/>
      <c r="J65" s="2"/>
      <c r="K65" s="56" t="str">
        <f t="shared" si="2"/>
        <v/>
      </c>
      <c r="L65" s="2"/>
      <c r="M65" s="2"/>
      <c r="N65" s="51" t="str">
        <f t="shared" si="3"/>
        <v/>
      </c>
      <c r="O65" s="2"/>
      <c r="Q65" s="6" t="str">
        <f t="shared" si="4"/>
        <v/>
      </c>
      <c r="S65" s="6" t="str">
        <f>IF(COUNTIF($Q65:$Q$2510, $Q65)&gt;1, "", $Q65)</f>
        <v/>
      </c>
      <c r="U65" s="63" t="str">
        <f>IF($B65="", "", IF(OR($B65&lt;'Intro &amp; Setup'!$W$18, $B65&gt;'Intro &amp; Setup'!$AG$18), "X", ""))</f>
        <v/>
      </c>
      <c r="V65" s="64" t="str">
        <f>IF($F65="", "", IF(OR($F65&lt;'Intro &amp; Setup'!$W$18, $F65&gt;'Intro &amp; Setup'!$AG$18), "X", ""))</f>
        <v/>
      </c>
      <c r="W65" s="6" t="str">
        <f t="shared" si="5"/>
        <v/>
      </c>
      <c r="Y65" s="63" t="str">
        <f t="shared" si="6"/>
        <v/>
      </c>
      <c r="Z65" s="64" t="str">
        <f t="shared" si="7"/>
        <v/>
      </c>
      <c r="AB65" s="80" t="str">
        <f t="shared" si="8"/>
        <v/>
      </c>
      <c r="AC65" s="77" t="str">
        <f t="shared" si="9"/>
        <v/>
      </c>
      <c r="AE65" s="84" t="str">
        <f t="shared" si="10"/>
        <v/>
      </c>
      <c r="AG65" s="6" t="str">
        <f>IF($AE65="", "", COUNTIF($AE$10:$AE$2510, "&gt;"&amp;$AE65)+1+COUNTIF($AE$10:$AE65, $AE65)-1)</f>
        <v/>
      </c>
    </row>
    <row r="66" spans="1:33" x14ac:dyDescent="0.25">
      <c r="A66" s="2"/>
      <c r="B66" s="98"/>
      <c r="C66" s="99"/>
      <c r="D66" s="100"/>
      <c r="E66" s="101"/>
      <c r="F66" s="102"/>
      <c r="G66" s="99"/>
      <c r="H66" s="103"/>
      <c r="I66" s="104"/>
      <c r="J66" s="2"/>
      <c r="K66" s="56" t="str">
        <f t="shared" si="2"/>
        <v/>
      </c>
      <c r="L66" s="2"/>
      <c r="M66" s="2"/>
      <c r="N66" s="51" t="str">
        <f t="shared" si="3"/>
        <v/>
      </c>
      <c r="O66" s="2"/>
      <c r="Q66" s="6" t="str">
        <f t="shared" si="4"/>
        <v/>
      </c>
      <c r="S66" s="6" t="str">
        <f>IF(COUNTIF($Q66:$Q$2510, $Q66)&gt;1, "", $Q66)</f>
        <v/>
      </c>
      <c r="U66" s="63" t="str">
        <f>IF($B66="", "", IF(OR($B66&lt;'Intro &amp; Setup'!$W$18, $B66&gt;'Intro &amp; Setup'!$AG$18), "X", ""))</f>
        <v/>
      </c>
      <c r="V66" s="64" t="str">
        <f>IF($F66="", "", IF(OR($F66&lt;'Intro &amp; Setup'!$W$18, $F66&gt;'Intro &amp; Setup'!$AG$18), "X", ""))</f>
        <v/>
      </c>
      <c r="W66" s="6" t="str">
        <f t="shared" si="5"/>
        <v/>
      </c>
      <c r="Y66" s="63" t="str">
        <f t="shared" si="6"/>
        <v/>
      </c>
      <c r="Z66" s="64" t="str">
        <f t="shared" si="7"/>
        <v/>
      </c>
      <c r="AB66" s="80" t="str">
        <f t="shared" si="8"/>
        <v/>
      </c>
      <c r="AC66" s="77" t="str">
        <f t="shared" si="9"/>
        <v/>
      </c>
      <c r="AE66" s="84" t="str">
        <f t="shared" si="10"/>
        <v/>
      </c>
      <c r="AG66" s="6" t="str">
        <f>IF($AE66="", "", COUNTIF($AE$10:$AE$2510, "&gt;"&amp;$AE66)+1+COUNTIF($AE$10:$AE66, $AE66)-1)</f>
        <v/>
      </c>
    </row>
    <row r="67" spans="1:33" x14ac:dyDescent="0.25">
      <c r="A67" s="2"/>
      <c r="B67" s="98"/>
      <c r="C67" s="99"/>
      <c r="D67" s="100"/>
      <c r="E67" s="101"/>
      <c r="F67" s="102"/>
      <c r="G67" s="99"/>
      <c r="H67" s="103"/>
      <c r="I67" s="104"/>
      <c r="J67" s="2"/>
      <c r="K67" s="56" t="str">
        <f t="shared" si="2"/>
        <v/>
      </c>
      <c r="L67" s="2"/>
      <c r="M67" s="2"/>
      <c r="N67" s="51" t="str">
        <f t="shared" si="3"/>
        <v/>
      </c>
      <c r="O67" s="2"/>
      <c r="Q67" s="6" t="str">
        <f t="shared" si="4"/>
        <v/>
      </c>
      <c r="S67" s="6" t="str">
        <f>IF(COUNTIF($Q67:$Q$2510, $Q67)&gt;1, "", $Q67)</f>
        <v/>
      </c>
      <c r="U67" s="63" t="str">
        <f>IF($B67="", "", IF(OR($B67&lt;'Intro &amp; Setup'!$W$18, $B67&gt;'Intro &amp; Setup'!$AG$18), "X", ""))</f>
        <v/>
      </c>
      <c r="V67" s="64" t="str">
        <f>IF($F67="", "", IF(OR($F67&lt;'Intro &amp; Setup'!$W$18, $F67&gt;'Intro &amp; Setup'!$AG$18), "X", ""))</f>
        <v/>
      </c>
      <c r="W67" s="6" t="str">
        <f t="shared" si="5"/>
        <v/>
      </c>
      <c r="Y67" s="63" t="str">
        <f t="shared" si="6"/>
        <v/>
      </c>
      <c r="Z67" s="64" t="str">
        <f t="shared" si="7"/>
        <v/>
      </c>
      <c r="AB67" s="80" t="str">
        <f t="shared" si="8"/>
        <v/>
      </c>
      <c r="AC67" s="77" t="str">
        <f t="shared" si="9"/>
        <v/>
      </c>
      <c r="AE67" s="84" t="str">
        <f t="shared" si="10"/>
        <v/>
      </c>
      <c r="AG67" s="6" t="str">
        <f>IF($AE67="", "", COUNTIF($AE$10:$AE$2510, "&gt;"&amp;$AE67)+1+COUNTIF($AE$10:$AE67, $AE67)-1)</f>
        <v/>
      </c>
    </row>
    <row r="68" spans="1:33" x14ac:dyDescent="0.25">
      <c r="A68" s="2"/>
      <c r="B68" s="98"/>
      <c r="C68" s="99"/>
      <c r="D68" s="100"/>
      <c r="E68" s="101"/>
      <c r="F68" s="102"/>
      <c r="G68" s="99"/>
      <c r="H68" s="103"/>
      <c r="I68" s="104"/>
      <c r="J68" s="2"/>
      <c r="K68" s="56" t="str">
        <f t="shared" si="2"/>
        <v/>
      </c>
      <c r="L68" s="2"/>
      <c r="M68" s="2"/>
      <c r="N68" s="51" t="str">
        <f t="shared" si="3"/>
        <v/>
      </c>
      <c r="O68" s="2"/>
      <c r="Q68" s="6" t="str">
        <f t="shared" si="4"/>
        <v/>
      </c>
      <c r="S68" s="6" t="str">
        <f>IF(COUNTIF($Q68:$Q$2510, $Q68)&gt;1, "", $Q68)</f>
        <v/>
      </c>
      <c r="U68" s="63" t="str">
        <f>IF($B68="", "", IF(OR($B68&lt;'Intro &amp; Setup'!$W$18, $B68&gt;'Intro &amp; Setup'!$AG$18), "X", ""))</f>
        <v/>
      </c>
      <c r="V68" s="64" t="str">
        <f>IF($F68="", "", IF(OR($F68&lt;'Intro &amp; Setup'!$W$18, $F68&gt;'Intro &amp; Setup'!$AG$18), "X", ""))</f>
        <v/>
      </c>
      <c r="W68" s="6" t="str">
        <f t="shared" si="5"/>
        <v/>
      </c>
      <c r="Y68" s="63" t="str">
        <f t="shared" si="6"/>
        <v/>
      </c>
      <c r="Z68" s="64" t="str">
        <f t="shared" si="7"/>
        <v/>
      </c>
      <c r="AB68" s="80" t="str">
        <f t="shared" si="8"/>
        <v/>
      </c>
      <c r="AC68" s="77" t="str">
        <f t="shared" si="9"/>
        <v/>
      </c>
      <c r="AE68" s="84" t="str">
        <f t="shared" si="10"/>
        <v/>
      </c>
      <c r="AG68" s="6" t="str">
        <f>IF($AE68="", "", COUNTIF($AE$10:$AE$2510, "&gt;"&amp;$AE68)+1+COUNTIF($AE$10:$AE68, $AE68)-1)</f>
        <v/>
      </c>
    </row>
    <row r="69" spans="1:33" x14ac:dyDescent="0.25">
      <c r="A69" s="2"/>
      <c r="B69" s="98"/>
      <c r="C69" s="99"/>
      <c r="D69" s="100"/>
      <c r="E69" s="101"/>
      <c r="F69" s="102"/>
      <c r="G69" s="99"/>
      <c r="H69" s="103"/>
      <c r="I69" s="104"/>
      <c r="J69" s="2"/>
      <c r="K69" s="56" t="str">
        <f t="shared" si="2"/>
        <v/>
      </c>
      <c r="L69" s="2"/>
      <c r="M69" s="2"/>
      <c r="N69" s="51" t="str">
        <f t="shared" si="3"/>
        <v/>
      </c>
      <c r="O69" s="2"/>
      <c r="Q69" s="6" t="str">
        <f t="shared" si="4"/>
        <v/>
      </c>
      <c r="S69" s="6" t="str">
        <f>IF(COUNTIF($Q69:$Q$2510, $Q69)&gt;1, "", $Q69)</f>
        <v/>
      </c>
      <c r="U69" s="63" t="str">
        <f>IF($B69="", "", IF(OR($B69&lt;'Intro &amp; Setup'!$W$18, $B69&gt;'Intro &amp; Setup'!$AG$18), "X", ""))</f>
        <v/>
      </c>
      <c r="V69" s="64" t="str">
        <f>IF($F69="", "", IF(OR($F69&lt;'Intro &amp; Setup'!$W$18, $F69&gt;'Intro &amp; Setup'!$AG$18), "X", ""))</f>
        <v/>
      </c>
      <c r="W69" s="6" t="str">
        <f t="shared" si="5"/>
        <v/>
      </c>
      <c r="Y69" s="63" t="str">
        <f t="shared" si="6"/>
        <v/>
      </c>
      <c r="Z69" s="64" t="str">
        <f t="shared" si="7"/>
        <v/>
      </c>
      <c r="AB69" s="80" t="str">
        <f t="shared" si="8"/>
        <v/>
      </c>
      <c r="AC69" s="77" t="str">
        <f t="shared" si="9"/>
        <v/>
      </c>
      <c r="AE69" s="84" t="str">
        <f t="shared" si="10"/>
        <v/>
      </c>
      <c r="AG69" s="6" t="str">
        <f>IF($AE69="", "", COUNTIF($AE$10:$AE$2510, "&gt;"&amp;$AE69)+1+COUNTIF($AE$10:$AE69, $AE69)-1)</f>
        <v/>
      </c>
    </row>
    <row r="70" spans="1:33" x14ac:dyDescent="0.25">
      <c r="A70" s="2"/>
      <c r="B70" s="98"/>
      <c r="C70" s="99"/>
      <c r="D70" s="100"/>
      <c r="E70" s="101"/>
      <c r="F70" s="102"/>
      <c r="G70" s="99"/>
      <c r="H70" s="103"/>
      <c r="I70" s="104"/>
      <c r="J70" s="2"/>
      <c r="K70" s="56" t="str">
        <f t="shared" si="2"/>
        <v/>
      </c>
      <c r="L70" s="2"/>
      <c r="M70" s="2"/>
      <c r="N70" s="51" t="str">
        <f t="shared" si="3"/>
        <v/>
      </c>
      <c r="O70" s="2"/>
      <c r="Q70" s="6" t="str">
        <f t="shared" si="4"/>
        <v/>
      </c>
      <c r="S70" s="6" t="str">
        <f>IF(COUNTIF($Q70:$Q$2510, $Q70)&gt;1, "", $Q70)</f>
        <v/>
      </c>
      <c r="U70" s="63" t="str">
        <f>IF($B70="", "", IF(OR($B70&lt;'Intro &amp; Setup'!$W$18, $B70&gt;'Intro &amp; Setup'!$AG$18), "X", ""))</f>
        <v/>
      </c>
      <c r="V70" s="64" t="str">
        <f>IF($F70="", "", IF(OR($F70&lt;'Intro &amp; Setup'!$W$18, $F70&gt;'Intro &amp; Setup'!$AG$18), "X", ""))</f>
        <v/>
      </c>
      <c r="W70" s="6" t="str">
        <f t="shared" si="5"/>
        <v/>
      </c>
      <c r="Y70" s="63" t="str">
        <f t="shared" si="6"/>
        <v/>
      </c>
      <c r="Z70" s="64" t="str">
        <f t="shared" si="7"/>
        <v/>
      </c>
      <c r="AB70" s="80" t="str">
        <f t="shared" si="8"/>
        <v/>
      </c>
      <c r="AC70" s="77" t="str">
        <f t="shared" si="9"/>
        <v/>
      </c>
      <c r="AE70" s="84" t="str">
        <f t="shared" si="10"/>
        <v/>
      </c>
      <c r="AG70" s="6" t="str">
        <f>IF($AE70="", "", COUNTIF($AE$10:$AE$2510, "&gt;"&amp;$AE70)+1+COUNTIF($AE$10:$AE70, $AE70)-1)</f>
        <v/>
      </c>
    </row>
    <row r="71" spans="1:33" x14ac:dyDescent="0.25">
      <c r="A71" s="2"/>
      <c r="B71" s="98"/>
      <c r="C71" s="99"/>
      <c r="D71" s="100"/>
      <c r="E71" s="101"/>
      <c r="F71" s="102"/>
      <c r="G71" s="99"/>
      <c r="H71" s="103"/>
      <c r="I71" s="104"/>
      <c r="J71" s="2"/>
      <c r="K71" s="56" t="str">
        <f t="shared" si="2"/>
        <v/>
      </c>
      <c r="L71" s="2"/>
      <c r="M71" s="2"/>
      <c r="N71" s="51" t="str">
        <f t="shared" si="3"/>
        <v/>
      </c>
      <c r="O71" s="2"/>
      <c r="Q71" s="6" t="str">
        <f t="shared" si="4"/>
        <v/>
      </c>
      <c r="S71" s="6" t="str">
        <f>IF(COUNTIF($Q71:$Q$2510, $Q71)&gt;1, "", $Q71)</f>
        <v/>
      </c>
      <c r="U71" s="63" t="str">
        <f>IF($B71="", "", IF(OR($B71&lt;'Intro &amp; Setup'!$W$18, $B71&gt;'Intro &amp; Setup'!$AG$18), "X", ""))</f>
        <v/>
      </c>
      <c r="V71" s="64" t="str">
        <f>IF($F71="", "", IF(OR($F71&lt;'Intro &amp; Setup'!$W$18, $F71&gt;'Intro &amp; Setup'!$AG$18), "X", ""))</f>
        <v/>
      </c>
      <c r="W71" s="6" t="str">
        <f t="shared" si="5"/>
        <v/>
      </c>
      <c r="Y71" s="63" t="str">
        <f t="shared" si="6"/>
        <v/>
      </c>
      <c r="Z71" s="64" t="str">
        <f t="shared" si="7"/>
        <v/>
      </c>
      <c r="AB71" s="80" t="str">
        <f t="shared" si="8"/>
        <v/>
      </c>
      <c r="AC71" s="77" t="str">
        <f t="shared" si="9"/>
        <v/>
      </c>
      <c r="AE71" s="84" t="str">
        <f t="shared" si="10"/>
        <v/>
      </c>
      <c r="AG71" s="6" t="str">
        <f>IF($AE71="", "", COUNTIF($AE$10:$AE$2510, "&gt;"&amp;$AE71)+1+COUNTIF($AE$10:$AE71, $AE71)-1)</f>
        <v/>
      </c>
    </row>
    <row r="72" spans="1:33" x14ac:dyDescent="0.25">
      <c r="A72" s="2"/>
      <c r="B72" s="98"/>
      <c r="C72" s="99"/>
      <c r="D72" s="100"/>
      <c r="E72" s="101"/>
      <c r="F72" s="102"/>
      <c r="G72" s="99"/>
      <c r="H72" s="103"/>
      <c r="I72" s="104"/>
      <c r="J72" s="2"/>
      <c r="K72" s="56" t="str">
        <f t="shared" si="2"/>
        <v/>
      </c>
      <c r="L72" s="2"/>
      <c r="M72" s="2"/>
      <c r="N72" s="51" t="str">
        <f t="shared" si="3"/>
        <v/>
      </c>
      <c r="O72" s="2"/>
      <c r="Q72" s="6" t="str">
        <f t="shared" si="4"/>
        <v/>
      </c>
      <c r="S72" s="6" t="str">
        <f>IF(COUNTIF($Q72:$Q$2510, $Q72)&gt;1, "", $Q72)</f>
        <v/>
      </c>
      <c r="U72" s="63" t="str">
        <f>IF($B72="", "", IF(OR($B72&lt;'Intro &amp; Setup'!$W$18, $B72&gt;'Intro &amp; Setup'!$AG$18), "X", ""))</f>
        <v/>
      </c>
      <c r="V72" s="64" t="str">
        <f>IF($F72="", "", IF(OR($F72&lt;'Intro &amp; Setup'!$W$18, $F72&gt;'Intro &amp; Setup'!$AG$18), "X", ""))</f>
        <v/>
      </c>
      <c r="W72" s="6" t="str">
        <f t="shared" si="5"/>
        <v/>
      </c>
      <c r="Y72" s="63" t="str">
        <f t="shared" si="6"/>
        <v/>
      </c>
      <c r="Z72" s="64" t="str">
        <f t="shared" si="7"/>
        <v/>
      </c>
      <c r="AB72" s="80" t="str">
        <f t="shared" si="8"/>
        <v/>
      </c>
      <c r="AC72" s="77" t="str">
        <f t="shared" si="9"/>
        <v/>
      </c>
      <c r="AE72" s="84" t="str">
        <f t="shared" si="10"/>
        <v/>
      </c>
      <c r="AG72" s="6" t="str">
        <f>IF($AE72="", "", COUNTIF($AE$10:$AE$2510, "&gt;"&amp;$AE72)+1+COUNTIF($AE$10:$AE72, $AE72)-1)</f>
        <v/>
      </c>
    </row>
    <row r="73" spans="1:33" x14ac:dyDescent="0.25">
      <c r="A73" s="2"/>
      <c r="B73" s="98"/>
      <c r="C73" s="99"/>
      <c r="D73" s="100"/>
      <c r="E73" s="101"/>
      <c r="F73" s="102"/>
      <c r="G73" s="99"/>
      <c r="H73" s="103"/>
      <c r="I73" s="104"/>
      <c r="J73" s="2"/>
      <c r="K73" s="56" t="str">
        <f t="shared" si="2"/>
        <v/>
      </c>
      <c r="L73" s="2"/>
      <c r="M73" s="2"/>
      <c r="N73" s="51" t="str">
        <f t="shared" si="3"/>
        <v/>
      </c>
      <c r="O73" s="2"/>
      <c r="Q73" s="6" t="str">
        <f t="shared" si="4"/>
        <v/>
      </c>
      <c r="S73" s="6" t="str">
        <f>IF(COUNTIF($Q73:$Q$2510, $Q73)&gt;1, "", $Q73)</f>
        <v/>
      </c>
      <c r="U73" s="63" t="str">
        <f>IF($B73="", "", IF(OR($B73&lt;'Intro &amp; Setup'!$W$18, $B73&gt;'Intro &amp; Setup'!$AG$18), "X", ""))</f>
        <v/>
      </c>
      <c r="V73" s="64" t="str">
        <f>IF($F73="", "", IF(OR($F73&lt;'Intro &amp; Setup'!$W$18, $F73&gt;'Intro &amp; Setup'!$AG$18), "X", ""))</f>
        <v/>
      </c>
      <c r="W73" s="6" t="str">
        <f t="shared" si="5"/>
        <v/>
      </c>
      <c r="Y73" s="63" t="str">
        <f t="shared" si="6"/>
        <v/>
      </c>
      <c r="Z73" s="64" t="str">
        <f t="shared" si="7"/>
        <v/>
      </c>
      <c r="AB73" s="80" t="str">
        <f t="shared" si="8"/>
        <v/>
      </c>
      <c r="AC73" s="77" t="str">
        <f t="shared" si="9"/>
        <v/>
      </c>
      <c r="AE73" s="84" t="str">
        <f t="shared" si="10"/>
        <v/>
      </c>
      <c r="AG73" s="6" t="str">
        <f>IF($AE73="", "", COUNTIF($AE$10:$AE$2510, "&gt;"&amp;$AE73)+1+COUNTIF($AE$10:$AE73, $AE73)-1)</f>
        <v/>
      </c>
    </row>
    <row r="74" spans="1:33" x14ac:dyDescent="0.25">
      <c r="A74" s="2"/>
      <c r="B74" s="98"/>
      <c r="C74" s="99"/>
      <c r="D74" s="100"/>
      <c r="E74" s="101"/>
      <c r="F74" s="102"/>
      <c r="G74" s="99"/>
      <c r="H74" s="103"/>
      <c r="I74" s="104"/>
      <c r="J74" s="2"/>
      <c r="K74" s="56" t="str">
        <f t="shared" si="2"/>
        <v/>
      </c>
      <c r="L74" s="2"/>
      <c r="M74" s="2"/>
      <c r="N74" s="51" t="str">
        <f t="shared" si="3"/>
        <v/>
      </c>
      <c r="O74" s="2"/>
      <c r="Q74" s="6" t="str">
        <f t="shared" si="4"/>
        <v/>
      </c>
      <c r="S74" s="6" t="str">
        <f>IF(COUNTIF($Q74:$Q$2510, $Q74)&gt;1, "", $Q74)</f>
        <v/>
      </c>
      <c r="U74" s="63" t="str">
        <f>IF($B74="", "", IF(OR($B74&lt;'Intro &amp; Setup'!$W$18, $B74&gt;'Intro &amp; Setup'!$AG$18), "X", ""))</f>
        <v/>
      </c>
      <c r="V74" s="64" t="str">
        <f>IF($F74="", "", IF(OR($F74&lt;'Intro &amp; Setup'!$W$18, $F74&gt;'Intro &amp; Setup'!$AG$18), "X", ""))</f>
        <v/>
      </c>
      <c r="W74" s="6" t="str">
        <f t="shared" si="5"/>
        <v/>
      </c>
      <c r="Y74" s="63" t="str">
        <f t="shared" si="6"/>
        <v/>
      </c>
      <c r="Z74" s="64" t="str">
        <f t="shared" si="7"/>
        <v/>
      </c>
      <c r="AB74" s="80" t="str">
        <f t="shared" si="8"/>
        <v/>
      </c>
      <c r="AC74" s="77" t="str">
        <f t="shared" si="9"/>
        <v/>
      </c>
      <c r="AE74" s="84" t="str">
        <f t="shared" si="10"/>
        <v/>
      </c>
      <c r="AG74" s="6" t="str">
        <f>IF($AE74="", "", COUNTIF($AE$10:$AE$2510, "&gt;"&amp;$AE74)+1+COUNTIF($AE$10:$AE74, $AE74)-1)</f>
        <v/>
      </c>
    </row>
    <row r="75" spans="1:33" x14ac:dyDescent="0.25">
      <c r="A75" s="2"/>
      <c r="B75" s="98"/>
      <c r="C75" s="99"/>
      <c r="D75" s="100"/>
      <c r="E75" s="101"/>
      <c r="F75" s="102"/>
      <c r="G75" s="99"/>
      <c r="H75" s="103"/>
      <c r="I75" s="104"/>
      <c r="J75" s="2"/>
      <c r="K75" s="56" t="str">
        <f t="shared" si="2"/>
        <v/>
      </c>
      <c r="L75" s="2"/>
      <c r="M75" s="2"/>
      <c r="N75" s="51" t="str">
        <f t="shared" si="3"/>
        <v/>
      </c>
      <c r="O75" s="2"/>
      <c r="Q75" s="6" t="str">
        <f t="shared" si="4"/>
        <v/>
      </c>
      <c r="S75" s="6" t="str">
        <f>IF(COUNTIF($Q75:$Q$2510, $Q75)&gt;1, "", $Q75)</f>
        <v/>
      </c>
      <c r="U75" s="63" t="str">
        <f>IF($B75="", "", IF(OR($B75&lt;'Intro &amp; Setup'!$W$18, $B75&gt;'Intro &amp; Setup'!$AG$18), "X", ""))</f>
        <v/>
      </c>
      <c r="V75" s="64" t="str">
        <f>IF($F75="", "", IF(OR($F75&lt;'Intro &amp; Setup'!$W$18, $F75&gt;'Intro &amp; Setup'!$AG$18), "X", ""))</f>
        <v/>
      </c>
      <c r="W75" s="6" t="str">
        <f t="shared" si="5"/>
        <v/>
      </c>
      <c r="Y75" s="63" t="str">
        <f t="shared" si="6"/>
        <v/>
      </c>
      <c r="Z75" s="64" t="str">
        <f t="shared" si="7"/>
        <v/>
      </c>
      <c r="AB75" s="80" t="str">
        <f t="shared" si="8"/>
        <v/>
      </c>
      <c r="AC75" s="77" t="str">
        <f t="shared" si="9"/>
        <v/>
      </c>
      <c r="AE75" s="84" t="str">
        <f t="shared" si="10"/>
        <v/>
      </c>
      <c r="AG75" s="6" t="str">
        <f>IF($AE75="", "", COUNTIF($AE$10:$AE$2510, "&gt;"&amp;$AE75)+1+COUNTIF($AE$10:$AE75, $AE75)-1)</f>
        <v/>
      </c>
    </row>
    <row r="76" spans="1:33" x14ac:dyDescent="0.25">
      <c r="A76" s="2"/>
      <c r="B76" s="98"/>
      <c r="C76" s="99"/>
      <c r="D76" s="100"/>
      <c r="E76" s="101"/>
      <c r="F76" s="102"/>
      <c r="G76" s="99"/>
      <c r="H76" s="103"/>
      <c r="I76" s="104"/>
      <c r="J76" s="2"/>
      <c r="K76" s="56" t="str">
        <f t="shared" ref="K76:K139" si="11">IF($G76="", "", IF($I76="", IFERROR(INDEX($I$11:$I$2510, MATCH($G76, $S$11:$S$2510, 0)), ""), $I76))</f>
        <v/>
      </c>
      <c r="L76" s="2"/>
      <c r="M76" s="2"/>
      <c r="N76" s="51" t="str">
        <f t="shared" ref="N76:N139" si="12">IFERROR(IF($H76="", "", IF($G76="", $H76, ROUND($H76/$K76, 2))), "")</f>
        <v/>
      </c>
      <c r="O76" s="2"/>
      <c r="Q76" s="6" t="str">
        <f t="shared" ref="Q76:Q139" si="13">IF($I76="", "", $G76)</f>
        <v/>
      </c>
      <c r="S76" s="6" t="str">
        <f>IF(COUNTIF($Q76:$Q$2510, $Q76)&gt;1, "", $Q76)</f>
        <v/>
      </c>
      <c r="U76" s="63" t="str">
        <f>IF($B76="", "", IF(OR($B76&lt;'Intro &amp; Setup'!$W$18, $B76&gt;'Intro &amp; Setup'!$AG$18), "X", ""))</f>
        <v/>
      </c>
      <c r="V76" s="64" t="str">
        <f>IF($F76="", "", IF(OR($F76&lt;'Intro &amp; Setup'!$W$18, $F76&gt;'Intro &amp; Setup'!$AG$18), "X", ""))</f>
        <v/>
      </c>
      <c r="W76" s="6" t="str">
        <f t="shared" ref="W76:W139" si="14">IF(AND($U76="X", $V76="X"), "X", "")</f>
        <v/>
      </c>
      <c r="Y76" s="63" t="str">
        <f t="shared" ref="Y76:Y139" si="15">IF($W76="X", "", IF($B76="", "", TEXT($B76, "mmm yyyy")))</f>
        <v/>
      </c>
      <c r="Z76" s="64" t="str">
        <f t="shared" ref="Z76:Z139" si="16">IF($W76="X", "", IF($F76="", "", TEXT($F76, "mmm yyyy")))</f>
        <v/>
      </c>
      <c r="AB76" s="80" t="str">
        <f t="shared" ref="AB76:AB139" si="17">IF($G76="", $N76, "")</f>
        <v/>
      </c>
      <c r="AC76" s="77" t="str">
        <f t="shared" ref="AC76:AC139" si="18">IF(NOT($G76=""), $N76, "")</f>
        <v/>
      </c>
      <c r="AE76" s="84" t="str">
        <f t="shared" ref="AE76:AE139" si="19">IF($S76="", "", SUMIF($G$11:$G$2510, $S76, $N$11:$N$2510))</f>
        <v/>
      </c>
      <c r="AG76" s="6" t="str">
        <f>IF($AE76="", "", COUNTIF($AE$10:$AE$2510, "&gt;"&amp;$AE76)+1+COUNTIF($AE$10:$AE76, $AE76)-1)</f>
        <v/>
      </c>
    </row>
    <row r="77" spans="1:33" x14ac:dyDescent="0.25">
      <c r="A77" s="2"/>
      <c r="B77" s="98"/>
      <c r="C77" s="99"/>
      <c r="D77" s="100"/>
      <c r="E77" s="101"/>
      <c r="F77" s="102"/>
      <c r="G77" s="99"/>
      <c r="H77" s="103"/>
      <c r="I77" s="104"/>
      <c r="J77" s="2"/>
      <c r="K77" s="56" t="str">
        <f t="shared" si="11"/>
        <v/>
      </c>
      <c r="L77" s="2"/>
      <c r="M77" s="2"/>
      <c r="N77" s="51" t="str">
        <f t="shared" si="12"/>
        <v/>
      </c>
      <c r="O77" s="2"/>
      <c r="Q77" s="6" t="str">
        <f t="shared" si="13"/>
        <v/>
      </c>
      <c r="S77" s="6" t="str">
        <f>IF(COUNTIF($Q77:$Q$2510, $Q77)&gt;1, "", $Q77)</f>
        <v/>
      </c>
      <c r="U77" s="63" t="str">
        <f>IF($B77="", "", IF(OR($B77&lt;'Intro &amp; Setup'!$W$18, $B77&gt;'Intro &amp; Setup'!$AG$18), "X", ""))</f>
        <v/>
      </c>
      <c r="V77" s="64" t="str">
        <f>IF($F77="", "", IF(OR($F77&lt;'Intro &amp; Setup'!$W$18, $F77&gt;'Intro &amp; Setup'!$AG$18), "X", ""))</f>
        <v/>
      </c>
      <c r="W77" s="6" t="str">
        <f t="shared" si="14"/>
        <v/>
      </c>
      <c r="Y77" s="63" t="str">
        <f t="shared" si="15"/>
        <v/>
      </c>
      <c r="Z77" s="64" t="str">
        <f t="shared" si="16"/>
        <v/>
      </c>
      <c r="AB77" s="80" t="str">
        <f t="shared" si="17"/>
        <v/>
      </c>
      <c r="AC77" s="77" t="str">
        <f t="shared" si="18"/>
        <v/>
      </c>
      <c r="AE77" s="84" t="str">
        <f t="shared" si="19"/>
        <v/>
      </c>
      <c r="AG77" s="6" t="str">
        <f>IF($AE77="", "", COUNTIF($AE$10:$AE$2510, "&gt;"&amp;$AE77)+1+COUNTIF($AE$10:$AE77, $AE77)-1)</f>
        <v/>
      </c>
    </row>
    <row r="78" spans="1:33" x14ac:dyDescent="0.25">
      <c r="A78" s="2"/>
      <c r="B78" s="98"/>
      <c r="C78" s="99"/>
      <c r="D78" s="100"/>
      <c r="E78" s="101"/>
      <c r="F78" s="102"/>
      <c r="G78" s="99"/>
      <c r="H78" s="103"/>
      <c r="I78" s="104"/>
      <c r="J78" s="2"/>
      <c r="K78" s="56" t="str">
        <f t="shared" si="11"/>
        <v/>
      </c>
      <c r="L78" s="2"/>
      <c r="M78" s="2"/>
      <c r="N78" s="51" t="str">
        <f t="shared" si="12"/>
        <v/>
      </c>
      <c r="O78" s="2"/>
      <c r="Q78" s="6" t="str">
        <f t="shared" si="13"/>
        <v/>
      </c>
      <c r="S78" s="6" t="str">
        <f>IF(COUNTIF($Q78:$Q$2510, $Q78)&gt;1, "", $Q78)</f>
        <v/>
      </c>
      <c r="U78" s="63" t="str">
        <f>IF($B78="", "", IF(OR($B78&lt;'Intro &amp; Setup'!$W$18, $B78&gt;'Intro &amp; Setup'!$AG$18), "X", ""))</f>
        <v/>
      </c>
      <c r="V78" s="64" t="str">
        <f>IF($F78="", "", IF(OR($F78&lt;'Intro &amp; Setup'!$W$18, $F78&gt;'Intro &amp; Setup'!$AG$18), "X", ""))</f>
        <v/>
      </c>
      <c r="W78" s="6" t="str">
        <f t="shared" si="14"/>
        <v/>
      </c>
      <c r="Y78" s="63" t="str">
        <f t="shared" si="15"/>
        <v/>
      </c>
      <c r="Z78" s="64" t="str">
        <f t="shared" si="16"/>
        <v/>
      </c>
      <c r="AB78" s="80" t="str">
        <f t="shared" si="17"/>
        <v/>
      </c>
      <c r="AC78" s="77" t="str">
        <f t="shared" si="18"/>
        <v/>
      </c>
      <c r="AE78" s="84" t="str">
        <f t="shared" si="19"/>
        <v/>
      </c>
      <c r="AG78" s="6" t="str">
        <f>IF($AE78="", "", COUNTIF($AE$10:$AE$2510, "&gt;"&amp;$AE78)+1+COUNTIF($AE$10:$AE78, $AE78)-1)</f>
        <v/>
      </c>
    </row>
    <row r="79" spans="1:33" x14ac:dyDescent="0.25">
      <c r="A79" s="2"/>
      <c r="B79" s="98"/>
      <c r="C79" s="99"/>
      <c r="D79" s="100"/>
      <c r="E79" s="101"/>
      <c r="F79" s="102"/>
      <c r="G79" s="99"/>
      <c r="H79" s="103"/>
      <c r="I79" s="104"/>
      <c r="J79" s="2"/>
      <c r="K79" s="56" t="str">
        <f t="shared" si="11"/>
        <v/>
      </c>
      <c r="L79" s="2"/>
      <c r="M79" s="2"/>
      <c r="N79" s="51" t="str">
        <f t="shared" si="12"/>
        <v/>
      </c>
      <c r="O79" s="2"/>
      <c r="Q79" s="6" t="str">
        <f t="shared" si="13"/>
        <v/>
      </c>
      <c r="S79" s="6" t="str">
        <f>IF(COUNTIF($Q79:$Q$2510, $Q79)&gt;1, "", $Q79)</f>
        <v/>
      </c>
      <c r="U79" s="63" t="str">
        <f>IF($B79="", "", IF(OR($B79&lt;'Intro &amp; Setup'!$W$18, $B79&gt;'Intro &amp; Setup'!$AG$18), "X", ""))</f>
        <v/>
      </c>
      <c r="V79" s="64" t="str">
        <f>IF($F79="", "", IF(OR($F79&lt;'Intro &amp; Setup'!$W$18, $F79&gt;'Intro &amp; Setup'!$AG$18), "X", ""))</f>
        <v/>
      </c>
      <c r="W79" s="6" t="str">
        <f t="shared" si="14"/>
        <v/>
      </c>
      <c r="Y79" s="63" t="str">
        <f t="shared" si="15"/>
        <v/>
      </c>
      <c r="Z79" s="64" t="str">
        <f t="shared" si="16"/>
        <v/>
      </c>
      <c r="AB79" s="80" t="str">
        <f t="shared" si="17"/>
        <v/>
      </c>
      <c r="AC79" s="77" t="str">
        <f t="shared" si="18"/>
        <v/>
      </c>
      <c r="AE79" s="84" t="str">
        <f t="shared" si="19"/>
        <v/>
      </c>
      <c r="AG79" s="6" t="str">
        <f>IF($AE79="", "", COUNTIF($AE$10:$AE$2510, "&gt;"&amp;$AE79)+1+COUNTIF($AE$10:$AE79, $AE79)-1)</f>
        <v/>
      </c>
    </row>
    <row r="80" spans="1:33" x14ac:dyDescent="0.25">
      <c r="A80" s="2"/>
      <c r="B80" s="98"/>
      <c r="C80" s="99"/>
      <c r="D80" s="100"/>
      <c r="E80" s="101"/>
      <c r="F80" s="102"/>
      <c r="G80" s="99"/>
      <c r="H80" s="103"/>
      <c r="I80" s="104"/>
      <c r="J80" s="2"/>
      <c r="K80" s="56" t="str">
        <f t="shared" si="11"/>
        <v/>
      </c>
      <c r="L80" s="2"/>
      <c r="M80" s="2"/>
      <c r="N80" s="51" t="str">
        <f t="shared" si="12"/>
        <v/>
      </c>
      <c r="O80" s="2"/>
      <c r="Q80" s="6" t="str">
        <f t="shared" si="13"/>
        <v/>
      </c>
      <c r="S80" s="6" t="str">
        <f>IF(COUNTIF($Q80:$Q$2510, $Q80)&gt;1, "", $Q80)</f>
        <v/>
      </c>
      <c r="U80" s="63" t="str">
        <f>IF($B80="", "", IF(OR($B80&lt;'Intro &amp; Setup'!$W$18, $B80&gt;'Intro &amp; Setup'!$AG$18), "X", ""))</f>
        <v/>
      </c>
      <c r="V80" s="64" t="str">
        <f>IF($F80="", "", IF(OR($F80&lt;'Intro &amp; Setup'!$W$18, $F80&gt;'Intro &amp; Setup'!$AG$18), "X", ""))</f>
        <v/>
      </c>
      <c r="W80" s="6" t="str">
        <f t="shared" si="14"/>
        <v/>
      </c>
      <c r="Y80" s="63" t="str">
        <f t="shared" si="15"/>
        <v/>
      </c>
      <c r="Z80" s="64" t="str">
        <f t="shared" si="16"/>
        <v/>
      </c>
      <c r="AB80" s="80" t="str">
        <f t="shared" si="17"/>
        <v/>
      </c>
      <c r="AC80" s="77" t="str">
        <f t="shared" si="18"/>
        <v/>
      </c>
      <c r="AE80" s="84" t="str">
        <f t="shared" si="19"/>
        <v/>
      </c>
      <c r="AG80" s="6" t="str">
        <f>IF($AE80="", "", COUNTIF($AE$10:$AE$2510, "&gt;"&amp;$AE80)+1+COUNTIF($AE$10:$AE80, $AE80)-1)</f>
        <v/>
      </c>
    </row>
    <row r="81" spans="1:33" x14ac:dyDescent="0.25">
      <c r="A81" s="2"/>
      <c r="B81" s="98"/>
      <c r="C81" s="99"/>
      <c r="D81" s="100"/>
      <c r="E81" s="101"/>
      <c r="F81" s="102"/>
      <c r="G81" s="99"/>
      <c r="H81" s="103"/>
      <c r="I81" s="104"/>
      <c r="J81" s="2"/>
      <c r="K81" s="56" t="str">
        <f t="shared" si="11"/>
        <v/>
      </c>
      <c r="L81" s="2"/>
      <c r="M81" s="2"/>
      <c r="N81" s="51" t="str">
        <f t="shared" si="12"/>
        <v/>
      </c>
      <c r="O81" s="2"/>
      <c r="Q81" s="6" t="str">
        <f t="shared" si="13"/>
        <v/>
      </c>
      <c r="S81" s="6" t="str">
        <f>IF(COUNTIF($Q81:$Q$2510, $Q81)&gt;1, "", $Q81)</f>
        <v/>
      </c>
      <c r="U81" s="63" t="str">
        <f>IF($B81="", "", IF(OR($B81&lt;'Intro &amp; Setup'!$W$18, $B81&gt;'Intro &amp; Setup'!$AG$18), "X", ""))</f>
        <v/>
      </c>
      <c r="V81" s="64" t="str">
        <f>IF($F81="", "", IF(OR($F81&lt;'Intro &amp; Setup'!$W$18, $F81&gt;'Intro &amp; Setup'!$AG$18), "X", ""))</f>
        <v/>
      </c>
      <c r="W81" s="6" t="str">
        <f t="shared" si="14"/>
        <v/>
      </c>
      <c r="Y81" s="63" t="str">
        <f t="shared" si="15"/>
        <v/>
      </c>
      <c r="Z81" s="64" t="str">
        <f t="shared" si="16"/>
        <v/>
      </c>
      <c r="AB81" s="80" t="str">
        <f t="shared" si="17"/>
        <v/>
      </c>
      <c r="AC81" s="77" t="str">
        <f t="shared" si="18"/>
        <v/>
      </c>
      <c r="AE81" s="84" t="str">
        <f t="shared" si="19"/>
        <v/>
      </c>
      <c r="AG81" s="6" t="str">
        <f>IF($AE81="", "", COUNTIF($AE$10:$AE$2510, "&gt;"&amp;$AE81)+1+COUNTIF($AE$10:$AE81, $AE81)-1)</f>
        <v/>
      </c>
    </row>
    <row r="82" spans="1:33" x14ac:dyDescent="0.25">
      <c r="A82" s="2"/>
      <c r="B82" s="98"/>
      <c r="C82" s="99"/>
      <c r="D82" s="100"/>
      <c r="E82" s="101"/>
      <c r="F82" s="102"/>
      <c r="G82" s="99"/>
      <c r="H82" s="103"/>
      <c r="I82" s="104"/>
      <c r="J82" s="2"/>
      <c r="K82" s="56" t="str">
        <f t="shared" si="11"/>
        <v/>
      </c>
      <c r="L82" s="2"/>
      <c r="M82" s="2"/>
      <c r="N82" s="51" t="str">
        <f t="shared" si="12"/>
        <v/>
      </c>
      <c r="O82" s="2"/>
      <c r="Q82" s="6" t="str">
        <f t="shared" si="13"/>
        <v/>
      </c>
      <c r="S82" s="6" t="str">
        <f>IF(COUNTIF($Q82:$Q$2510, $Q82)&gt;1, "", $Q82)</f>
        <v/>
      </c>
      <c r="U82" s="63" t="str">
        <f>IF($B82="", "", IF(OR($B82&lt;'Intro &amp; Setup'!$W$18, $B82&gt;'Intro &amp; Setup'!$AG$18), "X", ""))</f>
        <v/>
      </c>
      <c r="V82" s="64" t="str">
        <f>IF($F82="", "", IF(OR($F82&lt;'Intro &amp; Setup'!$W$18, $F82&gt;'Intro &amp; Setup'!$AG$18), "X", ""))</f>
        <v/>
      </c>
      <c r="W82" s="6" t="str">
        <f t="shared" si="14"/>
        <v/>
      </c>
      <c r="Y82" s="63" t="str">
        <f t="shared" si="15"/>
        <v/>
      </c>
      <c r="Z82" s="64" t="str">
        <f t="shared" si="16"/>
        <v/>
      </c>
      <c r="AB82" s="80" t="str">
        <f t="shared" si="17"/>
        <v/>
      </c>
      <c r="AC82" s="77" t="str">
        <f t="shared" si="18"/>
        <v/>
      </c>
      <c r="AE82" s="84" t="str">
        <f t="shared" si="19"/>
        <v/>
      </c>
      <c r="AG82" s="6" t="str">
        <f>IF($AE82="", "", COUNTIF($AE$10:$AE$2510, "&gt;"&amp;$AE82)+1+COUNTIF($AE$10:$AE82, $AE82)-1)</f>
        <v/>
      </c>
    </row>
    <row r="83" spans="1:33" x14ac:dyDescent="0.25">
      <c r="A83" s="2"/>
      <c r="B83" s="98"/>
      <c r="C83" s="99"/>
      <c r="D83" s="100"/>
      <c r="E83" s="101"/>
      <c r="F83" s="102"/>
      <c r="G83" s="99"/>
      <c r="H83" s="103"/>
      <c r="I83" s="104"/>
      <c r="J83" s="2"/>
      <c r="K83" s="56" t="str">
        <f t="shared" si="11"/>
        <v/>
      </c>
      <c r="L83" s="2"/>
      <c r="M83" s="2"/>
      <c r="N83" s="51" t="str">
        <f t="shared" si="12"/>
        <v/>
      </c>
      <c r="O83" s="2"/>
      <c r="Q83" s="6" t="str">
        <f t="shared" si="13"/>
        <v/>
      </c>
      <c r="S83" s="6" t="str">
        <f>IF(COUNTIF($Q83:$Q$2510, $Q83)&gt;1, "", $Q83)</f>
        <v/>
      </c>
      <c r="U83" s="63" t="str">
        <f>IF($B83="", "", IF(OR($B83&lt;'Intro &amp; Setup'!$W$18, $B83&gt;'Intro &amp; Setup'!$AG$18), "X", ""))</f>
        <v/>
      </c>
      <c r="V83" s="64" t="str">
        <f>IF($F83="", "", IF(OR($F83&lt;'Intro &amp; Setup'!$W$18, $F83&gt;'Intro &amp; Setup'!$AG$18), "X", ""))</f>
        <v/>
      </c>
      <c r="W83" s="6" t="str">
        <f t="shared" si="14"/>
        <v/>
      </c>
      <c r="Y83" s="63" t="str">
        <f t="shared" si="15"/>
        <v/>
      </c>
      <c r="Z83" s="64" t="str">
        <f t="shared" si="16"/>
        <v/>
      </c>
      <c r="AB83" s="80" t="str">
        <f t="shared" si="17"/>
        <v/>
      </c>
      <c r="AC83" s="77" t="str">
        <f t="shared" si="18"/>
        <v/>
      </c>
      <c r="AE83" s="84" t="str">
        <f t="shared" si="19"/>
        <v/>
      </c>
      <c r="AG83" s="6" t="str">
        <f>IF($AE83="", "", COUNTIF($AE$10:$AE$2510, "&gt;"&amp;$AE83)+1+COUNTIF($AE$10:$AE83, $AE83)-1)</f>
        <v/>
      </c>
    </row>
    <row r="84" spans="1:33" x14ac:dyDescent="0.25">
      <c r="A84" s="2"/>
      <c r="B84" s="98"/>
      <c r="C84" s="99"/>
      <c r="D84" s="100"/>
      <c r="E84" s="101"/>
      <c r="F84" s="102"/>
      <c r="G84" s="99"/>
      <c r="H84" s="103"/>
      <c r="I84" s="104"/>
      <c r="J84" s="2"/>
      <c r="K84" s="56" t="str">
        <f t="shared" si="11"/>
        <v/>
      </c>
      <c r="L84" s="2"/>
      <c r="M84" s="2"/>
      <c r="N84" s="51" t="str">
        <f t="shared" si="12"/>
        <v/>
      </c>
      <c r="O84" s="2"/>
      <c r="Q84" s="6" t="str">
        <f t="shared" si="13"/>
        <v/>
      </c>
      <c r="S84" s="6" t="str">
        <f>IF(COUNTIF($Q84:$Q$2510, $Q84)&gt;1, "", $Q84)</f>
        <v/>
      </c>
      <c r="U84" s="63" t="str">
        <f>IF($B84="", "", IF(OR($B84&lt;'Intro &amp; Setup'!$W$18, $B84&gt;'Intro &amp; Setup'!$AG$18), "X", ""))</f>
        <v/>
      </c>
      <c r="V84" s="64" t="str">
        <f>IF($F84="", "", IF(OR($F84&lt;'Intro &amp; Setup'!$W$18, $F84&gt;'Intro &amp; Setup'!$AG$18), "X", ""))</f>
        <v/>
      </c>
      <c r="W84" s="6" t="str">
        <f t="shared" si="14"/>
        <v/>
      </c>
      <c r="Y84" s="63" t="str">
        <f t="shared" si="15"/>
        <v/>
      </c>
      <c r="Z84" s="64" t="str">
        <f t="shared" si="16"/>
        <v/>
      </c>
      <c r="AB84" s="80" t="str">
        <f t="shared" si="17"/>
        <v/>
      </c>
      <c r="AC84" s="77" t="str">
        <f t="shared" si="18"/>
        <v/>
      </c>
      <c r="AE84" s="84" t="str">
        <f t="shared" si="19"/>
        <v/>
      </c>
      <c r="AG84" s="6" t="str">
        <f>IF($AE84="", "", COUNTIF($AE$10:$AE$2510, "&gt;"&amp;$AE84)+1+COUNTIF($AE$10:$AE84, $AE84)-1)</f>
        <v/>
      </c>
    </row>
    <row r="85" spans="1:33" x14ac:dyDescent="0.25">
      <c r="A85" s="2"/>
      <c r="B85" s="98"/>
      <c r="C85" s="99"/>
      <c r="D85" s="100"/>
      <c r="E85" s="101"/>
      <c r="F85" s="102"/>
      <c r="G85" s="99"/>
      <c r="H85" s="103"/>
      <c r="I85" s="104"/>
      <c r="J85" s="2"/>
      <c r="K85" s="56" t="str">
        <f t="shared" si="11"/>
        <v/>
      </c>
      <c r="L85" s="2"/>
      <c r="M85" s="2"/>
      <c r="N85" s="51" t="str">
        <f t="shared" si="12"/>
        <v/>
      </c>
      <c r="O85" s="2"/>
      <c r="Q85" s="6" t="str">
        <f t="shared" si="13"/>
        <v/>
      </c>
      <c r="S85" s="6" t="str">
        <f>IF(COUNTIF($Q85:$Q$2510, $Q85)&gt;1, "", $Q85)</f>
        <v/>
      </c>
      <c r="U85" s="63" t="str">
        <f>IF($B85="", "", IF(OR($B85&lt;'Intro &amp; Setup'!$W$18, $B85&gt;'Intro &amp; Setup'!$AG$18), "X", ""))</f>
        <v/>
      </c>
      <c r="V85" s="64" t="str">
        <f>IF($F85="", "", IF(OR($F85&lt;'Intro &amp; Setup'!$W$18, $F85&gt;'Intro &amp; Setup'!$AG$18), "X", ""))</f>
        <v/>
      </c>
      <c r="W85" s="6" t="str">
        <f t="shared" si="14"/>
        <v/>
      </c>
      <c r="Y85" s="63" t="str">
        <f t="shared" si="15"/>
        <v/>
      </c>
      <c r="Z85" s="64" t="str">
        <f t="shared" si="16"/>
        <v/>
      </c>
      <c r="AB85" s="80" t="str">
        <f t="shared" si="17"/>
        <v/>
      </c>
      <c r="AC85" s="77" t="str">
        <f t="shared" si="18"/>
        <v/>
      </c>
      <c r="AE85" s="84" t="str">
        <f t="shared" si="19"/>
        <v/>
      </c>
      <c r="AG85" s="6" t="str">
        <f>IF($AE85="", "", COUNTIF($AE$10:$AE$2510, "&gt;"&amp;$AE85)+1+COUNTIF($AE$10:$AE85, $AE85)-1)</f>
        <v/>
      </c>
    </row>
    <row r="86" spans="1:33" x14ac:dyDescent="0.25">
      <c r="A86" s="2"/>
      <c r="B86" s="98"/>
      <c r="C86" s="99"/>
      <c r="D86" s="100"/>
      <c r="E86" s="101"/>
      <c r="F86" s="102"/>
      <c r="G86" s="99"/>
      <c r="H86" s="103"/>
      <c r="I86" s="104"/>
      <c r="J86" s="2"/>
      <c r="K86" s="56" t="str">
        <f t="shared" si="11"/>
        <v/>
      </c>
      <c r="L86" s="2"/>
      <c r="M86" s="2"/>
      <c r="N86" s="51" t="str">
        <f t="shared" si="12"/>
        <v/>
      </c>
      <c r="O86" s="2"/>
      <c r="Q86" s="6" t="str">
        <f t="shared" si="13"/>
        <v/>
      </c>
      <c r="S86" s="6" t="str">
        <f>IF(COUNTIF($Q86:$Q$2510, $Q86)&gt;1, "", $Q86)</f>
        <v/>
      </c>
      <c r="U86" s="63" t="str">
        <f>IF($B86="", "", IF(OR($B86&lt;'Intro &amp; Setup'!$W$18, $B86&gt;'Intro &amp; Setup'!$AG$18), "X", ""))</f>
        <v/>
      </c>
      <c r="V86" s="64" t="str">
        <f>IF($F86="", "", IF(OR($F86&lt;'Intro &amp; Setup'!$W$18, $F86&gt;'Intro &amp; Setup'!$AG$18), "X", ""))</f>
        <v/>
      </c>
      <c r="W86" s="6" t="str">
        <f t="shared" si="14"/>
        <v/>
      </c>
      <c r="Y86" s="63" t="str">
        <f t="shared" si="15"/>
        <v/>
      </c>
      <c r="Z86" s="64" t="str">
        <f t="shared" si="16"/>
        <v/>
      </c>
      <c r="AB86" s="80" t="str">
        <f t="shared" si="17"/>
        <v/>
      </c>
      <c r="AC86" s="77" t="str">
        <f t="shared" si="18"/>
        <v/>
      </c>
      <c r="AE86" s="84" t="str">
        <f t="shared" si="19"/>
        <v/>
      </c>
      <c r="AG86" s="6" t="str">
        <f>IF($AE86="", "", COUNTIF($AE$10:$AE$2510, "&gt;"&amp;$AE86)+1+COUNTIF($AE$10:$AE86, $AE86)-1)</f>
        <v/>
      </c>
    </row>
    <row r="87" spans="1:33" x14ac:dyDescent="0.25">
      <c r="A87" s="2"/>
      <c r="B87" s="98"/>
      <c r="C87" s="99"/>
      <c r="D87" s="100"/>
      <c r="E87" s="101"/>
      <c r="F87" s="102"/>
      <c r="G87" s="99"/>
      <c r="H87" s="103"/>
      <c r="I87" s="104"/>
      <c r="J87" s="2"/>
      <c r="K87" s="56" t="str">
        <f t="shared" si="11"/>
        <v/>
      </c>
      <c r="L87" s="2"/>
      <c r="M87" s="2"/>
      <c r="N87" s="51" t="str">
        <f t="shared" si="12"/>
        <v/>
      </c>
      <c r="O87" s="2"/>
      <c r="Q87" s="6" t="str">
        <f t="shared" si="13"/>
        <v/>
      </c>
      <c r="S87" s="6" t="str">
        <f>IF(COUNTIF($Q87:$Q$2510, $Q87)&gt;1, "", $Q87)</f>
        <v/>
      </c>
      <c r="U87" s="63" t="str">
        <f>IF($B87="", "", IF(OR($B87&lt;'Intro &amp; Setup'!$W$18, $B87&gt;'Intro &amp; Setup'!$AG$18), "X", ""))</f>
        <v/>
      </c>
      <c r="V87" s="64" t="str">
        <f>IF($F87="", "", IF(OR($F87&lt;'Intro &amp; Setup'!$W$18, $F87&gt;'Intro &amp; Setup'!$AG$18), "X", ""))</f>
        <v/>
      </c>
      <c r="W87" s="6" t="str">
        <f t="shared" si="14"/>
        <v/>
      </c>
      <c r="Y87" s="63" t="str">
        <f t="shared" si="15"/>
        <v/>
      </c>
      <c r="Z87" s="64" t="str">
        <f t="shared" si="16"/>
        <v/>
      </c>
      <c r="AB87" s="80" t="str">
        <f t="shared" si="17"/>
        <v/>
      </c>
      <c r="AC87" s="77" t="str">
        <f t="shared" si="18"/>
        <v/>
      </c>
      <c r="AE87" s="84" t="str">
        <f t="shared" si="19"/>
        <v/>
      </c>
      <c r="AG87" s="6" t="str">
        <f>IF($AE87="", "", COUNTIF($AE$10:$AE$2510, "&gt;"&amp;$AE87)+1+COUNTIF($AE$10:$AE87, $AE87)-1)</f>
        <v/>
      </c>
    </row>
    <row r="88" spans="1:33" x14ac:dyDescent="0.25">
      <c r="A88" s="2"/>
      <c r="B88" s="98"/>
      <c r="C88" s="99"/>
      <c r="D88" s="100"/>
      <c r="E88" s="101"/>
      <c r="F88" s="102"/>
      <c r="G88" s="99"/>
      <c r="H88" s="103"/>
      <c r="I88" s="104"/>
      <c r="J88" s="2"/>
      <c r="K88" s="56" t="str">
        <f t="shared" si="11"/>
        <v/>
      </c>
      <c r="L88" s="2"/>
      <c r="M88" s="2"/>
      <c r="N88" s="51" t="str">
        <f t="shared" si="12"/>
        <v/>
      </c>
      <c r="O88" s="2"/>
      <c r="Q88" s="6" t="str">
        <f t="shared" si="13"/>
        <v/>
      </c>
      <c r="S88" s="6" t="str">
        <f>IF(COUNTIF($Q88:$Q$2510, $Q88)&gt;1, "", $Q88)</f>
        <v/>
      </c>
      <c r="U88" s="63" t="str">
        <f>IF($B88="", "", IF(OR($B88&lt;'Intro &amp; Setup'!$W$18, $B88&gt;'Intro &amp; Setup'!$AG$18), "X", ""))</f>
        <v/>
      </c>
      <c r="V88" s="64" t="str">
        <f>IF($F88="", "", IF(OR($F88&lt;'Intro &amp; Setup'!$W$18, $F88&gt;'Intro &amp; Setup'!$AG$18), "X", ""))</f>
        <v/>
      </c>
      <c r="W88" s="6" t="str">
        <f t="shared" si="14"/>
        <v/>
      </c>
      <c r="Y88" s="63" t="str">
        <f t="shared" si="15"/>
        <v/>
      </c>
      <c r="Z88" s="64" t="str">
        <f t="shared" si="16"/>
        <v/>
      </c>
      <c r="AB88" s="80" t="str">
        <f t="shared" si="17"/>
        <v/>
      </c>
      <c r="AC88" s="77" t="str">
        <f t="shared" si="18"/>
        <v/>
      </c>
      <c r="AE88" s="84" t="str">
        <f t="shared" si="19"/>
        <v/>
      </c>
      <c r="AG88" s="6" t="str">
        <f>IF($AE88="", "", COUNTIF($AE$10:$AE$2510, "&gt;"&amp;$AE88)+1+COUNTIF($AE$10:$AE88, $AE88)-1)</f>
        <v/>
      </c>
    </row>
    <row r="89" spans="1:33" x14ac:dyDescent="0.25">
      <c r="A89" s="2"/>
      <c r="B89" s="98"/>
      <c r="C89" s="99"/>
      <c r="D89" s="100"/>
      <c r="E89" s="101"/>
      <c r="F89" s="102"/>
      <c r="G89" s="99"/>
      <c r="H89" s="103"/>
      <c r="I89" s="104"/>
      <c r="J89" s="2"/>
      <c r="K89" s="56" t="str">
        <f t="shared" si="11"/>
        <v/>
      </c>
      <c r="L89" s="2"/>
      <c r="M89" s="2"/>
      <c r="N89" s="51" t="str">
        <f t="shared" si="12"/>
        <v/>
      </c>
      <c r="O89" s="2"/>
      <c r="Q89" s="6" t="str">
        <f t="shared" si="13"/>
        <v/>
      </c>
      <c r="S89" s="6" t="str">
        <f>IF(COUNTIF($Q89:$Q$2510, $Q89)&gt;1, "", $Q89)</f>
        <v/>
      </c>
      <c r="U89" s="63" t="str">
        <f>IF($B89="", "", IF(OR($B89&lt;'Intro &amp; Setup'!$W$18, $B89&gt;'Intro &amp; Setup'!$AG$18), "X", ""))</f>
        <v/>
      </c>
      <c r="V89" s="64" t="str">
        <f>IF($F89="", "", IF(OR($F89&lt;'Intro &amp; Setup'!$W$18, $F89&gt;'Intro &amp; Setup'!$AG$18), "X", ""))</f>
        <v/>
      </c>
      <c r="W89" s="6" t="str">
        <f t="shared" si="14"/>
        <v/>
      </c>
      <c r="Y89" s="63" t="str">
        <f t="shared" si="15"/>
        <v/>
      </c>
      <c r="Z89" s="64" t="str">
        <f t="shared" si="16"/>
        <v/>
      </c>
      <c r="AB89" s="80" t="str">
        <f t="shared" si="17"/>
        <v/>
      </c>
      <c r="AC89" s="77" t="str">
        <f t="shared" si="18"/>
        <v/>
      </c>
      <c r="AE89" s="84" t="str">
        <f t="shared" si="19"/>
        <v/>
      </c>
      <c r="AG89" s="6" t="str">
        <f>IF($AE89="", "", COUNTIF($AE$10:$AE$2510, "&gt;"&amp;$AE89)+1+COUNTIF($AE$10:$AE89, $AE89)-1)</f>
        <v/>
      </c>
    </row>
    <row r="90" spans="1:33" x14ac:dyDescent="0.25">
      <c r="A90" s="2"/>
      <c r="B90" s="98"/>
      <c r="C90" s="99"/>
      <c r="D90" s="100"/>
      <c r="E90" s="101"/>
      <c r="F90" s="102"/>
      <c r="G90" s="99"/>
      <c r="H90" s="103"/>
      <c r="I90" s="104"/>
      <c r="J90" s="2"/>
      <c r="K90" s="56" t="str">
        <f t="shared" si="11"/>
        <v/>
      </c>
      <c r="L90" s="2"/>
      <c r="M90" s="2"/>
      <c r="N90" s="51" t="str">
        <f t="shared" si="12"/>
        <v/>
      </c>
      <c r="O90" s="2"/>
      <c r="Q90" s="6" t="str">
        <f t="shared" si="13"/>
        <v/>
      </c>
      <c r="S90" s="6" t="str">
        <f>IF(COUNTIF($Q90:$Q$2510, $Q90)&gt;1, "", $Q90)</f>
        <v/>
      </c>
      <c r="U90" s="63" t="str">
        <f>IF($B90="", "", IF(OR($B90&lt;'Intro &amp; Setup'!$W$18, $B90&gt;'Intro &amp; Setup'!$AG$18), "X", ""))</f>
        <v/>
      </c>
      <c r="V90" s="64" t="str">
        <f>IF($F90="", "", IF(OR($F90&lt;'Intro &amp; Setup'!$W$18, $F90&gt;'Intro &amp; Setup'!$AG$18), "X", ""))</f>
        <v/>
      </c>
      <c r="W90" s="6" t="str">
        <f t="shared" si="14"/>
        <v/>
      </c>
      <c r="Y90" s="63" t="str">
        <f t="shared" si="15"/>
        <v/>
      </c>
      <c r="Z90" s="64" t="str">
        <f t="shared" si="16"/>
        <v/>
      </c>
      <c r="AB90" s="80" t="str">
        <f t="shared" si="17"/>
        <v/>
      </c>
      <c r="AC90" s="77" t="str">
        <f t="shared" si="18"/>
        <v/>
      </c>
      <c r="AE90" s="84" t="str">
        <f t="shared" si="19"/>
        <v/>
      </c>
      <c r="AG90" s="6" t="str">
        <f>IF($AE90="", "", COUNTIF($AE$10:$AE$2510, "&gt;"&amp;$AE90)+1+COUNTIF($AE$10:$AE90, $AE90)-1)</f>
        <v/>
      </c>
    </row>
    <row r="91" spans="1:33" x14ac:dyDescent="0.25">
      <c r="A91" s="2"/>
      <c r="B91" s="98"/>
      <c r="C91" s="99"/>
      <c r="D91" s="100"/>
      <c r="E91" s="101"/>
      <c r="F91" s="102"/>
      <c r="G91" s="99"/>
      <c r="H91" s="103"/>
      <c r="I91" s="104"/>
      <c r="J91" s="2"/>
      <c r="K91" s="56" t="str">
        <f t="shared" si="11"/>
        <v/>
      </c>
      <c r="L91" s="2"/>
      <c r="M91" s="2"/>
      <c r="N91" s="51" t="str">
        <f t="shared" si="12"/>
        <v/>
      </c>
      <c r="O91" s="2"/>
      <c r="Q91" s="6" t="str">
        <f t="shared" si="13"/>
        <v/>
      </c>
      <c r="S91" s="6" t="str">
        <f>IF(COUNTIF($Q91:$Q$2510, $Q91)&gt;1, "", $Q91)</f>
        <v/>
      </c>
      <c r="U91" s="63" t="str">
        <f>IF($B91="", "", IF(OR($B91&lt;'Intro &amp; Setup'!$W$18, $B91&gt;'Intro &amp; Setup'!$AG$18), "X", ""))</f>
        <v/>
      </c>
      <c r="V91" s="64" t="str">
        <f>IF($F91="", "", IF(OR($F91&lt;'Intro &amp; Setup'!$W$18, $F91&gt;'Intro &amp; Setup'!$AG$18), "X", ""))</f>
        <v/>
      </c>
      <c r="W91" s="6" t="str">
        <f t="shared" si="14"/>
        <v/>
      </c>
      <c r="Y91" s="63" t="str">
        <f t="shared" si="15"/>
        <v/>
      </c>
      <c r="Z91" s="64" t="str">
        <f t="shared" si="16"/>
        <v/>
      </c>
      <c r="AB91" s="80" t="str">
        <f t="shared" si="17"/>
        <v/>
      </c>
      <c r="AC91" s="77" t="str">
        <f t="shared" si="18"/>
        <v/>
      </c>
      <c r="AE91" s="84" t="str">
        <f t="shared" si="19"/>
        <v/>
      </c>
      <c r="AG91" s="6" t="str">
        <f>IF($AE91="", "", COUNTIF($AE$10:$AE$2510, "&gt;"&amp;$AE91)+1+COUNTIF($AE$10:$AE91, $AE91)-1)</f>
        <v/>
      </c>
    </row>
    <row r="92" spans="1:33" x14ac:dyDescent="0.25">
      <c r="A92" s="2"/>
      <c r="B92" s="98"/>
      <c r="C92" s="99"/>
      <c r="D92" s="100"/>
      <c r="E92" s="101"/>
      <c r="F92" s="102"/>
      <c r="G92" s="99"/>
      <c r="H92" s="103"/>
      <c r="I92" s="104"/>
      <c r="J92" s="2"/>
      <c r="K92" s="56" t="str">
        <f t="shared" si="11"/>
        <v/>
      </c>
      <c r="L92" s="2"/>
      <c r="M92" s="2"/>
      <c r="N92" s="51" t="str">
        <f t="shared" si="12"/>
        <v/>
      </c>
      <c r="O92" s="2"/>
      <c r="Q92" s="6" t="str">
        <f t="shared" si="13"/>
        <v/>
      </c>
      <c r="S92" s="6" t="str">
        <f>IF(COUNTIF($Q92:$Q$2510, $Q92)&gt;1, "", $Q92)</f>
        <v/>
      </c>
      <c r="U92" s="63" t="str">
        <f>IF($B92="", "", IF(OR($B92&lt;'Intro &amp; Setup'!$W$18, $B92&gt;'Intro &amp; Setup'!$AG$18), "X", ""))</f>
        <v/>
      </c>
      <c r="V92" s="64" t="str">
        <f>IF($F92="", "", IF(OR($F92&lt;'Intro &amp; Setup'!$W$18, $F92&gt;'Intro &amp; Setup'!$AG$18), "X", ""))</f>
        <v/>
      </c>
      <c r="W92" s="6" t="str">
        <f t="shared" si="14"/>
        <v/>
      </c>
      <c r="Y92" s="63" t="str">
        <f t="shared" si="15"/>
        <v/>
      </c>
      <c r="Z92" s="64" t="str">
        <f t="shared" si="16"/>
        <v/>
      </c>
      <c r="AB92" s="80" t="str">
        <f t="shared" si="17"/>
        <v/>
      </c>
      <c r="AC92" s="77" t="str">
        <f t="shared" si="18"/>
        <v/>
      </c>
      <c r="AE92" s="84" t="str">
        <f t="shared" si="19"/>
        <v/>
      </c>
      <c r="AG92" s="6" t="str">
        <f>IF($AE92="", "", COUNTIF($AE$10:$AE$2510, "&gt;"&amp;$AE92)+1+COUNTIF($AE$10:$AE92, $AE92)-1)</f>
        <v/>
      </c>
    </row>
    <row r="93" spans="1:33" x14ac:dyDescent="0.25">
      <c r="A93" s="2"/>
      <c r="B93" s="98"/>
      <c r="C93" s="99"/>
      <c r="D93" s="100"/>
      <c r="E93" s="101"/>
      <c r="F93" s="102"/>
      <c r="G93" s="99"/>
      <c r="H93" s="103"/>
      <c r="I93" s="104"/>
      <c r="J93" s="2"/>
      <c r="K93" s="56" t="str">
        <f t="shared" si="11"/>
        <v/>
      </c>
      <c r="L93" s="2"/>
      <c r="M93" s="2"/>
      <c r="N93" s="51" t="str">
        <f t="shared" si="12"/>
        <v/>
      </c>
      <c r="O93" s="2"/>
      <c r="Q93" s="6" t="str">
        <f t="shared" si="13"/>
        <v/>
      </c>
      <c r="S93" s="6" t="str">
        <f>IF(COUNTIF($Q93:$Q$2510, $Q93)&gt;1, "", $Q93)</f>
        <v/>
      </c>
      <c r="U93" s="63" t="str">
        <f>IF($B93="", "", IF(OR($B93&lt;'Intro &amp; Setup'!$W$18, $B93&gt;'Intro &amp; Setup'!$AG$18), "X", ""))</f>
        <v/>
      </c>
      <c r="V93" s="64" t="str">
        <f>IF($F93="", "", IF(OR($F93&lt;'Intro &amp; Setup'!$W$18, $F93&gt;'Intro &amp; Setup'!$AG$18), "X", ""))</f>
        <v/>
      </c>
      <c r="W93" s="6" t="str">
        <f t="shared" si="14"/>
        <v/>
      </c>
      <c r="Y93" s="63" t="str">
        <f t="shared" si="15"/>
        <v/>
      </c>
      <c r="Z93" s="64" t="str">
        <f t="shared" si="16"/>
        <v/>
      </c>
      <c r="AB93" s="80" t="str">
        <f t="shared" si="17"/>
        <v/>
      </c>
      <c r="AC93" s="77" t="str">
        <f t="shared" si="18"/>
        <v/>
      </c>
      <c r="AE93" s="84" t="str">
        <f t="shared" si="19"/>
        <v/>
      </c>
      <c r="AG93" s="6" t="str">
        <f>IF($AE93="", "", COUNTIF($AE$10:$AE$2510, "&gt;"&amp;$AE93)+1+COUNTIF($AE$10:$AE93, $AE93)-1)</f>
        <v/>
      </c>
    </row>
    <row r="94" spans="1:33" x14ac:dyDescent="0.25">
      <c r="A94" s="2"/>
      <c r="B94" s="98"/>
      <c r="C94" s="99"/>
      <c r="D94" s="100"/>
      <c r="E94" s="101"/>
      <c r="F94" s="102"/>
      <c r="G94" s="99"/>
      <c r="H94" s="103"/>
      <c r="I94" s="104"/>
      <c r="J94" s="2"/>
      <c r="K94" s="56" t="str">
        <f t="shared" si="11"/>
        <v/>
      </c>
      <c r="L94" s="2"/>
      <c r="M94" s="2"/>
      <c r="N94" s="51" t="str">
        <f t="shared" si="12"/>
        <v/>
      </c>
      <c r="O94" s="2"/>
      <c r="Q94" s="6" t="str">
        <f t="shared" si="13"/>
        <v/>
      </c>
      <c r="S94" s="6" t="str">
        <f>IF(COUNTIF($Q94:$Q$2510, $Q94)&gt;1, "", $Q94)</f>
        <v/>
      </c>
      <c r="U94" s="63" t="str">
        <f>IF($B94="", "", IF(OR($B94&lt;'Intro &amp; Setup'!$W$18, $B94&gt;'Intro &amp; Setup'!$AG$18), "X", ""))</f>
        <v/>
      </c>
      <c r="V94" s="64" t="str">
        <f>IF($F94="", "", IF(OR($F94&lt;'Intro &amp; Setup'!$W$18, $F94&gt;'Intro &amp; Setup'!$AG$18), "X", ""))</f>
        <v/>
      </c>
      <c r="W94" s="6" t="str">
        <f t="shared" si="14"/>
        <v/>
      </c>
      <c r="Y94" s="63" t="str">
        <f t="shared" si="15"/>
        <v/>
      </c>
      <c r="Z94" s="64" t="str">
        <f t="shared" si="16"/>
        <v/>
      </c>
      <c r="AB94" s="80" t="str">
        <f t="shared" si="17"/>
        <v/>
      </c>
      <c r="AC94" s="77" t="str">
        <f t="shared" si="18"/>
        <v/>
      </c>
      <c r="AE94" s="84" t="str">
        <f t="shared" si="19"/>
        <v/>
      </c>
      <c r="AG94" s="6" t="str">
        <f>IF($AE94="", "", COUNTIF($AE$10:$AE$2510, "&gt;"&amp;$AE94)+1+COUNTIF($AE$10:$AE94, $AE94)-1)</f>
        <v/>
      </c>
    </row>
    <row r="95" spans="1:33" x14ac:dyDescent="0.25">
      <c r="A95" s="2"/>
      <c r="B95" s="98"/>
      <c r="C95" s="99"/>
      <c r="D95" s="100"/>
      <c r="E95" s="101"/>
      <c r="F95" s="102"/>
      <c r="G95" s="99"/>
      <c r="H95" s="103"/>
      <c r="I95" s="104"/>
      <c r="J95" s="2"/>
      <c r="K95" s="56" t="str">
        <f t="shared" si="11"/>
        <v/>
      </c>
      <c r="L95" s="2"/>
      <c r="M95" s="2"/>
      <c r="N95" s="51" t="str">
        <f t="shared" si="12"/>
        <v/>
      </c>
      <c r="O95" s="2"/>
      <c r="Q95" s="6" t="str">
        <f t="shared" si="13"/>
        <v/>
      </c>
      <c r="S95" s="6" t="str">
        <f>IF(COUNTIF($Q95:$Q$2510, $Q95)&gt;1, "", $Q95)</f>
        <v/>
      </c>
      <c r="U95" s="63" t="str">
        <f>IF($B95="", "", IF(OR($B95&lt;'Intro &amp; Setup'!$W$18, $B95&gt;'Intro &amp; Setup'!$AG$18), "X", ""))</f>
        <v/>
      </c>
      <c r="V95" s="64" t="str">
        <f>IF($F95="", "", IF(OR($F95&lt;'Intro &amp; Setup'!$W$18, $F95&gt;'Intro &amp; Setup'!$AG$18), "X", ""))</f>
        <v/>
      </c>
      <c r="W95" s="6" t="str">
        <f t="shared" si="14"/>
        <v/>
      </c>
      <c r="Y95" s="63" t="str">
        <f t="shared" si="15"/>
        <v/>
      </c>
      <c r="Z95" s="64" t="str">
        <f t="shared" si="16"/>
        <v/>
      </c>
      <c r="AB95" s="80" t="str">
        <f t="shared" si="17"/>
        <v/>
      </c>
      <c r="AC95" s="77" t="str">
        <f t="shared" si="18"/>
        <v/>
      </c>
      <c r="AE95" s="84" t="str">
        <f t="shared" si="19"/>
        <v/>
      </c>
      <c r="AG95" s="6" t="str">
        <f>IF($AE95="", "", COUNTIF($AE$10:$AE$2510, "&gt;"&amp;$AE95)+1+COUNTIF($AE$10:$AE95, $AE95)-1)</f>
        <v/>
      </c>
    </row>
    <row r="96" spans="1:33" x14ac:dyDescent="0.25">
      <c r="A96" s="2"/>
      <c r="B96" s="98"/>
      <c r="C96" s="99"/>
      <c r="D96" s="100"/>
      <c r="E96" s="101"/>
      <c r="F96" s="102"/>
      <c r="G96" s="99"/>
      <c r="H96" s="103"/>
      <c r="I96" s="104"/>
      <c r="J96" s="2"/>
      <c r="K96" s="56" t="str">
        <f t="shared" si="11"/>
        <v/>
      </c>
      <c r="L96" s="2"/>
      <c r="M96" s="2"/>
      <c r="N96" s="51" t="str">
        <f t="shared" si="12"/>
        <v/>
      </c>
      <c r="O96" s="2"/>
      <c r="Q96" s="6" t="str">
        <f t="shared" si="13"/>
        <v/>
      </c>
      <c r="S96" s="6" t="str">
        <f>IF(COUNTIF($Q96:$Q$2510, $Q96)&gt;1, "", $Q96)</f>
        <v/>
      </c>
      <c r="U96" s="63" t="str">
        <f>IF($B96="", "", IF(OR($B96&lt;'Intro &amp; Setup'!$W$18, $B96&gt;'Intro &amp; Setup'!$AG$18), "X", ""))</f>
        <v/>
      </c>
      <c r="V96" s="64" t="str">
        <f>IF($F96="", "", IF(OR($F96&lt;'Intro &amp; Setup'!$W$18, $F96&gt;'Intro &amp; Setup'!$AG$18), "X", ""))</f>
        <v/>
      </c>
      <c r="W96" s="6" t="str">
        <f t="shared" si="14"/>
        <v/>
      </c>
      <c r="Y96" s="63" t="str">
        <f t="shared" si="15"/>
        <v/>
      </c>
      <c r="Z96" s="64" t="str">
        <f t="shared" si="16"/>
        <v/>
      </c>
      <c r="AB96" s="80" t="str">
        <f t="shared" si="17"/>
        <v/>
      </c>
      <c r="AC96" s="77" t="str">
        <f t="shared" si="18"/>
        <v/>
      </c>
      <c r="AE96" s="84" t="str">
        <f t="shared" si="19"/>
        <v/>
      </c>
      <c r="AG96" s="6" t="str">
        <f>IF($AE96="", "", COUNTIF($AE$10:$AE$2510, "&gt;"&amp;$AE96)+1+COUNTIF($AE$10:$AE96, $AE96)-1)</f>
        <v/>
      </c>
    </row>
    <row r="97" spans="1:33" x14ac:dyDescent="0.25">
      <c r="A97" s="2"/>
      <c r="B97" s="98"/>
      <c r="C97" s="99"/>
      <c r="D97" s="100"/>
      <c r="E97" s="101"/>
      <c r="F97" s="102"/>
      <c r="G97" s="99"/>
      <c r="H97" s="103"/>
      <c r="I97" s="104"/>
      <c r="J97" s="2"/>
      <c r="K97" s="56" t="str">
        <f t="shared" si="11"/>
        <v/>
      </c>
      <c r="L97" s="2"/>
      <c r="M97" s="2"/>
      <c r="N97" s="51" t="str">
        <f t="shared" si="12"/>
        <v/>
      </c>
      <c r="O97" s="2"/>
      <c r="Q97" s="6" t="str">
        <f t="shared" si="13"/>
        <v/>
      </c>
      <c r="S97" s="6" t="str">
        <f>IF(COUNTIF($Q97:$Q$2510, $Q97)&gt;1, "", $Q97)</f>
        <v/>
      </c>
      <c r="U97" s="63" t="str">
        <f>IF($B97="", "", IF(OR($B97&lt;'Intro &amp; Setup'!$W$18, $B97&gt;'Intro &amp; Setup'!$AG$18), "X", ""))</f>
        <v/>
      </c>
      <c r="V97" s="64" t="str">
        <f>IF($F97="", "", IF(OR($F97&lt;'Intro &amp; Setup'!$W$18, $F97&gt;'Intro &amp; Setup'!$AG$18), "X", ""))</f>
        <v/>
      </c>
      <c r="W97" s="6" t="str">
        <f t="shared" si="14"/>
        <v/>
      </c>
      <c r="Y97" s="63" t="str">
        <f t="shared" si="15"/>
        <v/>
      </c>
      <c r="Z97" s="64" t="str">
        <f t="shared" si="16"/>
        <v/>
      </c>
      <c r="AB97" s="80" t="str">
        <f t="shared" si="17"/>
        <v/>
      </c>
      <c r="AC97" s="77" t="str">
        <f t="shared" si="18"/>
        <v/>
      </c>
      <c r="AE97" s="84" t="str">
        <f t="shared" si="19"/>
        <v/>
      </c>
      <c r="AG97" s="6" t="str">
        <f>IF($AE97="", "", COUNTIF($AE$10:$AE$2510, "&gt;"&amp;$AE97)+1+COUNTIF($AE$10:$AE97, $AE97)-1)</f>
        <v/>
      </c>
    </row>
    <row r="98" spans="1:33" x14ac:dyDescent="0.25">
      <c r="A98" s="2"/>
      <c r="B98" s="98"/>
      <c r="C98" s="99"/>
      <c r="D98" s="100"/>
      <c r="E98" s="101"/>
      <c r="F98" s="102"/>
      <c r="G98" s="99"/>
      <c r="H98" s="103"/>
      <c r="I98" s="104"/>
      <c r="J98" s="2"/>
      <c r="K98" s="56" t="str">
        <f t="shared" si="11"/>
        <v/>
      </c>
      <c r="L98" s="2"/>
      <c r="M98" s="2"/>
      <c r="N98" s="51" t="str">
        <f t="shared" si="12"/>
        <v/>
      </c>
      <c r="O98" s="2"/>
      <c r="Q98" s="6" t="str">
        <f t="shared" si="13"/>
        <v/>
      </c>
      <c r="S98" s="6" t="str">
        <f>IF(COUNTIF($Q98:$Q$2510, $Q98)&gt;1, "", $Q98)</f>
        <v/>
      </c>
      <c r="U98" s="63" t="str">
        <f>IF($B98="", "", IF(OR($B98&lt;'Intro &amp; Setup'!$W$18, $B98&gt;'Intro &amp; Setup'!$AG$18), "X", ""))</f>
        <v/>
      </c>
      <c r="V98" s="64" t="str">
        <f>IF($F98="", "", IF(OR($F98&lt;'Intro &amp; Setup'!$W$18, $F98&gt;'Intro &amp; Setup'!$AG$18), "X", ""))</f>
        <v/>
      </c>
      <c r="W98" s="6" t="str">
        <f t="shared" si="14"/>
        <v/>
      </c>
      <c r="Y98" s="63" t="str">
        <f t="shared" si="15"/>
        <v/>
      </c>
      <c r="Z98" s="64" t="str">
        <f t="shared" si="16"/>
        <v/>
      </c>
      <c r="AB98" s="80" t="str">
        <f t="shared" si="17"/>
        <v/>
      </c>
      <c r="AC98" s="77" t="str">
        <f t="shared" si="18"/>
        <v/>
      </c>
      <c r="AE98" s="84" t="str">
        <f t="shared" si="19"/>
        <v/>
      </c>
      <c r="AG98" s="6" t="str">
        <f>IF($AE98="", "", COUNTIF($AE$10:$AE$2510, "&gt;"&amp;$AE98)+1+COUNTIF($AE$10:$AE98, $AE98)-1)</f>
        <v/>
      </c>
    </row>
    <row r="99" spans="1:33" x14ac:dyDescent="0.25">
      <c r="A99" s="2"/>
      <c r="B99" s="98"/>
      <c r="C99" s="99"/>
      <c r="D99" s="100"/>
      <c r="E99" s="101"/>
      <c r="F99" s="102"/>
      <c r="G99" s="99"/>
      <c r="H99" s="103"/>
      <c r="I99" s="104"/>
      <c r="J99" s="2"/>
      <c r="K99" s="56" t="str">
        <f t="shared" si="11"/>
        <v/>
      </c>
      <c r="L99" s="2"/>
      <c r="M99" s="2"/>
      <c r="N99" s="51" t="str">
        <f t="shared" si="12"/>
        <v/>
      </c>
      <c r="O99" s="2"/>
      <c r="Q99" s="6" t="str">
        <f t="shared" si="13"/>
        <v/>
      </c>
      <c r="S99" s="6" t="str">
        <f>IF(COUNTIF($Q99:$Q$2510, $Q99)&gt;1, "", $Q99)</f>
        <v/>
      </c>
      <c r="U99" s="63" t="str">
        <f>IF($B99="", "", IF(OR($B99&lt;'Intro &amp; Setup'!$W$18, $B99&gt;'Intro &amp; Setup'!$AG$18), "X", ""))</f>
        <v/>
      </c>
      <c r="V99" s="64" t="str">
        <f>IF($F99="", "", IF(OR($F99&lt;'Intro &amp; Setup'!$W$18, $F99&gt;'Intro &amp; Setup'!$AG$18), "X", ""))</f>
        <v/>
      </c>
      <c r="W99" s="6" t="str">
        <f t="shared" si="14"/>
        <v/>
      </c>
      <c r="Y99" s="63" t="str">
        <f t="shared" si="15"/>
        <v/>
      </c>
      <c r="Z99" s="64" t="str">
        <f t="shared" si="16"/>
        <v/>
      </c>
      <c r="AB99" s="80" t="str">
        <f t="shared" si="17"/>
        <v/>
      </c>
      <c r="AC99" s="77" t="str">
        <f t="shared" si="18"/>
        <v/>
      </c>
      <c r="AE99" s="84" t="str">
        <f t="shared" si="19"/>
        <v/>
      </c>
      <c r="AG99" s="6" t="str">
        <f>IF($AE99="", "", COUNTIF($AE$10:$AE$2510, "&gt;"&amp;$AE99)+1+COUNTIF($AE$10:$AE99, $AE99)-1)</f>
        <v/>
      </c>
    </row>
    <row r="100" spans="1:33" x14ac:dyDescent="0.25">
      <c r="A100" s="2"/>
      <c r="B100" s="98"/>
      <c r="C100" s="99"/>
      <c r="D100" s="100"/>
      <c r="E100" s="101"/>
      <c r="F100" s="102"/>
      <c r="G100" s="99"/>
      <c r="H100" s="103"/>
      <c r="I100" s="104"/>
      <c r="J100" s="2"/>
      <c r="K100" s="56" t="str">
        <f t="shared" si="11"/>
        <v/>
      </c>
      <c r="L100" s="2"/>
      <c r="M100" s="2"/>
      <c r="N100" s="51" t="str">
        <f t="shared" si="12"/>
        <v/>
      </c>
      <c r="O100" s="2"/>
      <c r="Q100" s="6" t="str">
        <f t="shared" si="13"/>
        <v/>
      </c>
      <c r="S100" s="6" t="str">
        <f>IF(COUNTIF($Q100:$Q$2510, $Q100)&gt;1, "", $Q100)</f>
        <v/>
      </c>
      <c r="U100" s="63" t="str">
        <f>IF($B100="", "", IF(OR($B100&lt;'Intro &amp; Setup'!$W$18, $B100&gt;'Intro &amp; Setup'!$AG$18), "X", ""))</f>
        <v/>
      </c>
      <c r="V100" s="64" t="str">
        <f>IF($F100="", "", IF(OR($F100&lt;'Intro &amp; Setup'!$W$18, $F100&gt;'Intro &amp; Setup'!$AG$18), "X", ""))</f>
        <v/>
      </c>
      <c r="W100" s="6" t="str">
        <f t="shared" si="14"/>
        <v/>
      </c>
      <c r="Y100" s="63" t="str">
        <f t="shared" si="15"/>
        <v/>
      </c>
      <c r="Z100" s="64" t="str">
        <f t="shared" si="16"/>
        <v/>
      </c>
      <c r="AB100" s="80" t="str">
        <f t="shared" si="17"/>
        <v/>
      </c>
      <c r="AC100" s="77" t="str">
        <f t="shared" si="18"/>
        <v/>
      </c>
      <c r="AE100" s="84" t="str">
        <f t="shared" si="19"/>
        <v/>
      </c>
      <c r="AG100" s="6" t="str">
        <f>IF($AE100="", "", COUNTIF($AE$10:$AE$2510, "&gt;"&amp;$AE100)+1+COUNTIF($AE$10:$AE100, $AE100)-1)</f>
        <v/>
      </c>
    </row>
    <row r="101" spans="1:33" x14ac:dyDescent="0.25">
      <c r="A101" s="2"/>
      <c r="B101" s="98"/>
      <c r="C101" s="99"/>
      <c r="D101" s="100"/>
      <c r="E101" s="101"/>
      <c r="F101" s="102"/>
      <c r="G101" s="99"/>
      <c r="H101" s="103"/>
      <c r="I101" s="104"/>
      <c r="J101" s="2"/>
      <c r="K101" s="56" t="str">
        <f t="shared" si="11"/>
        <v/>
      </c>
      <c r="L101" s="2"/>
      <c r="M101" s="2"/>
      <c r="N101" s="51" t="str">
        <f t="shared" si="12"/>
        <v/>
      </c>
      <c r="O101" s="2"/>
      <c r="Q101" s="6" t="str">
        <f t="shared" si="13"/>
        <v/>
      </c>
      <c r="S101" s="6" t="str">
        <f>IF(COUNTIF($Q101:$Q$2510, $Q101)&gt;1, "", $Q101)</f>
        <v/>
      </c>
      <c r="U101" s="63" t="str">
        <f>IF($B101="", "", IF(OR($B101&lt;'Intro &amp; Setup'!$W$18, $B101&gt;'Intro &amp; Setup'!$AG$18), "X", ""))</f>
        <v/>
      </c>
      <c r="V101" s="64" t="str">
        <f>IF($F101="", "", IF(OR($F101&lt;'Intro &amp; Setup'!$W$18, $F101&gt;'Intro &amp; Setup'!$AG$18), "X", ""))</f>
        <v/>
      </c>
      <c r="W101" s="6" t="str">
        <f t="shared" si="14"/>
        <v/>
      </c>
      <c r="Y101" s="63" t="str">
        <f t="shared" si="15"/>
        <v/>
      </c>
      <c r="Z101" s="64" t="str">
        <f t="shared" si="16"/>
        <v/>
      </c>
      <c r="AB101" s="80" t="str">
        <f t="shared" si="17"/>
        <v/>
      </c>
      <c r="AC101" s="77" t="str">
        <f t="shared" si="18"/>
        <v/>
      </c>
      <c r="AE101" s="84" t="str">
        <f t="shared" si="19"/>
        <v/>
      </c>
      <c r="AG101" s="6" t="str">
        <f>IF($AE101="", "", COUNTIF($AE$10:$AE$2510, "&gt;"&amp;$AE101)+1+COUNTIF($AE$10:$AE101, $AE101)-1)</f>
        <v/>
      </c>
    </row>
    <row r="102" spans="1:33" x14ac:dyDescent="0.25">
      <c r="A102" s="2"/>
      <c r="B102" s="98"/>
      <c r="C102" s="99"/>
      <c r="D102" s="100"/>
      <c r="E102" s="101"/>
      <c r="F102" s="102"/>
      <c r="G102" s="99"/>
      <c r="H102" s="103"/>
      <c r="I102" s="104"/>
      <c r="J102" s="2"/>
      <c r="K102" s="56" t="str">
        <f t="shared" si="11"/>
        <v/>
      </c>
      <c r="L102" s="2"/>
      <c r="M102" s="2"/>
      <c r="N102" s="51" t="str">
        <f t="shared" si="12"/>
        <v/>
      </c>
      <c r="O102" s="2"/>
      <c r="Q102" s="6" t="str">
        <f t="shared" si="13"/>
        <v/>
      </c>
      <c r="S102" s="6" t="str">
        <f>IF(COUNTIF($Q102:$Q$2510, $Q102)&gt;1, "", $Q102)</f>
        <v/>
      </c>
      <c r="U102" s="63" t="str">
        <f>IF($B102="", "", IF(OR($B102&lt;'Intro &amp; Setup'!$W$18, $B102&gt;'Intro &amp; Setup'!$AG$18), "X", ""))</f>
        <v/>
      </c>
      <c r="V102" s="64" t="str">
        <f>IF($F102="", "", IF(OR($F102&lt;'Intro &amp; Setup'!$W$18, $F102&gt;'Intro &amp; Setup'!$AG$18), "X", ""))</f>
        <v/>
      </c>
      <c r="W102" s="6" t="str">
        <f t="shared" si="14"/>
        <v/>
      </c>
      <c r="Y102" s="63" t="str">
        <f t="shared" si="15"/>
        <v/>
      </c>
      <c r="Z102" s="64" t="str">
        <f t="shared" si="16"/>
        <v/>
      </c>
      <c r="AB102" s="80" t="str">
        <f t="shared" si="17"/>
        <v/>
      </c>
      <c r="AC102" s="77" t="str">
        <f t="shared" si="18"/>
        <v/>
      </c>
      <c r="AE102" s="84" t="str">
        <f t="shared" si="19"/>
        <v/>
      </c>
      <c r="AG102" s="6" t="str">
        <f>IF($AE102="", "", COUNTIF($AE$10:$AE$2510, "&gt;"&amp;$AE102)+1+COUNTIF($AE$10:$AE102, $AE102)-1)</f>
        <v/>
      </c>
    </row>
    <row r="103" spans="1:33" x14ac:dyDescent="0.25">
      <c r="A103" s="2"/>
      <c r="B103" s="98"/>
      <c r="C103" s="99"/>
      <c r="D103" s="100"/>
      <c r="E103" s="101"/>
      <c r="F103" s="102"/>
      <c r="G103" s="99"/>
      <c r="H103" s="103"/>
      <c r="I103" s="104"/>
      <c r="J103" s="2"/>
      <c r="K103" s="56" t="str">
        <f t="shared" si="11"/>
        <v/>
      </c>
      <c r="L103" s="2"/>
      <c r="M103" s="2"/>
      <c r="N103" s="51" t="str">
        <f t="shared" si="12"/>
        <v/>
      </c>
      <c r="O103" s="2"/>
      <c r="Q103" s="6" t="str">
        <f t="shared" si="13"/>
        <v/>
      </c>
      <c r="S103" s="6" t="str">
        <f>IF(COUNTIF($Q103:$Q$2510, $Q103)&gt;1, "", $Q103)</f>
        <v/>
      </c>
      <c r="U103" s="63" t="str">
        <f>IF($B103="", "", IF(OR($B103&lt;'Intro &amp; Setup'!$W$18, $B103&gt;'Intro &amp; Setup'!$AG$18), "X", ""))</f>
        <v/>
      </c>
      <c r="V103" s="64" t="str">
        <f>IF($F103="", "", IF(OR($F103&lt;'Intro &amp; Setup'!$W$18, $F103&gt;'Intro &amp; Setup'!$AG$18), "X", ""))</f>
        <v/>
      </c>
      <c r="W103" s="6" t="str">
        <f t="shared" si="14"/>
        <v/>
      </c>
      <c r="Y103" s="63" t="str">
        <f t="shared" si="15"/>
        <v/>
      </c>
      <c r="Z103" s="64" t="str">
        <f t="shared" si="16"/>
        <v/>
      </c>
      <c r="AB103" s="80" t="str">
        <f t="shared" si="17"/>
        <v/>
      </c>
      <c r="AC103" s="77" t="str">
        <f t="shared" si="18"/>
        <v/>
      </c>
      <c r="AE103" s="84" t="str">
        <f t="shared" si="19"/>
        <v/>
      </c>
      <c r="AG103" s="6" t="str">
        <f>IF($AE103="", "", COUNTIF($AE$10:$AE$2510, "&gt;"&amp;$AE103)+1+COUNTIF($AE$10:$AE103, $AE103)-1)</f>
        <v/>
      </c>
    </row>
    <row r="104" spans="1:33" x14ac:dyDescent="0.25">
      <c r="A104" s="2"/>
      <c r="B104" s="98"/>
      <c r="C104" s="99"/>
      <c r="D104" s="100"/>
      <c r="E104" s="101"/>
      <c r="F104" s="102"/>
      <c r="G104" s="99"/>
      <c r="H104" s="103"/>
      <c r="I104" s="104"/>
      <c r="J104" s="2"/>
      <c r="K104" s="56" t="str">
        <f t="shared" si="11"/>
        <v/>
      </c>
      <c r="L104" s="2"/>
      <c r="M104" s="2"/>
      <c r="N104" s="51" t="str">
        <f t="shared" si="12"/>
        <v/>
      </c>
      <c r="O104" s="2"/>
      <c r="Q104" s="6" t="str">
        <f t="shared" si="13"/>
        <v/>
      </c>
      <c r="S104" s="6" t="str">
        <f>IF(COUNTIF($Q104:$Q$2510, $Q104)&gt;1, "", $Q104)</f>
        <v/>
      </c>
      <c r="U104" s="63" t="str">
        <f>IF($B104="", "", IF(OR($B104&lt;'Intro &amp; Setup'!$W$18, $B104&gt;'Intro &amp; Setup'!$AG$18), "X", ""))</f>
        <v/>
      </c>
      <c r="V104" s="64" t="str">
        <f>IF($F104="", "", IF(OR($F104&lt;'Intro &amp; Setup'!$W$18, $F104&gt;'Intro &amp; Setup'!$AG$18), "X", ""))</f>
        <v/>
      </c>
      <c r="W104" s="6" t="str">
        <f t="shared" si="14"/>
        <v/>
      </c>
      <c r="Y104" s="63" t="str">
        <f t="shared" si="15"/>
        <v/>
      </c>
      <c r="Z104" s="64" t="str">
        <f t="shared" si="16"/>
        <v/>
      </c>
      <c r="AB104" s="80" t="str">
        <f t="shared" si="17"/>
        <v/>
      </c>
      <c r="AC104" s="77" t="str">
        <f t="shared" si="18"/>
        <v/>
      </c>
      <c r="AE104" s="84" t="str">
        <f t="shared" si="19"/>
        <v/>
      </c>
      <c r="AG104" s="6" t="str">
        <f>IF($AE104="", "", COUNTIF($AE$10:$AE$2510, "&gt;"&amp;$AE104)+1+COUNTIF($AE$10:$AE104, $AE104)-1)</f>
        <v/>
      </c>
    </row>
    <row r="105" spans="1:33" x14ac:dyDescent="0.25">
      <c r="A105" s="2"/>
      <c r="B105" s="98"/>
      <c r="C105" s="99"/>
      <c r="D105" s="100"/>
      <c r="E105" s="101"/>
      <c r="F105" s="102"/>
      <c r="G105" s="99"/>
      <c r="H105" s="103"/>
      <c r="I105" s="104"/>
      <c r="J105" s="2"/>
      <c r="K105" s="56" t="str">
        <f t="shared" si="11"/>
        <v/>
      </c>
      <c r="L105" s="2"/>
      <c r="M105" s="2"/>
      <c r="N105" s="51" t="str">
        <f t="shared" si="12"/>
        <v/>
      </c>
      <c r="O105" s="2"/>
      <c r="Q105" s="6" t="str">
        <f t="shared" si="13"/>
        <v/>
      </c>
      <c r="S105" s="6" t="str">
        <f>IF(COUNTIF($Q105:$Q$2510, $Q105)&gt;1, "", $Q105)</f>
        <v/>
      </c>
      <c r="U105" s="63" t="str">
        <f>IF($B105="", "", IF(OR($B105&lt;'Intro &amp; Setup'!$W$18, $B105&gt;'Intro &amp; Setup'!$AG$18), "X", ""))</f>
        <v/>
      </c>
      <c r="V105" s="64" t="str">
        <f>IF($F105="", "", IF(OR($F105&lt;'Intro &amp; Setup'!$W$18, $F105&gt;'Intro &amp; Setup'!$AG$18), "X", ""))</f>
        <v/>
      </c>
      <c r="W105" s="6" t="str">
        <f t="shared" si="14"/>
        <v/>
      </c>
      <c r="Y105" s="63" t="str">
        <f t="shared" si="15"/>
        <v/>
      </c>
      <c r="Z105" s="64" t="str">
        <f t="shared" si="16"/>
        <v/>
      </c>
      <c r="AB105" s="80" t="str">
        <f t="shared" si="17"/>
        <v/>
      </c>
      <c r="AC105" s="77" t="str">
        <f t="shared" si="18"/>
        <v/>
      </c>
      <c r="AE105" s="84" t="str">
        <f t="shared" si="19"/>
        <v/>
      </c>
      <c r="AG105" s="6" t="str">
        <f>IF($AE105="", "", COUNTIF($AE$10:$AE$2510, "&gt;"&amp;$AE105)+1+COUNTIF($AE$10:$AE105, $AE105)-1)</f>
        <v/>
      </c>
    </row>
    <row r="106" spans="1:33" x14ac:dyDescent="0.25">
      <c r="A106" s="2"/>
      <c r="B106" s="98"/>
      <c r="C106" s="99"/>
      <c r="D106" s="100"/>
      <c r="E106" s="101"/>
      <c r="F106" s="102"/>
      <c r="G106" s="99"/>
      <c r="H106" s="103"/>
      <c r="I106" s="104"/>
      <c r="J106" s="2"/>
      <c r="K106" s="56" t="str">
        <f t="shared" si="11"/>
        <v/>
      </c>
      <c r="L106" s="2"/>
      <c r="M106" s="2"/>
      <c r="N106" s="51" t="str">
        <f t="shared" si="12"/>
        <v/>
      </c>
      <c r="O106" s="2"/>
      <c r="Q106" s="6" t="str">
        <f t="shared" si="13"/>
        <v/>
      </c>
      <c r="S106" s="6" t="str">
        <f>IF(COUNTIF($Q106:$Q$2510, $Q106)&gt;1, "", $Q106)</f>
        <v/>
      </c>
      <c r="U106" s="63" t="str">
        <f>IF($B106="", "", IF(OR($B106&lt;'Intro &amp; Setup'!$W$18, $B106&gt;'Intro &amp; Setup'!$AG$18), "X", ""))</f>
        <v/>
      </c>
      <c r="V106" s="64" t="str">
        <f>IF($F106="", "", IF(OR($F106&lt;'Intro &amp; Setup'!$W$18, $F106&gt;'Intro &amp; Setup'!$AG$18), "X", ""))</f>
        <v/>
      </c>
      <c r="W106" s="6" t="str">
        <f t="shared" si="14"/>
        <v/>
      </c>
      <c r="Y106" s="63" t="str">
        <f t="shared" si="15"/>
        <v/>
      </c>
      <c r="Z106" s="64" t="str">
        <f t="shared" si="16"/>
        <v/>
      </c>
      <c r="AB106" s="80" t="str">
        <f t="shared" si="17"/>
        <v/>
      </c>
      <c r="AC106" s="77" t="str">
        <f t="shared" si="18"/>
        <v/>
      </c>
      <c r="AE106" s="84" t="str">
        <f t="shared" si="19"/>
        <v/>
      </c>
      <c r="AG106" s="6" t="str">
        <f>IF($AE106="", "", COUNTIF($AE$10:$AE$2510, "&gt;"&amp;$AE106)+1+COUNTIF($AE$10:$AE106, $AE106)-1)</f>
        <v/>
      </c>
    </row>
    <row r="107" spans="1:33" x14ac:dyDescent="0.25">
      <c r="A107" s="2"/>
      <c r="B107" s="98"/>
      <c r="C107" s="99"/>
      <c r="D107" s="100"/>
      <c r="E107" s="101"/>
      <c r="F107" s="102"/>
      <c r="G107" s="99"/>
      <c r="H107" s="103"/>
      <c r="I107" s="104"/>
      <c r="J107" s="2"/>
      <c r="K107" s="56" t="str">
        <f t="shared" si="11"/>
        <v/>
      </c>
      <c r="L107" s="2"/>
      <c r="M107" s="2"/>
      <c r="N107" s="51" t="str">
        <f t="shared" si="12"/>
        <v/>
      </c>
      <c r="O107" s="2"/>
      <c r="Q107" s="6" t="str">
        <f t="shared" si="13"/>
        <v/>
      </c>
      <c r="S107" s="6" t="str">
        <f>IF(COUNTIF($Q107:$Q$2510, $Q107)&gt;1, "", $Q107)</f>
        <v/>
      </c>
      <c r="U107" s="63" t="str">
        <f>IF($B107="", "", IF(OR($B107&lt;'Intro &amp; Setup'!$W$18, $B107&gt;'Intro &amp; Setup'!$AG$18), "X", ""))</f>
        <v/>
      </c>
      <c r="V107" s="64" t="str">
        <f>IF($F107="", "", IF(OR($F107&lt;'Intro &amp; Setup'!$W$18, $F107&gt;'Intro &amp; Setup'!$AG$18), "X", ""))</f>
        <v/>
      </c>
      <c r="W107" s="6" t="str">
        <f t="shared" si="14"/>
        <v/>
      </c>
      <c r="Y107" s="63" t="str">
        <f t="shared" si="15"/>
        <v/>
      </c>
      <c r="Z107" s="64" t="str">
        <f t="shared" si="16"/>
        <v/>
      </c>
      <c r="AB107" s="80" t="str">
        <f t="shared" si="17"/>
        <v/>
      </c>
      <c r="AC107" s="77" t="str">
        <f t="shared" si="18"/>
        <v/>
      </c>
      <c r="AE107" s="84" t="str">
        <f t="shared" si="19"/>
        <v/>
      </c>
      <c r="AG107" s="6" t="str">
        <f>IF($AE107="", "", COUNTIF($AE$10:$AE$2510, "&gt;"&amp;$AE107)+1+COUNTIF($AE$10:$AE107, $AE107)-1)</f>
        <v/>
      </c>
    </row>
    <row r="108" spans="1:33" x14ac:dyDescent="0.25">
      <c r="A108" s="2"/>
      <c r="B108" s="98"/>
      <c r="C108" s="99"/>
      <c r="D108" s="100"/>
      <c r="E108" s="101"/>
      <c r="F108" s="102"/>
      <c r="G108" s="99"/>
      <c r="H108" s="103"/>
      <c r="I108" s="104"/>
      <c r="J108" s="2"/>
      <c r="K108" s="56" t="str">
        <f t="shared" si="11"/>
        <v/>
      </c>
      <c r="L108" s="2"/>
      <c r="M108" s="2"/>
      <c r="N108" s="51" t="str">
        <f t="shared" si="12"/>
        <v/>
      </c>
      <c r="O108" s="2"/>
      <c r="Q108" s="6" t="str">
        <f t="shared" si="13"/>
        <v/>
      </c>
      <c r="S108" s="6" t="str">
        <f>IF(COUNTIF($Q108:$Q$2510, $Q108)&gt;1, "", $Q108)</f>
        <v/>
      </c>
      <c r="U108" s="63" t="str">
        <f>IF($B108="", "", IF(OR($B108&lt;'Intro &amp; Setup'!$W$18, $B108&gt;'Intro &amp; Setup'!$AG$18), "X", ""))</f>
        <v/>
      </c>
      <c r="V108" s="64" t="str">
        <f>IF($F108="", "", IF(OR($F108&lt;'Intro &amp; Setup'!$W$18, $F108&gt;'Intro &amp; Setup'!$AG$18), "X", ""))</f>
        <v/>
      </c>
      <c r="W108" s="6" t="str">
        <f t="shared" si="14"/>
        <v/>
      </c>
      <c r="Y108" s="63" t="str">
        <f t="shared" si="15"/>
        <v/>
      </c>
      <c r="Z108" s="64" t="str">
        <f t="shared" si="16"/>
        <v/>
      </c>
      <c r="AB108" s="80" t="str">
        <f t="shared" si="17"/>
        <v/>
      </c>
      <c r="AC108" s="77" t="str">
        <f t="shared" si="18"/>
        <v/>
      </c>
      <c r="AE108" s="84" t="str">
        <f t="shared" si="19"/>
        <v/>
      </c>
      <c r="AG108" s="6" t="str">
        <f>IF($AE108="", "", COUNTIF($AE$10:$AE$2510, "&gt;"&amp;$AE108)+1+COUNTIF($AE$10:$AE108, $AE108)-1)</f>
        <v/>
      </c>
    </row>
    <row r="109" spans="1:33" x14ac:dyDescent="0.25">
      <c r="A109" s="2"/>
      <c r="B109" s="98"/>
      <c r="C109" s="99"/>
      <c r="D109" s="100"/>
      <c r="E109" s="101"/>
      <c r="F109" s="102"/>
      <c r="G109" s="99"/>
      <c r="H109" s="103"/>
      <c r="I109" s="104"/>
      <c r="J109" s="2"/>
      <c r="K109" s="56" t="str">
        <f t="shared" si="11"/>
        <v/>
      </c>
      <c r="L109" s="2"/>
      <c r="M109" s="2"/>
      <c r="N109" s="51" t="str">
        <f t="shared" si="12"/>
        <v/>
      </c>
      <c r="O109" s="2"/>
      <c r="Q109" s="6" t="str">
        <f t="shared" si="13"/>
        <v/>
      </c>
      <c r="S109" s="6" t="str">
        <f>IF(COUNTIF($Q109:$Q$2510, $Q109)&gt;1, "", $Q109)</f>
        <v/>
      </c>
      <c r="U109" s="63" t="str">
        <f>IF($B109="", "", IF(OR($B109&lt;'Intro &amp; Setup'!$W$18, $B109&gt;'Intro &amp; Setup'!$AG$18), "X", ""))</f>
        <v/>
      </c>
      <c r="V109" s="64" t="str">
        <f>IF($F109="", "", IF(OR($F109&lt;'Intro &amp; Setup'!$W$18, $F109&gt;'Intro &amp; Setup'!$AG$18), "X", ""))</f>
        <v/>
      </c>
      <c r="W109" s="6" t="str">
        <f t="shared" si="14"/>
        <v/>
      </c>
      <c r="Y109" s="63" t="str">
        <f t="shared" si="15"/>
        <v/>
      </c>
      <c r="Z109" s="64" t="str">
        <f t="shared" si="16"/>
        <v/>
      </c>
      <c r="AB109" s="80" t="str">
        <f t="shared" si="17"/>
        <v/>
      </c>
      <c r="AC109" s="77" t="str">
        <f t="shared" si="18"/>
        <v/>
      </c>
      <c r="AE109" s="84" t="str">
        <f t="shared" si="19"/>
        <v/>
      </c>
      <c r="AG109" s="6" t="str">
        <f>IF($AE109="", "", COUNTIF($AE$10:$AE$2510, "&gt;"&amp;$AE109)+1+COUNTIF($AE$10:$AE109, $AE109)-1)</f>
        <v/>
      </c>
    </row>
    <row r="110" spans="1:33" x14ac:dyDescent="0.25">
      <c r="A110" s="2"/>
      <c r="B110" s="98"/>
      <c r="C110" s="99"/>
      <c r="D110" s="100"/>
      <c r="E110" s="101"/>
      <c r="F110" s="102"/>
      <c r="G110" s="99"/>
      <c r="H110" s="103"/>
      <c r="I110" s="104"/>
      <c r="J110" s="2"/>
      <c r="K110" s="56" t="str">
        <f t="shared" si="11"/>
        <v/>
      </c>
      <c r="L110" s="2"/>
      <c r="M110" s="2"/>
      <c r="N110" s="51" t="str">
        <f t="shared" si="12"/>
        <v/>
      </c>
      <c r="O110" s="2"/>
      <c r="Q110" s="6" t="str">
        <f t="shared" si="13"/>
        <v/>
      </c>
      <c r="S110" s="6" t="str">
        <f>IF(COUNTIF($Q110:$Q$2510, $Q110)&gt;1, "", $Q110)</f>
        <v/>
      </c>
      <c r="U110" s="63" t="str">
        <f>IF($B110="", "", IF(OR($B110&lt;'Intro &amp; Setup'!$W$18, $B110&gt;'Intro &amp; Setup'!$AG$18), "X", ""))</f>
        <v/>
      </c>
      <c r="V110" s="64" t="str">
        <f>IF($F110="", "", IF(OR($F110&lt;'Intro &amp; Setup'!$W$18, $F110&gt;'Intro &amp; Setup'!$AG$18), "X", ""))</f>
        <v/>
      </c>
      <c r="W110" s="6" t="str">
        <f t="shared" si="14"/>
        <v/>
      </c>
      <c r="Y110" s="63" t="str">
        <f t="shared" si="15"/>
        <v/>
      </c>
      <c r="Z110" s="64" t="str">
        <f t="shared" si="16"/>
        <v/>
      </c>
      <c r="AB110" s="80" t="str">
        <f t="shared" si="17"/>
        <v/>
      </c>
      <c r="AC110" s="77" t="str">
        <f t="shared" si="18"/>
        <v/>
      </c>
      <c r="AE110" s="84" t="str">
        <f t="shared" si="19"/>
        <v/>
      </c>
      <c r="AG110" s="6" t="str">
        <f>IF($AE110="", "", COUNTIF($AE$10:$AE$2510, "&gt;"&amp;$AE110)+1+COUNTIF($AE$10:$AE110, $AE110)-1)</f>
        <v/>
      </c>
    </row>
    <row r="111" spans="1:33" x14ac:dyDescent="0.25">
      <c r="A111" s="2"/>
      <c r="B111" s="98"/>
      <c r="C111" s="99"/>
      <c r="D111" s="100"/>
      <c r="E111" s="101"/>
      <c r="F111" s="102"/>
      <c r="G111" s="99"/>
      <c r="H111" s="103"/>
      <c r="I111" s="104"/>
      <c r="J111" s="2"/>
      <c r="K111" s="56" t="str">
        <f t="shared" si="11"/>
        <v/>
      </c>
      <c r="L111" s="2"/>
      <c r="M111" s="2"/>
      <c r="N111" s="51" t="str">
        <f t="shared" si="12"/>
        <v/>
      </c>
      <c r="O111" s="2"/>
      <c r="Q111" s="6" t="str">
        <f t="shared" si="13"/>
        <v/>
      </c>
      <c r="S111" s="6" t="str">
        <f>IF(COUNTIF($Q111:$Q$2510, $Q111)&gt;1, "", $Q111)</f>
        <v/>
      </c>
      <c r="U111" s="63" t="str">
        <f>IF($B111="", "", IF(OR($B111&lt;'Intro &amp; Setup'!$W$18, $B111&gt;'Intro &amp; Setup'!$AG$18), "X", ""))</f>
        <v/>
      </c>
      <c r="V111" s="64" t="str">
        <f>IF($F111="", "", IF(OR($F111&lt;'Intro &amp; Setup'!$W$18, $F111&gt;'Intro &amp; Setup'!$AG$18), "X", ""))</f>
        <v/>
      </c>
      <c r="W111" s="6" t="str">
        <f t="shared" si="14"/>
        <v/>
      </c>
      <c r="Y111" s="63" t="str">
        <f t="shared" si="15"/>
        <v/>
      </c>
      <c r="Z111" s="64" t="str">
        <f t="shared" si="16"/>
        <v/>
      </c>
      <c r="AB111" s="80" t="str">
        <f t="shared" si="17"/>
        <v/>
      </c>
      <c r="AC111" s="77" t="str">
        <f t="shared" si="18"/>
        <v/>
      </c>
      <c r="AE111" s="84" t="str">
        <f t="shared" si="19"/>
        <v/>
      </c>
      <c r="AG111" s="6" t="str">
        <f>IF($AE111="", "", COUNTIF($AE$10:$AE$2510, "&gt;"&amp;$AE111)+1+COUNTIF($AE$10:$AE111, $AE111)-1)</f>
        <v/>
      </c>
    </row>
    <row r="112" spans="1:33" x14ac:dyDescent="0.25">
      <c r="A112" s="2"/>
      <c r="B112" s="98"/>
      <c r="C112" s="99"/>
      <c r="D112" s="100"/>
      <c r="E112" s="101"/>
      <c r="F112" s="102"/>
      <c r="G112" s="99"/>
      <c r="H112" s="103"/>
      <c r="I112" s="104"/>
      <c r="J112" s="2"/>
      <c r="K112" s="56" t="str">
        <f t="shared" si="11"/>
        <v/>
      </c>
      <c r="L112" s="2"/>
      <c r="M112" s="2"/>
      <c r="N112" s="51" t="str">
        <f t="shared" si="12"/>
        <v/>
      </c>
      <c r="O112" s="2"/>
      <c r="Q112" s="6" t="str">
        <f t="shared" si="13"/>
        <v/>
      </c>
      <c r="S112" s="6" t="str">
        <f>IF(COUNTIF($Q112:$Q$2510, $Q112)&gt;1, "", $Q112)</f>
        <v/>
      </c>
      <c r="U112" s="63" t="str">
        <f>IF($B112="", "", IF(OR($B112&lt;'Intro &amp; Setup'!$W$18, $B112&gt;'Intro &amp; Setup'!$AG$18), "X", ""))</f>
        <v/>
      </c>
      <c r="V112" s="64" t="str">
        <f>IF($F112="", "", IF(OR($F112&lt;'Intro &amp; Setup'!$W$18, $F112&gt;'Intro &amp; Setup'!$AG$18), "X", ""))</f>
        <v/>
      </c>
      <c r="W112" s="6" t="str">
        <f t="shared" si="14"/>
        <v/>
      </c>
      <c r="Y112" s="63" t="str">
        <f t="shared" si="15"/>
        <v/>
      </c>
      <c r="Z112" s="64" t="str">
        <f t="shared" si="16"/>
        <v/>
      </c>
      <c r="AB112" s="80" t="str">
        <f t="shared" si="17"/>
        <v/>
      </c>
      <c r="AC112" s="77" t="str">
        <f t="shared" si="18"/>
        <v/>
      </c>
      <c r="AE112" s="84" t="str">
        <f t="shared" si="19"/>
        <v/>
      </c>
      <c r="AG112" s="6" t="str">
        <f>IF($AE112="", "", COUNTIF($AE$10:$AE$2510, "&gt;"&amp;$AE112)+1+COUNTIF($AE$10:$AE112, $AE112)-1)</f>
        <v/>
      </c>
    </row>
    <row r="113" spans="1:33" x14ac:dyDescent="0.25">
      <c r="A113" s="2"/>
      <c r="B113" s="98"/>
      <c r="C113" s="99"/>
      <c r="D113" s="100"/>
      <c r="E113" s="101"/>
      <c r="F113" s="102"/>
      <c r="G113" s="99"/>
      <c r="H113" s="103"/>
      <c r="I113" s="104"/>
      <c r="J113" s="2"/>
      <c r="K113" s="56" t="str">
        <f t="shared" si="11"/>
        <v/>
      </c>
      <c r="L113" s="2"/>
      <c r="M113" s="2"/>
      <c r="N113" s="51" t="str">
        <f t="shared" si="12"/>
        <v/>
      </c>
      <c r="O113" s="2"/>
      <c r="Q113" s="6" t="str">
        <f t="shared" si="13"/>
        <v/>
      </c>
      <c r="S113" s="6" t="str">
        <f>IF(COUNTIF($Q113:$Q$2510, $Q113)&gt;1, "", $Q113)</f>
        <v/>
      </c>
      <c r="U113" s="63" t="str">
        <f>IF($B113="", "", IF(OR($B113&lt;'Intro &amp; Setup'!$W$18, $B113&gt;'Intro &amp; Setup'!$AG$18), "X", ""))</f>
        <v/>
      </c>
      <c r="V113" s="64" t="str">
        <f>IF($F113="", "", IF(OR($F113&lt;'Intro &amp; Setup'!$W$18, $F113&gt;'Intro &amp; Setup'!$AG$18), "X", ""))</f>
        <v/>
      </c>
      <c r="W113" s="6" t="str">
        <f t="shared" si="14"/>
        <v/>
      </c>
      <c r="Y113" s="63" t="str">
        <f t="shared" si="15"/>
        <v/>
      </c>
      <c r="Z113" s="64" t="str">
        <f t="shared" si="16"/>
        <v/>
      </c>
      <c r="AB113" s="80" t="str">
        <f t="shared" si="17"/>
        <v/>
      </c>
      <c r="AC113" s="77" t="str">
        <f t="shared" si="18"/>
        <v/>
      </c>
      <c r="AE113" s="84" t="str">
        <f t="shared" si="19"/>
        <v/>
      </c>
      <c r="AG113" s="6" t="str">
        <f>IF($AE113="", "", COUNTIF($AE$10:$AE$2510, "&gt;"&amp;$AE113)+1+COUNTIF($AE$10:$AE113, $AE113)-1)</f>
        <v/>
      </c>
    </row>
    <row r="114" spans="1:33" x14ac:dyDescent="0.25">
      <c r="A114" s="2"/>
      <c r="B114" s="98"/>
      <c r="C114" s="99"/>
      <c r="D114" s="100"/>
      <c r="E114" s="101"/>
      <c r="F114" s="102"/>
      <c r="G114" s="99"/>
      <c r="H114" s="103"/>
      <c r="I114" s="104"/>
      <c r="J114" s="2"/>
      <c r="K114" s="56" t="str">
        <f t="shared" si="11"/>
        <v/>
      </c>
      <c r="L114" s="2"/>
      <c r="M114" s="2"/>
      <c r="N114" s="51" t="str">
        <f t="shared" si="12"/>
        <v/>
      </c>
      <c r="O114" s="2"/>
      <c r="Q114" s="6" t="str">
        <f t="shared" si="13"/>
        <v/>
      </c>
      <c r="S114" s="6" t="str">
        <f>IF(COUNTIF($Q114:$Q$2510, $Q114)&gt;1, "", $Q114)</f>
        <v/>
      </c>
      <c r="U114" s="63" t="str">
        <f>IF($B114="", "", IF(OR($B114&lt;'Intro &amp; Setup'!$W$18, $B114&gt;'Intro &amp; Setup'!$AG$18), "X", ""))</f>
        <v/>
      </c>
      <c r="V114" s="64" t="str">
        <f>IF($F114="", "", IF(OR($F114&lt;'Intro &amp; Setup'!$W$18, $F114&gt;'Intro &amp; Setup'!$AG$18), "X", ""))</f>
        <v/>
      </c>
      <c r="W114" s="6" t="str">
        <f t="shared" si="14"/>
        <v/>
      </c>
      <c r="Y114" s="63" t="str">
        <f t="shared" si="15"/>
        <v/>
      </c>
      <c r="Z114" s="64" t="str">
        <f t="shared" si="16"/>
        <v/>
      </c>
      <c r="AB114" s="80" t="str">
        <f t="shared" si="17"/>
        <v/>
      </c>
      <c r="AC114" s="77" t="str">
        <f t="shared" si="18"/>
        <v/>
      </c>
      <c r="AE114" s="84" t="str">
        <f t="shared" si="19"/>
        <v/>
      </c>
      <c r="AG114" s="6" t="str">
        <f>IF($AE114="", "", COUNTIF($AE$10:$AE$2510, "&gt;"&amp;$AE114)+1+COUNTIF($AE$10:$AE114, $AE114)-1)</f>
        <v/>
      </c>
    </row>
    <row r="115" spans="1:33" x14ac:dyDescent="0.25">
      <c r="A115" s="2"/>
      <c r="B115" s="98"/>
      <c r="C115" s="99"/>
      <c r="D115" s="100"/>
      <c r="E115" s="101"/>
      <c r="F115" s="102"/>
      <c r="G115" s="99"/>
      <c r="H115" s="103"/>
      <c r="I115" s="104"/>
      <c r="J115" s="2"/>
      <c r="K115" s="56" t="str">
        <f t="shared" si="11"/>
        <v/>
      </c>
      <c r="L115" s="2"/>
      <c r="M115" s="2"/>
      <c r="N115" s="51" t="str">
        <f t="shared" si="12"/>
        <v/>
      </c>
      <c r="O115" s="2"/>
      <c r="Q115" s="6" t="str">
        <f t="shared" si="13"/>
        <v/>
      </c>
      <c r="S115" s="6" t="str">
        <f>IF(COUNTIF($Q115:$Q$2510, $Q115)&gt;1, "", $Q115)</f>
        <v/>
      </c>
      <c r="U115" s="63" t="str">
        <f>IF($B115="", "", IF(OR($B115&lt;'Intro &amp; Setup'!$W$18, $B115&gt;'Intro &amp; Setup'!$AG$18), "X", ""))</f>
        <v/>
      </c>
      <c r="V115" s="64" t="str">
        <f>IF($F115="", "", IF(OR($F115&lt;'Intro &amp; Setup'!$W$18, $F115&gt;'Intro &amp; Setup'!$AG$18), "X", ""))</f>
        <v/>
      </c>
      <c r="W115" s="6" t="str">
        <f t="shared" si="14"/>
        <v/>
      </c>
      <c r="Y115" s="63" t="str">
        <f t="shared" si="15"/>
        <v/>
      </c>
      <c r="Z115" s="64" t="str">
        <f t="shared" si="16"/>
        <v/>
      </c>
      <c r="AB115" s="80" t="str">
        <f t="shared" si="17"/>
        <v/>
      </c>
      <c r="AC115" s="77" t="str">
        <f t="shared" si="18"/>
        <v/>
      </c>
      <c r="AE115" s="84" t="str">
        <f t="shared" si="19"/>
        <v/>
      </c>
      <c r="AG115" s="6" t="str">
        <f>IF($AE115="", "", COUNTIF($AE$10:$AE$2510, "&gt;"&amp;$AE115)+1+COUNTIF($AE$10:$AE115, $AE115)-1)</f>
        <v/>
      </c>
    </row>
    <row r="116" spans="1:33" x14ac:dyDescent="0.25">
      <c r="A116" s="2"/>
      <c r="B116" s="98"/>
      <c r="C116" s="99"/>
      <c r="D116" s="100"/>
      <c r="E116" s="101"/>
      <c r="F116" s="102"/>
      <c r="G116" s="99"/>
      <c r="H116" s="103"/>
      <c r="I116" s="104"/>
      <c r="J116" s="2"/>
      <c r="K116" s="56" t="str">
        <f t="shared" si="11"/>
        <v/>
      </c>
      <c r="L116" s="2"/>
      <c r="M116" s="2"/>
      <c r="N116" s="51" t="str">
        <f t="shared" si="12"/>
        <v/>
      </c>
      <c r="O116" s="2"/>
      <c r="Q116" s="6" t="str">
        <f t="shared" si="13"/>
        <v/>
      </c>
      <c r="S116" s="6" t="str">
        <f>IF(COUNTIF($Q116:$Q$2510, $Q116)&gt;1, "", $Q116)</f>
        <v/>
      </c>
      <c r="U116" s="63" t="str">
        <f>IF($B116="", "", IF(OR($B116&lt;'Intro &amp; Setup'!$W$18, $B116&gt;'Intro &amp; Setup'!$AG$18), "X", ""))</f>
        <v/>
      </c>
      <c r="V116" s="64" t="str">
        <f>IF($F116="", "", IF(OR($F116&lt;'Intro &amp; Setup'!$W$18, $F116&gt;'Intro &amp; Setup'!$AG$18), "X", ""))</f>
        <v/>
      </c>
      <c r="W116" s="6" t="str">
        <f t="shared" si="14"/>
        <v/>
      </c>
      <c r="Y116" s="63" t="str">
        <f t="shared" si="15"/>
        <v/>
      </c>
      <c r="Z116" s="64" t="str">
        <f t="shared" si="16"/>
        <v/>
      </c>
      <c r="AB116" s="80" t="str">
        <f t="shared" si="17"/>
        <v/>
      </c>
      <c r="AC116" s="77" t="str">
        <f t="shared" si="18"/>
        <v/>
      </c>
      <c r="AE116" s="84" t="str">
        <f t="shared" si="19"/>
        <v/>
      </c>
      <c r="AG116" s="6" t="str">
        <f>IF($AE116="", "", COUNTIF($AE$10:$AE$2510, "&gt;"&amp;$AE116)+1+COUNTIF($AE$10:$AE116, $AE116)-1)</f>
        <v/>
      </c>
    </row>
    <row r="117" spans="1:33" x14ac:dyDescent="0.25">
      <c r="A117" s="2"/>
      <c r="B117" s="98"/>
      <c r="C117" s="99"/>
      <c r="D117" s="100"/>
      <c r="E117" s="101"/>
      <c r="F117" s="102"/>
      <c r="G117" s="99"/>
      <c r="H117" s="103"/>
      <c r="I117" s="104"/>
      <c r="J117" s="2"/>
      <c r="K117" s="56" t="str">
        <f t="shared" si="11"/>
        <v/>
      </c>
      <c r="L117" s="2"/>
      <c r="M117" s="2"/>
      <c r="N117" s="51" t="str">
        <f t="shared" si="12"/>
        <v/>
      </c>
      <c r="O117" s="2"/>
      <c r="Q117" s="6" t="str">
        <f t="shared" si="13"/>
        <v/>
      </c>
      <c r="S117" s="6" t="str">
        <f>IF(COUNTIF($Q117:$Q$2510, $Q117)&gt;1, "", $Q117)</f>
        <v/>
      </c>
      <c r="U117" s="63" t="str">
        <f>IF($B117="", "", IF(OR($B117&lt;'Intro &amp; Setup'!$W$18, $B117&gt;'Intro &amp; Setup'!$AG$18), "X", ""))</f>
        <v/>
      </c>
      <c r="V117" s="64" t="str">
        <f>IF($F117="", "", IF(OR($F117&lt;'Intro &amp; Setup'!$W$18, $F117&gt;'Intro &amp; Setup'!$AG$18), "X", ""))</f>
        <v/>
      </c>
      <c r="W117" s="6" t="str">
        <f t="shared" si="14"/>
        <v/>
      </c>
      <c r="Y117" s="63" t="str">
        <f t="shared" si="15"/>
        <v/>
      </c>
      <c r="Z117" s="64" t="str">
        <f t="shared" si="16"/>
        <v/>
      </c>
      <c r="AB117" s="80" t="str">
        <f t="shared" si="17"/>
        <v/>
      </c>
      <c r="AC117" s="77" t="str">
        <f t="shared" si="18"/>
        <v/>
      </c>
      <c r="AE117" s="84" t="str">
        <f t="shared" si="19"/>
        <v/>
      </c>
      <c r="AG117" s="6" t="str">
        <f>IF($AE117="", "", COUNTIF($AE$10:$AE$2510, "&gt;"&amp;$AE117)+1+COUNTIF($AE$10:$AE117, $AE117)-1)</f>
        <v/>
      </c>
    </row>
    <row r="118" spans="1:33" x14ac:dyDescent="0.25">
      <c r="A118" s="2"/>
      <c r="B118" s="98"/>
      <c r="C118" s="99"/>
      <c r="D118" s="100"/>
      <c r="E118" s="101"/>
      <c r="F118" s="102"/>
      <c r="G118" s="99"/>
      <c r="H118" s="103"/>
      <c r="I118" s="104"/>
      <c r="J118" s="2"/>
      <c r="K118" s="56" t="str">
        <f t="shared" si="11"/>
        <v/>
      </c>
      <c r="L118" s="2"/>
      <c r="M118" s="2"/>
      <c r="N118" s="51" t="str">
        <f t="shared" si="12"/>
        <v/>
      </c>
      <c r="O118" s="2"/>
      <c r="Q118" s="6" t="str">
        <f t="shared" si="13"/>
        <v/>
      </c>
      <c r="S118" s="6" t="str">
        <f>IF(COUNTIF($Q118:$Q$2510, $Q118)&gt;1, "", $Q118)</f>
        <v/>
      </c>
      <c r="U118" s="63" t="str">
        <f>IF($B118="", "", IF(OR($B118&lt;'Intro &amp; Setup'!$W$18, $B118&gt;'Intro &amp; Setup'!$AG$18), "X", ""))</f>
        <v/>
      </c>
      <c r="V118" s="64" t="str">
        <f>IF($F118="", "", IF(OR($F118&lt;'Intro &amp; Setup'!$W$18, $F118&gt;'Intro &amp; Setup'!$AG$18), "X", ""))</f>
        <v/>
      </c>
      <c r="W118" s="6" t="str">
        <f t="shared" si="14"/>
        <v/>
      </c>
      <c r="Y118" s="63" t="str">
        <f t="shared" si="15"/>
        <v/>
      </c>
      <c r="Z118" s="64" t="str">
        <f t="shared" si="16"/>
        <v/>
      </c>
      <c r="AB118" s="80" t="str">
        <f t="shared" si="17"/>
        <v/>
      </c>
      <c r="AC118" s="77" t="str">
        <f t="shared" si="18"/>
        <v/>
      </c>
      <c r="AE118" s="84" t="str">
        <f t="shared" si="19"/>
        <v/>
      </c>
      <c r="AG118" s="6" t="str">
        <f>IF($AE118="", "", COUNTIF($AE$10:$AE$2510, "&gt;"&amp;$AE118)+1+COUNTIF($AE$10:$AE118, $AE118)-1)</f>
        <v/>
      </c>
    </row>
    <row r="119" spans="1:33" x14ac:dyDescent="0.25">
      <c r="A119" s="2"/>
      <c r="B119" s="98"/>
      <c r="C119" s="99"/>
      <c r="D119" s="100"/>
      <c r="E119" s="101"/>
      <c r="F119" s="102"/>
      <c r="G119" s="99"/>
      <c r="H119" s="103"/>
      <c r="I119" s="104"/>
      <c r="J119" s="2"/>
      <c r="K119" s="56" t="str">
        <f t="shared" si="11"/>
        <v/>
      </c>
      <c r="L119" s="2"/>
      <c r="M119" s="2"/>
      <c r="N119" s="51" t="str">
        <f t="shared" si="12"/>
        <v/>
      </c>
      <c r="O119" s="2"/>
      <c r="Q119" s="6" t="str">
        <f t="shared" si="13"/>
        <v/>
      </c>
      <c r="S119" s="6" t="str">
        <f>IF(COUNTIF($Q119:$Q$2510, $Q119)&gt;1, "", $Q119)</f>
        <v/>
      </c>
      <c r="U119" s="63" t="str">
        <f>IF($B119="", "", IF(OR($B119&lt;'Intro &amp; Setup'!$W$18, $B119&gt;'Intro &amp; Setup'!$AG$18), "X", ""))</f>
        <v/>
      </c>
      <c r="V119" s="64" t="str">
        <f>IF($F119="", "", IF(OR($F119&lt;'Intro &amp; Setup'!$W$18, $F119&gt;'Intro &amp; Setup'!$AG$18), "X", ""))</f>
        <v/>
      </c>
      <c r="W119" s="6" t="str">
        <f t="shared" si="14"/>
        <v/>
      </c>
      <c r="Y119" s="63" t="str">
        <f t="shared" si="15"/>
        <v/>
      </c>
      <c r="Z119" s="64" t="str">
        <f t="shared" si="16"/>
        <v/>
      </c>
      <c r="AB119" s="80" t="str">
        <f t="shared" si="17"/>
        <v/>
      </c>
      <c r="AC119" s="77" t="str">
        <f t="shared" si="18"/>
        <v/>
      </c>
      <c r="AE119" s="84" t="str">
        <f t="shared" si="19"/>
        <v/>
      </c>
      <c r="AG119" s="6" t="str">
        <f>IF($AE119="", "", COUNTIF($AE$10:$AE$2510, "&gt;"&amp;$AE119)+1+COUNTIF($AE$10:$AE119, $AE119)-1)</f>
        <v/>
      </c>
    </row>
    <row r="120" spans="1:33" x14ac:dyDescent="0.25">
      <c r="A120" s="2"/>
      <c r="B120" s="98"/>
      <c r="C120" s="99"/>
      <c r="D120" s="100"/>
      <c r="E120" s="101"/>
      <c r="F120" s="102"/>
      <c r="G120" s="99"/>
      <c r="H120" s="103"/>
      <c r="I120" s="104"/>
      <c r="J120" s="2"/>
      <c r="K120" s="56" t="str">
        <f t="shared" si="11"/>
        <v/>
      </c>
      <c r="L120" s="2"/>
      <c r="M120" s="2"/>
      <c r="N120" s="51" t="str">
        <f t="shared" si="12"/>
        <v/>
      </c>
      <c r="O120" s="2"/>
      <c r="Q120" s="6" t="str">
        <f t="shared" si="13"/>
        <v/>
      </c>
      <c r="S120" s="6" t="str">
        <f>IF(COUNTIF($Q120:$Q$2510, $Q120)&gt;1, "", $Q120)</f>
        <v/>
      </c>
      <c r="U120" s="63" t="str">
        <f>IF($B120="", "", IF(OR($B120&lt;'Intro &amp; Setup'!$W$18, $B120&gt;'Intro &amp; Setup'!$AG$18), "X", ""))</f>
        <v/>
      </c>
      <c r="V120" s="64" t="str">
        <f>IF($F120="", "", IF(OR($F120&lt;'Intro &amp; Setup'!$W$18, $F120&gt;'Intro &amp; Setup'!$AG$18), "X", ""))</f>
        <v/>
      </c>
      <c r="W120" s="6" t="str">
        <f t="shared" si="14"/>
        <v/>
      </c>
      <c r="Y120" s="63" t="str">
        <f t="shared" si="15"/>
        <v/>
      </c>
      <c r="Z120" s="64" t="str">
        <f t="shared" si="16"/>
        <v/>
      </c>
      <c r="AB120" s="80" t="str">
        <f t="shared" si="17"/>
        <v/>
      </c>
      <c r="AC120" s="77" t="str">
        <f t="shared" si="18"/>
        <v/>
      </c>
      <c r="AE120" s="84" t="str">
        <f t="shared" si="19"/>
        <v/>
      </c>
      <c r="AG120" s="6" t="str">
        <f>IF($AE120="", "", COUNTIF($AE$10:$AE$2510, "&gt;"&amp;$AE120)+1+COUNTIF($AE$10:$AE120, $AE120)-1)</f>
        <v/>
      </c>
    </row>
    <row r="121" spans="1:33" x14ac:dyDescent="0.25">
      <c r="A121" s="2"/>
      <c r="B121" s="98"/>
      <c r="C121" s="99"/>
      <c r="D121" s="100"/>
      <c r="E121" s="101"/>
      <c r="F121" s="102"/>
      <c r="G121" s="99"/>
      <c r="H121" s="103"/>
      <c r="I121" s="104"/>
      <c r="J121" s="2"/>
      <c r="K121" s="56" t="str">
        <f t="shared" si="11"/>
        <v/>
      </c>
      <c r="L121" s="2"/>
      <c r="M121" s="2"/>
      <c r="N121" s="51" t="str">
        <f t="shared" si="12"/>
        <v/>
      </c>
      <c r="O121" s="2"/>
      <c r="Q121" s="6" t="str">
        <f t="shared" si="13"/>
        <v/>
      </c>
      <c r="S121" s="6" t="str">
        <f>IF(COUNTIF($Q121:$Q$2510, $Q121)&gt;1, "", $Q121)</f>
        <v/>
      </c>
      <c r="U121" s="63" t="str">
        <f>IF($B121="", "", IF(OR($B121&lt;'Intro &amp; Setup'!$W$18, $B121&gt;'Intro &amp; Setup'!$AG$18), "X", ""))</f>
        <v/>
      </c>
      <c r="V121" s="64" t="str">
        <f>IF($F121="", "", IF(OR($F121&lt;'Intro &amp; Setup'!$W$18, $F121&gt;'Intro &amp; Setup'!$AG$18), "X", ""))</f>
        <v/>
      </c>
      <c r="W121" s="6" t="str">
        <f t="shared" si="14"/>
        <v/>
      </c>
      <c r="Y121" s="63" t="str">
        <f t="shared" si="15"/>
        <v/>
      </c>
      <c r="Z121" s="64" t="str">
        <f t="shared" si="16"/>
        <v/>
      </c>
      <c r="AB121" s="80" t="str">
        <f t="shared" si="17"/>
        <v/>
      </c>
      <c r="AC121" s="77" t="str">
        <f t="shared" si="18"/>
        <v/>
      </c>
      <c r="AE121" s="84" t="str">
        <f t="shared" si="19"/>
        <v/>
      </c>
      <c r="AG121" s="6" t="str">
        <f>IF($AE121="", "", COUNTIF($AE$10:$AE$2510, "&gt;"&amp;$AE121)+1+COUNTIF($AE$10:$AE121, $AE121)-1)</f>
        <v/>
      </c>
    </row>
    <row r="122" spans="1:33" x14ac:dyDescent="0.25">
      <c r="A122" s="2"/>
      <c r="B122" s="98"/>
      <c r="C122" s="99"/>
      <c r="D122" s="100"/>
      <c r="E122" s="101"/>
      <c r="F122" s="102"/>
      <c r="G122" s="99"/>
      <c r="H122" s="103"/>
      <c r="I122" s="104"/>
      <c r="J122" s="2"/>
      <c r="K122" s="56" t="str">
        <f t="shared" si="11"/>
        <v/>
      </c>
      <c r="L122" s="2"/>
      <c r="M122" s="2"/>
      <c r="N122" s="51" t="str">
        <f t="shared" si="12"/>
        <v/>
      </c>
      <c r="O122" s="2"/>
      <c r="Q122" s="6" t="str">
        <f t="shared" si="13"/>
        <v/>
      </c>
      <c r="S122" s="6" t="str">
        <f>IF(COUNTIF($Q122:$Q$2510, $Q122)&gt;1, "", $Q122)</f>
        <v/>
      </c>
      <c r="U122" s="63" t="str">
        <f>IF($B122="", "", IF(OR($B122&lt;'Intro &amp; Setup'!$W$18, $B122&gt;'Intro &amp; Setup'!$AG$18), "X", ""))</f>
        <v/>
      </c>
      <c r="V122" s="64" t="str">
        <f>IF($F122="", "", IF(OR($F122&lt;'Intro &amp; Setup'!$W$18, $F122&gt;'Intro &amp; Setup'!$AG$18), "X", ""))</f>
        <v/>
      </c>
      <c r="W122" s="6" t="str">
        <f t="shared" si="14"/>
        <v/>
      </c>
      <c r="Y122" s="63" t="str">
        <f t="shared" si="15"/>
        <v/>
      </c>
      <c r="Z122" s="64" t="str">
        <f t="shared" si="16"/>
        <v/>
      </c>
      <c r="AB122" s="80" t="str">
        <f t="shared" si="17"/>
        <v/>
      </c>
      <c r="AC122" s="77" t="str">
        <f t="shared" si="18"/>
        <v/>
      </c>
      <c r="AE122" s="84" t="str">
        <f t="shared" si="19"/>
        <v/>
      </c>
      <c r="AG122" s="6" t="str">
        <f>IF($AE122="", "", COUNTIF($AE$10:$AE$2510, "&gt;"&amp;$AE122)+1+COUNTIF($AE$10:$AE122, $AE122)-1)</f>
        <v/>
      </c>
    </row>
    <row r="123" spans="1:33" x14ac:dyDescent="0.25">
      <c r="A123" s="2"/>
      <c r="B123" s="98"/>
      <c r="C123" s="99"/>
      <c r="D123" s="100"/>
      <c r="E123" s="101"/>
      <c r="F123" s="102"/>
      <c r="G123" s="99"/>
      <c r="H123" s="103"/>
      <c r="I123" s="104"/>
      <c r="J123" s="2"/>
      <c r="K123" s="56" t="str">
        <f t="shared" si="11"/>
        <v/>
      </c>
      <c r="L123" s="2"/>
      <c r="M123" s="2"/>
      <c r="N123" s="51" t="str">
        <f t="shared" si="12"/>
        <v/>
      </c>
      <c r="O123" s="2"/>
      <c r="Q123" s="6" t="str">
        <f t="shared" si="13"/>
        <v/>
      </c>
      <c r="S123" s="6" t="str">
        <f>IF(COUNTIF($Q123:$Q$2510, $Q123)&gt;1, "", $Q123)</f>
        <v/>
      </c>
      <c r="U123" s="63" t="str">
        <f>IF($B123="", "", IF(OR($B123&lt;'Intro &amp; Setup'!$W$18, $B123&gt;'Intro &amp; Setup'!$AG$18), "X", ""))</f>
        <v/>
      </c>
      <c r="V123" s="64" t="str">
        <f>IF($F123="", "", IF(OR($F123&lt;'Intro &amp; Setup'!$W$18, $F123&gt;'Intro &amp; Setup'!$AG$18), "X", ""))</f>
        <v/>
      </c>
      <c r="W123" s="6" t="str">
        <f t="shared" si="14"/>
        <v/>
      </c>
      <c r="Y123" s="63" t="str">
        <f t="shared" si="15"/>
        <v/>
      </c>
      <c r="Z123" s="64" t="str">
        <f t="shared" si="16"/>
        <v/>
      </c>
      <c r="AB123" s="80" t="str">
        <f t="shared" si="17"/>
        <v/>
      </c>
      <c r="AC123" s="77" t="str">
        <f t="shared" si="18"/>
        <v/>
      </c>
      <c r="AE123" s="84" t="str">
        <f t="shared" si="19"/>
        <v/>
      </c>
      <c r="AG123" s="6" t="str">
        <f>IF($AE123="", "", COUNTIF($AE$10:$AE$2510, "&gt;"&amp;$AE123)+1+COUNTIF($AE$10:$AE123, $AE123)-1)</f>
        <v/>
      </c>
    </row>
    <row r="124" spans="1:33" x14ac:dyDescent="0.25">
      <c r="A124" s="2"/>
      <c r="B124" s="98"/>
      <c r="C124" s="99"/>
      <c r="D124" s="100"/>
      <c r="E124" s="101"/>
      <c r="F124" s="102"/>
      <c r="G124" s="99"/>
      <c r="H124" s="103"/>
      <c r="I124" s="104"/>
      <c r="J124" s="2"/>
      <c r="K124" s="56" t="str">
        <f t="shared" si="11"/>
        <v/>
      </c>
      <c r="L124" s="2"/>
      <c r="M124" s="2"/>
      <c r="N124" s="51" t="str">
        <f t="shared" si="12"/>
        <v/>
      </c>
      <c r="O124" s="2"/>
      <c r="Q124" s="6" t="str">
        <f t="shared" si="13"/>
        <v/>
      </c>
      <c r="S124" s="6" t="str">
        <f>IF(COUNTIF($Q124:$Q$2510, $Q124)&gt;1, "", $Q124)</f>
        <v/>
      </c>
      <c r="U124" s="63" t="str">
        <f>IF($B124="", "", IF(OR($B124&lt;'Intro &amp; Setup'!$W$18, $B124&gt;'Intro &amp; Setup'!$AG$18), "X", ""))</f>
        <v/>
      </c>
      <c r="V124" s="64" t="str">
        <f>IF($F124="", "", IF(OR($F124&lt;'Intro &amp; Setup'!$W$18, $F124&gt;'Intro &amp; Setup'!$AG$18), "X", ""))</f>
        <v/>
      </c>
      <c r="W124" s="6" t="str">
        <f t="shared" si="14"/>
        <v/>
      </c>
      <c r="Y124" s="63" t="str">
        <f t="shared" si="15"/>
        <v/>
      </c>
      <c r="Z124" s="64" t="str">
        <f t="shared" si="16"/>
        <v/>
      </c>
      <c r="AB124" s="80" t="str">
        <f t="shared" si="17"/>
        <v/>
      </c>
      <c r="AC124" s="77" t="str">
        <f t="shared" si="18"/>
        <v/>
      </c>
      <c r="AE124" s="84" t="str">
        <f t="shared" si="19"/>
        <v/>
      </c>
      <c r="AG124" s="6" t="str">
        <f>IF($AE124="", "", COUNTIF($AE$10:$AE$2510, "&gt;"&amp;$AE124)+1+COUNTIF($AE$10:$AE124, $AE124)-1)</f>
        <v/>
      </c>
    </row>
    <row r="125" spans="1:33" x14ac:dyDescent="0.25">
      <c r="A125" s="2"/>
      <c r="B125" s="98"/>
      <c r="C125" s="99"/>
      <c r="D125" s="100"/>
      <c r="E125" s="101"/>
      <c r="F125" s="102"/>
      <c r="G125" s="99"/>
      <c r="H125" s="103"/>
      <c r="I125" s="104"/>
      <c r="J125" s="2"/>
      <c r="K125" s="56" t="str">
        <f t="shared" si="11"/>
        <v/>
      </c>
      <c r="L125" s="2"/>
      <c r="M125" s="2"/>
      <c r="N125" s="51" t="str">
        <f t="shared" si="12"/>
        <v/>
      </c>
      <c r="O125" s="2"/>
      <c r="Q125" s="6" t="str">
        <f t="shared" si="13"/>
        <v/>
      </c>
      <c r="S125" s="6" t="str">
        <f>IF(COUNTIF($Q125:$Q$2510, $Q125)&gt;1, "", $Q125)</f>
        <v/>
      </c>
      <c r="U125" s="63" t="str">
        <f>IF($B125="", "", IF(OR($B125&lt;'Intro &amp; Setup'!$W$18, $B125&gt;'Intro &amp; Setup'!$AG$18), "X", ""))</f>
        <v/>
      </c>
      <c r="V125" s="64" t="str">
        <f>IF($F125="", "", IF(OR($F125&lt;'Intro &amp; Setup'!$W$18, $F125&gt;'Intro &amp; Setup'!$AG$18), "X", ""))</f>
        <v/>
      </c>
      <c r="W125" s="6" t="str">
        <f t="shared" si="14"/>
        <v/>
      </c>
      <c r="Y125" s="63" t="str">
        <f t="shared" si="15"/>
        <v/>
      </c>
      <c r="Z125" s="64" t="str">
        <f t="shared" si="16"/>
        <v/>
      </c>
      <c r="AB125" s="80" t="str">
        <f t="shared" si="17"/>
        <v/>
      </c>
      <c r="AC125" s="77" t="str">
        <f t="shared" si="18"/>
        <v/>
      </c>
      <c r="AE125" s="84" t="str">
        <f t="shared" si="19"/>
        <v/>
      </c>
      <c r="AG125" s="6" t="str">
        <f>IF($AE125="", "", COUNTIF($AE$10:$AE$2510, "&gt;"&amp;$AE125)+1+COUNTIF($AE$10:$AE125, $AE125)-1)</f>
        <v/>
      </c>
    </row>
    <row r="126" spans="1:33" x14ac:dyDescent="0.25">
      <c r="A126" s="2"/>
      <c r="B126" s="98"/>
      <c r="C126" s="99"/>
      <c r="D126" s="100"/>
      <c r="E126" s="101"/>
      <c r="F126" s="102"/>
      <c r="G126" s="99"/>
      <c r="H126" s="103"/>
      <c r="I126" s="104"/>
      <c r="J126" s="2"/>
      <c r="K126" s="56" t="str">
        <f t="shared" si="11"/>
        <v/>
      </c>
      <c r="L126" s="2"/>
      <c r="M126" s="2"/>
      <c r="N126" s="51" t="str">
        <f t="shared" si="12"/>
        <v/>
      </c>
      <c r="O126" s="2"/>
      <c r="Q126" s="6" t="str">
        <f t="shared" si="13"/>
        <v/>
      </c>
      <c r="S126" s="6" t="str">
        <f>IF(COUNTIF($Q126:$Q$2510, $Q126)&gt;1, "", $Q126)</f>
        <v/>
      </c>
      <c r="U126" s="63" t="str">
        <f>IF($B126="", "", IF(OR($B126&lt;'Intro &amp; Setup'!$W$18, $B126&gt;'Intro &amp; Setup'!$AG$18), "X", ""))</f>
        <v/>
      </c>
      <c r="V126" s="64" t="str">
        <f>IF($F126="", "", IF(OR($F126&lt;'Intro &amp; Setup'!$W$18, $F126&gt;'Intro &amp; Setup'!$AG$18), "X", ""))</f>
        <v/>
      </c>
      <c r="W126" s="6" t="str">
        <f t="shared" si="14"/>
        <v/>
      </c>
      <c r="Y126" s="63" t="str">
        <f t="shared" si="15"/>
        <v/>
      </c>
      <c r="Z126" s="64" t="str">
        <f t="shared" si="16"/>
        <v/>
      </c>
      <c r="AB126" s="80" t="str">
        <f t="shared" si="17"/>
        <v/>
      </c>
      <c r="AC126" s="77" t="str">
        <f t="shared" si="18"/>
        <v/>
      </c>
      <c r="AE126" s="84" t="str">
        <f t="shared" si="19"/>
        <v/>
      </c>
      <c r="AG126" s="6" t="str">
        <f>IF($AE126="", "", COUNTIF($AE$10:$AE$2510, "&gt;"&amp;$AE126)+1+COUNTIF($AE$10:$AE126, $AE126)-1)</f>
        <v/>
      </c>
    </row>
    <row r="127" spans="1:33" x14ac:dyDescent="0.25">
      <c r="A127" s="2"/>
      <c r="B127" s="98"/>
      <c r="C127" s="99"/>
      <c r="D127" s="100"/>
      <c r="E127" s="101"/>
      <c r="F127" s="102"/>
      <c r="G127" s="99"/>
      <c r="H127" s="103"/>
      <c r="I127" s="104"/>
      <c r="J127" s="2"/>
      <c r="K127" s="56" t="str">
        <f t="shared" si="11"/>
        <v/>
      </c>
      <c r="L127" s="2"/>
      <c r="M127" s="2"/>
      <c r="N127" s="51" t="str">
        <f t="shared" si="12"/>
        <v/>
      </c>
      <c r="O127" s="2"/>
      <c r="Q127" s="6" t="str">
        <f t="shared" si="13"/>
        <v/>
      </c>
      <c r="S127" s="6" t="str">
        <f>IF(COUNTIF($Q127:$Q$2510, $Q127)&gt;1, "", $Q127)</f>
        <v/>
      </c>
      <c r="U127" s="63" t="str">
        <f>IF($B127="", "", IF(OR($B127&lt;'Intro &amp; Setup'!$W$18, $B127&gt;'Intro &amp; Setup'!$AG$18), "X", ""))</f>
        <v/>
      </c>
      <c r="V127" s="64" t="str">
        <f>IF($F127="", "", IF(OR($F127&lt;'Intro &amp; Setup'!$W$18, $F127&gt;'Intro &amp; Setup'!$AG$18), "X", ""))</f>
        <v/>
      </c>
      <c r="W127" s="6" t="str">
        <f t="shared" si="14"/>
        <v/>
      </c>
      <c r="Y127" s="63" t="str">
        <f t="shared" si="15"/>
        <v/>
      </c>
      <c r="Z127" s="64" t="str">
        <f t="shared" si="16"/>
        <v/>
      </c>
      <c r="AB127" s="80" t="str">
        <f t="shared" si="17"/>
        <v/>
      </c>
      <c r="AC127" s="77" t="str">
        <f t="shared" si="18"/>
        <v/>
      </c>
      <c r="AE127" s="84" t="str">
        <f t="shared" si="19"/>
        <v/>
      </c>
      <c r="AG127" s="6" t="str">
        <f>IF($AE127="", "", COUNTIF($AE$10:$AE$2510, "&gt;"&amp;$AE127)+1+COUNTIF($AE$10:$AE127, $AE127)-1)</f>
        <v/>
      </c>
    </row>
    <row r="128" spans="1:33" x14ac:dyDescent="0.25">
      <c r="A128" s="2"/>
      <c r="B128" s="98"/>
      <c r="C128" s="99"/>
      <c r="D128" s="100"/>
      <c r="E128" s="101"/>
      <c r="F128" s="102"/>
      <c r="G128" s="99"/>
      <c r="H128" s="103"/>
      <c r="I128" s="104"/>
      <c r="J128" s="2"/>
      <c r="K128" s="56" t="str">
        <f t="shared" si="11"/>
        <v/>
      </c>
      <c r="L128" s="2"/>
      <c r="M128" s="2"/>
      <c r="N128" s="51" t="str">
        <f t="shared" si="12"/>
        <v/>
      </c>
      <c r="O128" s="2"/>
      <c r="Q128" s="6" t="str">
        <f t="shared" si="13"/>
        <v/>
      </c>
      <c r="S128" s="6" t="str">
        <f>IF(COUNTIF($Q128:$Q$2510, $Q128)&gt;1, "", $Q128)</f>
        <v/>
      </c>
      <c r="U128" s="63" t="str">
        <f>IF($B128="", "", IF(OR($B128&lt;'Intro &amp; Setup'!$W$18, $B128&gt;'Intro &amp; Setup'!$AG$18), "X", ""))</f>
        <v/>
      </c>
      <c r="V128" s="64" t="str">
        <f>IF($F128="", "", IF(OR($F128&lt;'Intro &amp; Setup'!$W$18, $F128&gt;'Intro &amp; Setup'!$AG$18), "X", ""))</f>
        <v/>
      </c>
      <c r="W128" s="6" t="str">
        <f t="shared" si="14"/>
        <v/>
      </c>
      <c r="Y128" s="63" t="str">
        <f t="shared" si="15"/>
        <v/>
      </c>
      <c r="Z128" s="64" t="str">
        <f t="shared" si="16"/>
        <v/>
      </c>
      <c r="AB128" s="80" t="str">
        <f t="shared" si="17"/>
        <v/>
      </c>
      <c r="AC128" s="77" t="str">
        <f t="shared" si="18"/>
        <v/>
      </c>
      <c r="AE128" s="84" t="str">
        <f t="shared" si="19"/>
        <v/>
      </c>
      <c r="AG128" s="6" t="str">
        <f>IF($AE128="", "", COUNTIF($AE$10:$AE$2510, "&gt;"&amp;$AE128)+1+COUNTIF($AE$10:$AE128, $AE128)-1)</f>
        <v/>
      </c>
    </row>
    <row r="129" spans="1:33" x14ac:dyDescent="0.25">
      <c r="A129" s="2"/>
      <c r="B129" s="98"/>
      <c r="C129" s="99"/>
      <c r="D129" s="100"/>
      <c r="E129" s="101"/>
      <c r="F129" s="102"/>
      <c r="G129" s="99"/>
      <c r="H129" s="103"/>
      <c r="I129" s="104"/>
      <c r="J129" s="2"/>
      <c r="K129" s="56" t="str">
        <f t="shared" si="11"/>
        <v/>
      </c>
      <c r="L129" s="2"/>
      <c r="M129" s="2"/>
      <c r="N129" s="51" t="str">
        <f t="shared" si="12"/>
        <v/>
      </c>
      <c r="O129" s="2"/>
      <c r="Q129" s="6" t="str">
        <f t="shared" si="13"/>
        <v/>
      </c>
      <c r="S129" s="6" t="str">
        <f>IF(COUNTIF($Q129:$Q$2510, $Q129)&gt;1, "", $Q129)</f>
        <v/>
      </c>
      <c r="U129" s="63" t="str">
        <f>IF($B129="", "", IF(OR($B129&lt;'Intro &amp; Setup'!$W$18, $B129&gt;'Intro &amp; Setup'!$AG$18), "X", ""))</f>
        <v/>
      </c>
      <c r="V129" s="64" t="str">
        <f>IF($F129="", "", IF(OR($F129&lt;'Intro &amp; Setup'!$W$18, $F129&gt;'Intro &amp; Setup'!$AG$18), "X", ""))</f>
        <v/>
      </c>
      <c r="W129" s="6" t="str">
        <f t="shared" si="14"/>
        <v/>
      </c>
      <c r="Y129" s="63" t="str">
        <f t="shared" si="15"/>
        <v/>
      </c>
      <c r="Z129" s="64" t="str">
        <f t="shared" si="16"/>
        <v/>
      </c>
      <c r="AB129" s="80" t="str">
        <f t="shared" si="17"/>
        <v/>
      </c>
      <c r="AC129" s="77" t="str">
        <f t="shared" si="18"/>
        <v/>
      </c>
      <c r="AE129" s="84" t="str">
        <f t="shared" si="19"/>
        <v/>
      </c>
      <c r="AG129" s="6" t="str">
        <f>IF($AE129="", "", COUNTIF($AE$10:$AE$2510, "&gt;"&amp;$AE129)+1+COUNTIF($AE$10:$AE129, $AE129)-1)</f>
        <v/>
      </c>
    </row>
    <row r="130" spans="1:33" x14ac:dyDescent="0.25">
      <c r="A130" s="2"/>
      <c r="B130" s="98"/>
      <c r="C130" s="99"/>
      <c r="D130" s="100"/>
      <c r="E130" s="101"/>
      <c r="F130" s="102"/>
      <c r="G130" s="99"/>
      <c r="H130" s="103"/>
      <c r="I130" s="104"/>
      <c r="J130" s="2"/>
      <c r="K130" s="56" t="str">
        <f t="shared" si="11"/>
        <v/>
      </c>
      <c r="L130" s="2"/>
      <c r="M130" s="2"/>
      <c r="N130" s="51" t="str">
        <f t="shared" si="12"/>
        <v/>
      </c>
      <c r="O130" s="2"/>
      <c r="Q130" s="6" t="str">
        <f t="shared" si="13"/>
        <v/>
      </c>
      <c r="S130" s="6" t="str">
        <f>IF(COUNTIF($Q130:$Q$2510, $Q130)&gt;1, "", $Q130)</f>
        <v/>
      </c>
      <c r="U130" s="63" t="str">
        <f>IF($B130="", "", IF(OR($B130&lt;'Intro &amp; Setup'!$W$18, $B130&gt;'Intro &amp; Setup'!$AG$18), "X", ""))</f>
        <v/>
      </c>
      <c r="V130" s="64" t="str">
        <f>IF($F130="", "", IF(OR($F130&lt;'Intro &amp; Setup'!$W$18, $F130&gt;'Intro &amp; Setup'!$AG$18), "X", ""))</f>
        <v/>
      </c>
      <c r="W130" s="6" t="str">
        <f t="shared" si="14"/>
        <v/>
      </c>
      <c r="Y130" s="63" t="str">
        <f t="shared" si="15"/>
        <v/>
      </c>
      <c r="Z130" s="64" t="str">
        <f t="shared" si="16"/>
        <v/>
      </c>
      <c r="AB130" s="80" t="str">
        <f t="shared" si="17"/>
        <v/>
      </c>
      <c r="AC130" s="77" t="str">
        <f t="shared" si="18"/>
        <v/>
      </c>
      <c r="AE130" s="84" t="str">
        <f t="shared" si="19"/>
        <v/>
      </c>
      <c r="AG130" s="6" t="str">
        <f>IF($AE130="", "", COUNTIF($AE$10:$AE$2510, "&gt;"&amp;$AE130)+1+COUNTIF($AE$10:$AE130, $AE130)-1)</f>
        <v/>
      </c>
    </row>
    <row r="131" spans="1:33" x14ac:dyDescent="0.25">
      <c r="A131" s="2"/>
      <c r="B131" s="98"/>
      <c r="C131" s="99"/>
      <c r="D131" s="100"/>
      <c r="E131" s="101"/>
      <c r="F131" s="102"/>
      <c r="G131" s="99"/>
      <c r="H131" s="103"/>
      <c r="I131" s="104"/>
      <c r="J131" s="2"/>
      <c r="K131" s="56" t="str">
        <f t="shared" si="11"/>
        <v/>
      </c>
      <c r="L131" s="2"/>
      <c r="M131" s="2"/>
      <c r="N131" s="51" t="str">
        <f t="shared" si="12"/>
        <v/>
      </c>
      <c r="O131" s="2"/>
      <c r="Q131" s="6" t="str">
        <f t="shared" si="13"/>
        <v/>
      </c>
      <c r="S131" s="6" t="str">
        <f>IF(COUNTIF($Q131:$Q$2510, $Q131)&gt;1, "", $Q131)</f>
        <v/>
      </c>
      <c r="U131" s="63" t="str">
        <f>IF($B131="", "", IF(OR($B131&lt;'Intro &amp; Setup'!$W$18, $B131&gt;'Intro &amp; Setup'!$AG$18), "X", ""))</f>
        <v/>
      </c>
      <c r="V131" s="64" t="str">
        <f>IF($F131="", "", IF(OR($F131&lt;'Intro &amp; Setup'!$W$18, $F131&gt;'Intro &amp; Setup'!$AG$18), "X", ""))</f>
        <v/>
      </c>
      <c r="W131" s="6" t="str">
        <f t="shared" si="14"/>
        <v/>
      </c>
      <c r="Y131" s="63" t="str">
        <f t="shared" si="15"/>
        <v/>
      </c>
      <c r="Z131" s="64" t="str">
        <f t="shared" si="16"/>
        <v/>
      </c>
      <c r="AB131" s="80" t="str">
        <f t="shared" si="17"/>
        <v/>
      </c>
      <c r="AC131" s="77" t="str">
        <f t="shared" si="18"/>
        <v/>
      </c>
      <c r="AE131" s="84" t="str">
        <f t="shared" si="19"/>
        <v/>
      </c>
      <c r="AG131" s="6" t="str">
        <f>IF($AE131="", "", COUNTIF($AE$10:$AE$2510, "&gt;"&amp;$AE131)+1+COUNTIF($AE$10:$AE131, $AE131)-1)</f>
        <v/>
      </c>
    </row>
    <row r="132" spans="1:33" x14ac:dyDescent="0.25">
      <c r="A132" s="2"/>
      <c r="B132" s="98"/>
      <c r="C132" s="99"/>
      <c r="D132" s="100"/>
      <c r="E132" s="101"/>
      <c r="F132" s="102"/>
      <c r="G132" s="99"/>
      <c r="H132" s="103"/>
      <c r="I132" s="104"/>
      <c r="J132" s="2"/>
      <c r="K132" s="56" t="str">
        <f t="shared" si="11"/>
        <v/>
      </c>
      <c r="L132" s="2"/>
      <c r="M132" s="2"/>
      <c r="N132" s="51" t="str">
        <f t="shared" si="12"/>
        <v/>
      </c>
      <c r="O132" s="2"/>
      <c r="Q132" s="6" t="str">
        <f t="shared" si="13"/>
        <v/>
      </c>
      <c r="S132" s="6" t="str">
        <f>IF(COUNTIF($Q132:$Q$2510, $Q132)&gt;1, "", $Q132)</f>
        <v/>
      </c>
      <c r="U132" s="63" t="str">
        <f>IF($B132="", "", IF(OR($B132&lt;'Intro &amp; Setup'!$W$18, $B132&gt;'Intro &amp; Setup'!$AG$18), "X", ""))</f>
        <v/>
      </c>
      <c r="V132" s="64" t="str">
        <f>IF($F132="", "", IF(OR($F132&lt;'Intro &amp; Setup'!$W$18, $F132&gt;'Intro &amp; Setup'!$AG$18), "X", ""))</f>
        <v/>
      </c>
      <c r="W132" s="6" t="str">
        <f t="shared" si="14"/>
        <v/>
      </c>
      <c r="Y132" s="63" t="str">
        <f t="shared" si="15"/>
        <v/>
      </c>
      <c r="Z132" s="64" t="str">
        <f t="shared" si="16"/>
        <v/>
      </c>
      <c r="AB132" s="80" t="str">
        <f t="shared" si="17"/>
        <v/>
      </c>
      <c r="AC132" s="77" t="str">
        <f t="shared" si="18"/>
        <v/>
      </c>
      <c r="AE132" s="84" t="str">
        <f t="shared" si="19"/>
        <v/>
      </c>
      <c r="AG132" s="6" t="str">
        <f>IF($AE132="", "", COUNTIF($AE$10:$AE$2510, "&gt;"&amp;$AE132)+1+COUNTIF($AE$10:$AE132, $AE132)-1)</f>
        <v/>
      </c>
    </row>
    <row r="133" spans="1:33" x14ac:dyDescent="0.25">
      <c r="A133" s="2"/>
      <c r="B133" s="98"/>
      <c r="C133" s="99"/>
      <c r="D133" s="100"/>
      <c r="E133" s="101"/>
      <c r="F133" s="102"/>
      <c r="G133" s="99"/>
      <c r="H133" s="103"/>
      <c r="I133" s="104"/>
      <c r="J133" s="2"/>
      <c r="K133" s="56" t="str">
        <f t="shared" si="11"/>
        <v/>
      </c>
      <c r="L133" s="2"/>
      <c r="M133" s="2"/>
      <c r="N133" s="51" t="str">
        <f t="shared" si="12"/>
        <v/>
      </c>
      <c r="O133" s="2"/>
      <c r="Q133" s="6" t="str">
        <f t="shared" si="13"/>
        <v/>
      </c>
      <c r="S133" s="6" t="str">
        <f>IF(COUNTIF($Q133:$Q$2510, $Q133)&gt;1, "", $Q133)</f>
        <v/>
      </c>
      <c r="U133" s="63" t="str">
        <f>IF($B133="", "", IF(OR($B133&lt;'Intro &amp; Setup'!$W$18, $B133&gt;'Intro &amp; Setup'!$AG$18), "X", ""))</f>
        <v/>
      </c>
      <c r="V133" s="64" t="str">
        <f>IF($F133="", "", IF(OR($F133&lt;'Intro &amp; Setup'!$W$18, $F133&gt;'Intro &amp; Setup'!$AG$18), "X", ""))</f>
        <v/>
      </c>
      <c r="W133" s="6" t="str">
        <f t="shared" si="14"/>
        <v/>
      </c>
      <c r="Y133" s="63" t="str">
        <f t="shared" si="15"/>
        <v/>
      </c>
      <c r="Z133" s="64" t="str">
        <f t="shared" si="16"/>
        <v/>
      </c>
      <c r="AB133" s="80" t="str">
        <f t="shared" si="17"/>
        <v/>
      </c>
      <c r="AC133" s="77" t="str">
        <f t="shared" si="18"/>
        <v/>
      </c>
      <c r="AE133" s="84" t="str">
        <f t="shared" si="19"/>
        <v/>
      </c>
      <c r="AG133" s="6" t="str">
        <f>IF($AE133="", "", COUNTIF($AE$10:$AE$2510, "&gt;"&amp;$AE133)+1+COUNTIF($AE$10:$AE133, $AE133)-1)</f>
        <v/>
      </c>
    </row>
    <row r="134" spans="1:33" x14ac:dyDescent="0.25">
      <c r="A134" s="2"/>
      <c r="B134" s="98"/>
      <c r="C134" s="99"/>
      <c r="D134" s="100"/>
      <c r="E134" s="101"/>
      <c r="F134" s="102"/>
      <c r="G134" s="99"/>
      <c r="H134" s="103"/>
      <c r="I134" s="104"/>
      <c r="J134" s="2"/>
      <c r="K134" s="56" t="str">
        <f t="shared" si="11"/>
        <v/>
      </c>
      <c r="L134" s="2"/>
      <c r="M134" s="2"/>
      <c r="N134" s="51" t="str">
        <f t="shared" si="12"/>
        <v/>
      </c>
      <c r="O134" s="2"/>
      <c r="Q134" s="6" t="str">
        <f t="shared" si="13"/>
        <v/>
      </c>
      <c r="S134" s="6" t="str">
        <f>IF(COUNTIF($Q134:$Q$2510, $Q134)&gt;1, "", $Q134)</f>
        <v/>
      </c>
      <c r="U134" s="63" t="str">
        <f>IF($B134="", "", IF(OR($B134&lt;'Intro &amp; Setup'!$W$18, $B134&gt;'Intro &amp; Setup'!$AG$18), "X", ""))</f>
        <v/>
      </c>
      <c r="V134" s="64" t="str">
        <f>IF($F134="", "", IF(OR($F134&lt;'Intro &amp; Setup'!$W$18, $F134&gt;'Intro &amp; Setup'!$AG$18), "X", ""))</f>
        <v/>
      </c>
      <c r="W134" s="6" t="str">
        <f t="shared" si="14"/>
        <v/>
      </c>
      <c r="Y134" s="63" t="str">
        <f t="shared" si="15"/>
        <v/>
      </c>
      <c r="Z134" s="64" t="str">
        <f t="shared" si="16"/>
        <v/>
      </c>
      <c r="AB134" s="80" t="str">
        <f t="shared" si="17"/>
        <v/>
      </c>
      <c r="AC134" s="77" t="str">
        <f t="shared" si="18"/>
        <v/>
      </c>
      <c r="AE134" s="84" t="str">
        <f t="shared" si="19"/>
        <v/>
      </c>
      <c r="AG134" s="6" t="str">
        <f>IF($AE134="", "", COUNTIF($AE$10:$AE$2510, "&gt;"&amp;$AE134)+1+COUNTIF($AE$10:$AE134, $AE134)-1)</f>
        <v/>
      </c>
    </row>
    <row r="135" spans="1:33" x14ac:dyDescent="0.25">
      <c r="A135" s="2"/>
      <c r="B135" s="98"/>
      <c r="C135" s="99"/>
      <c r="D135" s="100"/>
      <c r="E135" s="101"/>
      <c r="F135" s="102"/>
      <c r="G135" s="99"/>
      <c r="H135" s="103"/>
      <c r="I135" s="104"/>
      <c r="J135" s="2"/>
      <c r="K135" s="56" t="str">
        <f t="shared" si="11"/>
        <v/>
      </c>
      <c r="L135" s="2"/>
      <c r="M135" s="2"/>
      <c r="N135" s="51" t="str">
        <f t="shared" si="12"/>
        <v/>
      </c>
      <c r="O135" s="2"/>
      <c r="Q135" s="6" t="str">
        <f t="shared" si="13"/>
        <v/>
      </c>
      <c r="S135" s="6" t="str">
        <f>IF(COUNTIF($Q135:$Q$2510, $Q135)&gt;1, "", $Q135)</f>
        <v/>
      </c>
      <c r="U135" s="63" t="str">
        <f>IF($B135="", "", IF(OR($B135&lt;'Intro &amp; Setup'!$W$18, $B135&gt;'Intro &amp; Setup'!$AG$18), "X", ""))</f>
        <v/>
      </c>
      <c r="V135" s="64" t="str">
        <f>IF($F135="", "", IF(OR($F135&lt;'Intro &amp; Setup'!$W$18, $F135&gt;'Intro &amp; Setup'!$AG$18), "X", ""))</f>
        <v/>
      </c>
      <c r="W135" s="6" t="str">
        <f t="shared" si="14"/>
        <v/>
      </c>
      <c r="Y135" s="63" t="str">
        <f t="shared" si="15"/>
        <v/>
      </c>
      <c r="Z135" s="64" t="str">
        <f t="shared" si="16"/>
        <v/>
      </c>
      <c r="AB135" s="80" t="str">
        <f t="shared" si="17"/>
        <v/>
      </c>
      <c r="AC135" s="77" t="str">
        <f t="shared" si="18"/>
        <v/>
      </c>
      <c r="AE135" s="84" t="str">
        <f t="shared" si="19"/>
        <v/>
      </c>
      <c r="AG135" s="6" t="str">
        <f>IF($AE135="", "", COUNTIF($AE$10:$AE$2510, "&gt;"&amp;$AE135)+1+COUNTIF($AE$10:$AE135, $AE135)-1)</f>
        <v/>
      </c>
    </row>
    <row r="136" spans="1:33" x14ac:dyDescent="0.25">
      <c r="A136" s="2"/>
      <c r="B136" s="98"/>
      <c r="C136" s="99"/>
      <c r="D136" s="100"/>
      <c r="E136" s="101"/>
      <c r="F136" s="102"/>
      <c r="G136" s="99"/>
      <c r="H136" s="103"/>
      <c r="I136" s="104"/>
      <c r="J136" s="2"/>
      <c r="K136" s="56" t="str">
        <f t="shared" si="11"/>
        <v/>
      </c>
      <c r="L136" s="2"/>
      <c r="M136" s="2"/>
      <c r="N136" s="51" t="str">
        <f t="shared" si="12"/>
        <v/>
      </c>
      <c r="O136" s="2"/>
      <c r="Q136" s="6" t="str">
        <f t="shared" si="13"/>
        <v/>
      </c>
      <c r="S136" s="6" t="str">
        <f>IF(COUNTIF($Q136:$Q$2510, $Q136)&gt;1, "", $Q136)</f>
        <v/>
      </c>
      <c r="U136" s="63" t="str">
        <f>IF($B136="", "", IF(OR($B136&lt;'Intro &amp; Setup'!$W$18, $B136&gt;'Intro &amp; Setup'!$AG$18), "X", ""))</f>
        <v/>
      </c>
      <c r="V136" s="64" t="str">
        <f>IF($F136="", "", IF(OR($F136&lt;'Intro &amp; Setup'!$W$18, $F136&gt;'Intro &amp; Setup'!$AG$18), "X", ""))</f>
        <v/>
      </c>
      <c r="W136" s="6" t="str">
        <f t="shared" si="14"/>
        <v/>
      </c>
      <c r="Y136" s="63" t="str">
        <f t="shared" si="15"/>
        <v/>
      </c>
      <c r="Z136" s="64" t="str">
        <f t="shared" si="16"/>
        <v/>
      </c>
      <c r="AB136" s="80" t="str">
        <f t="shared" si="17"/>
        <v/>
      </c>
      <c r="AC136" s="77" t="str">
        <f t="shared" si="18"/>
        <v/>
      </c>
      <c r="AE136" s="84" t="str">
        <f t="shared" si="19"/>
        <v/>
      </c>
      <c r="AG136" s="6" t="str">
        <f>IF($AE136="", "", COUNTIF($AE$10:$AE$2510, "&gt;"&amp;$AE136)+1+COUNTIF($AE$10:$AE136, $AE136)-1)</f>
        <v/>
      </c>
    </row>
    <row r="137" spans="1:33" x14ac:dyDescent="0.25">
      <c r="A137" s="2"/>
      <c r="B137" s="98"/>
      <c r="C137" s="99"/>
      <c r="D137" s="100"/>
      <c r="E137" s="101"/>
      <c r="F137" s="102"/>
      <c r="G137" s="99"/>
      <c r="H137" s="103"/>
      <c r="I137" s="104"/>
      <c r="J137" s="2"/>
      <c r="K137" s="56" t="str">
        <f t="shared" si="11"/>
        <v/>
      </c>
      <c r="L137" s="2"/>
      <c r="M137" s="2"/>
      <c r="N137" s="51" t="str">
        <f t="shared" si="12"/>
        <v/>
      </c>
      <c r="O137" s="2"/>
      <c r="Q137" s="6" t="str">
        <f t="shared" si="13"/>
        <v/>
      </c>
      <c r="S137" s="6" t="str">
        <f>IF(COUNTIF($Q137:$Q$2510, $Q137)&gt;1, "", $Q137)</f>
        <v/>
      </c>
      <c r="U137" s="63" t="str">
        <f>IF($B137="", "", IF(OR($B137&lt;'Intro &amp; Setup'!$W$18, $B137&gt;'Intro &amp; Setup'!$AG$18), "X", ""))</f>
        <v/>
      </c>
      <c r="V137" s="64" t="str">
        <f>IF($F137="", "", IF(OR($F137&lt;'Intro &amp; Setup'!$W$18, $F137&gt;'Intro &amp; Setup'!$AG$18), "X", ""))</f>
        <v/>
      </c>
      <c r="W137" s="6" t="str">
        <f t="shared" si="14"/>
        <v/>
      </c>
      <c r="Y137" s="63" t="str">
        <f t="shared" si="15"/>
        <v/>
      </c>
      <c r="Z137" s="64" t="str">
        <f t="shared" si="16"/>
        <v/>
      </c>
      <c r="AB137" s="80" t="str">
        <f t="shared" si="17"/>
        <v/>
      </c>
      <c r="AC137" s="77" t="str">
        <f t="shared" si="18"/>
        <v/>
      </c>
      <c r="AE137" s="84" t="str">
        <f t="shared" si="19"/>
        <v/>
      </c>
      <c r="AG137" s="6" t="str">
        <f>IF($AE137="", "", COUNTIF($AE$10:$AE$2510, "&gt;"&amp;$AE137)+1+COUNTIF($AE$10:$AE137, $AE137)-1)</f>
        <v/>
      </c>
    </row>
    <row r="138" spans="1:33" x14ac:dyDescent="0.25">
      <c r="A138" s="2"/>
      <c r="B138" s="98"/>
      <c r="C138" s="99"/>
      <c r="D138" s="100"/>
      <c r="E138" s="101"/>
      <c r="F138" s="102"/>
      <c r="G138" s="99"/>
      <c r="H138" s="103"/>
      <c r="I138" s="104"/>
      <c r="J138" s="2"/>
      <c r="K138" s="56" t="str">
        <f t="shared" si="11"/>
        <v/>
      </c>
      <c r="L138" s="2"/>
      <c r="M138" s="2"/>
      <c r="N138" s="51" t="str">
        <f t="shared" si="12"/>
        <v/>
      </c>
      <c r="O138" s="2"/>
      <c r="Q138" s="6" t="str">
        <f t="shared" si="13"/>
        <v/>
      </c>
      <c r="S138" s="6" t="str">
        <f>IF(COUNTIF($Q138:$Q$2510, $Q138)&gt;1, "", $Q138)</f>
        <v/>
      </c>
      <c r="U138" s="63" t="str">
        <f>IF($B138="", "", IF(OR($B138&lt;'Intro &amp; Setup'!$W$18, $B138&gt;'Intro &amp; Setup'!$AG$18), "X", ""))</f>
        <v/>
      </c>
      <c r="V138" s="64" t="str">
        <f>IF($F138="", "", IF(OR($F138&lt;'Intro &amp; Setup'!$W$18, $F138&gt;'Intro &amp; Setup'!$AG$18), "X", ""))</f>
        <v/>
      </c>
      <c r="W138" s="6" t="str">
        <f t="shared" si="14"/>
        <v/>
      </c>
      <c r="Y138" s="63" t="str">
        <f t="shared" si="15"/>
        <v/>
      </c>
      <c r="Z138" s="64" t="str">
        <f t="shared" si="16"/>
        <v/>
      </c>
      <c r="AB138" s="80" t="str">
        <f t="shared" si="17"/>
        <v/>
      </c>
      <c r="AC138" s="77" t="str">
        <f t="shared" si="18"/>
        <v/>
      </c>
      <c r="AE138" s="84" t="str">
        <f t="shared" si="19"/>
        <v/>
      </c>
      <c r="AG138" s="6" t="str">
        <f>IF($AE138="", "", COUNTIF($AE$10:$AE$2510, "&gt;"&amp;$AE138)+1+COUNTIF($AE$10:$AE138, $AE138)-1)</f>
        <v/>
      </c>
    </row>
    <row r="139" spans="1:33" x14ac:dyDescent="0.25">
      <c r="A139" s="2"/>
      <c r="B139" s="98"/>
      <c r="C139" s="99"/>
      <c r="D139" s="100"/>
      <c r="E139" s="101"/>
      <c r="F139" s="102"/>
      <c r="G139" s="99"/>
      <c r="H139" s="103"/>
      <c r="I139" s="104"/>
      <c r="J139" s="2"/>
      <c r="K139" s="56" t="str">
        <f t="shared" si="11"/>
        <v/>
      </c>
      <c r="L139" s="2"/>
      <c r="M139" s="2"/>
      <c r="N139" s="51" t="str">
        <f t="shared" si="12"/>
        <v/>
      </c>
      <c r="O139" s="2"/>
      <c r="Q139" s="6" t="str">
        <f t="shared" si="13"/>
        <v/>
      </c>
      <c r="S139" s="6" t="str">
        <f>IF(COUNTIF($Q139:$Q$2510, $Q139)&gt;1, "", $Q139)</f>
        <v/>
      </c>
      <c r="U139" s="63" t="str">
        <f>IF($B139="", "", IF(OR($B139&lt;'Intro &amp; Setup'!$W$18, $B139&gt;'Intro &amp; Setup'!$AG$18), "X", ""))</f>
        <v/>
      </c>
      <c r="V139" s="64" t="str">
        <f>IF($F139="", "", IF(OR($F139&lt;'Intro &amp; Setup'!$W$18, $F139&gt;'Intro &amp; Setup'!$AG$18), "X", ""))</f>
        <v/>
      </c>
      <c r="W139" s="6" t="str">
        <f t="shared" si="14"/>
        <v/>
      </c>
      <c r="Y139" s="63" t="str">
        <f t="shared" si="15"/>
        <v/>
      </c>
      <c r="Z139" s="64" t="str">
        <f t="shared" si="16"/>
        <v/>
      </c>
      <c r="AB139" s="80" t="str">
        <f t="shared" si="17"/>
        <v/>
      </c>
      <c r="AC139" s="77" t="str">
        <f t="shared" si="18"/>
        <v/>
      </c>
      <c r="AE139" s="84" t="str">
        <f t="shared" si="19"/>
        <v/>
      </c>
      <c r="AG139" s="6" t="str">
        <f>IF($AE139="", "", COUNTIF($AE$10:$AE$2510, "&gt;"&amp;$AE139)+1+COUNTIF($AE$10:$AE139, $AE139)-1)</f>
        <v/>
      </c>
    </row>
    <row r="140" spans="1:33" x14ac:dyDescent="0.25">
      <c r="A140" s="2"/>
      <c r="B140" s="98"/>
      <c r="C140" s="99"/>
      <c r="D140" s="100"/>
      <c r="E140" s="101"/>
      <c r="F140" s="102"/>
      <c r="G140" s="99"/>
      <c r="H140" s="103"/>
      <c r="I140" s="104"/>
      <c r="J140" s="2"/>
      <c r="K140" s="56" t="str">
        <f t="shared" ref="K140:K203" si="20">IF($G140="", "", IF($I140="", IFERROR(INDEX($I$11:$I$2510, MATCH($G140, $S$11:$S$2510, 0)), ""), $I140))</f>
        <v/>
      </c>
      <c r="L140" s="2"/>
      <c r="M140" s="2"/>
      <c r="N140" s="51" t="str">
        <f t="shared" ref="N140:N203" si="21">IFERROR(IF($H140="", "", IF($G140="", $H140, ROUND($H140/$K140, 2))), "")</f>
        <v/>
      </c>
      <c r="O140" s="2"/>
      <c r="Q140" s="6" t="str">
        <f t="shared" ref="Q140:Q203" si="22">IF($I140="", "", $G140)</f>
        <v/>
      </c>
      <c r="S140" s="6" t="str">
        <f>IF(COUNTIF($Q140:$Q$2510, $Q140)&gt;1, "", $Q140)</f>
        <v/>
      </c>
      <c r="U140" s="63" t="str">
        <f>IF($B140="", "", IF(OR($B140&lt;'Intro &amp; Setup'!$W$18, $B140&gt;'Intro &amp; Setup'!$AG$18), "X", ""))</f>
        <v/>
      </c>
      <c r="V140" s="64" t="str">
        <f>IF($F140="", "", IF(OR($F140&lt;'Intro &amp; Setup'!$W$18, $F140&gt;'Intro &amp; Setup'!$AG$18), "X", ""))</f>
        <v/>
      </c>
      <c r="W140" s="6" t="str">
        <f t="shared" ref="W140:W203" si="23">IF(AND($U140="X", $V140="X"), "X", "")</f>
        <v/>
      </c>
      <c r="Y140" s="63" t="str">
        <f t="shared" ref="Y140:Y203" si="24">IF($W140="X", "", IF($B140="", "", TEXT($B140, "mmm yyyy")))</f>
        <v/>
      </c>
      <c r="Z140" s="64" t="str">
        <f t="shared" ref="Z140:Z203" si="25">IF($W140="X", "", IF($F140="", "", TEXT($F140, "mmm yyyy")))</f>
        <v/>
      </c>
      <c r="AB140" s="80" t="str">
        <f t="shared" ref="AB140:AB203" si="26">IF($G140="", $N140, "")</f>
        <v/>
      </c>
      <c r="AC140" s="77" t="str">
        <f t="shared" ref="AC140:AC203" si="27">IF(NOT($G140=""), $N140, "")</f>
        <v/>
      </c>
      <c r="AE140" s="84" t="str">
        <f t="shared" ref="AE140:AE203" si="28">IF($S140="", "", SUMIF($G$11:$G$2510, $S140, $N$11:$N$2510))</f>
        <v/>
      </c>
      <c r="AG140" s="6" t="str">
        <f>IF($AE140="", "", COUNTIF($AE$10:$AE$2510, "&gt;"&amp;$AE140)+1+COUNTIF($AE$10:$AE140, $AE140)-1)</f>
        <v/>
      </c>
    </row>
    <row r="141" spans="1:33" x14ac:dyDescent="0.25">
      <c r="A141" s="2"/>
      <c r="B141" s="98"/>
      <c r="C141" s="99"/>
      <c r="D141" s="100"/>
      <c r="E141" s="101"/>
      <c r="F141" s="102"/>
      <c r="G141" s="99"/>
      <c r="H141" s="103"/>
      <c r="I141" s="104"/>
      <c r="J141" s="2"/>
      <c r="K141" s="56" t="str">
        <f t="shared" si="20"/>
        <v/>
      </c>
      <c r="L141" s="2"/>
      <c r="M141" s="2"/>
      <c r="N141" s="51" t="str">
        <f t="shared" si="21"/>
        <v/>
      </c>
      <c r="O141" s="2"/>
      <c r="Q141" s="6" t="str">
        <f t="shared" si="22"/>
        <v/>
      </c>
      <c r="S141" s="6" t="str">
        <f>IF(COUNTIF($Q141:$Q$2510, $Q141)&gt;1, "", $Q141)</f>
        <v/>
      </c>
      <c r="U141" s="63" t="str">
        <f>IF($B141="", "", IF(OR($B141&lt;'Intro &amp; Setup'!$W$18, $B141&gt;'Intro &amp; Setup'!$AG$18), "X", ""))</f>
        <v/>
      </c>
      <c r="V141" s="64" t="str">
        <f>IF($F141="", "", IF(OR($F141&lt;'Intro &amp; Setup'!$W$18, $F141&gt;'Intro &amp; Setup'!$AG$18), "X", ""))</f>
        <v/>
      </c>
      <c r="W141" s="6" t="str">
        <f t="shared" si="23"/>
        <v/>
      </c>
      <c r="Y141" s="63" t="str">
        <f t="shared" si="24"/>
        <v/>
      </c>
      <c r="Z141" s="64" t="str">
        <f t="shared" si="25"/>
        <v/>
      </c>
      <c r="AB141" s="80" t="str">
        <f t="shared" si="26"/>
        <v/>
      </c>
      <c r="AC141" s="77" t="str">
        <f t="shared" si="27"/>
        <v/>
      </c>
      <c r="AE141" s="84" t="str">
        <f t="shared" si="28"/>
        <v/>
      </c>
      <c r="AG141" s="6" t="str">
        <f>IF($AE141="", "", COUNTIF($AE$10:$AE$2510, "&gt;"&amp;$AE141)+1+COUNTIF($AE$10:$AE141, $AE141)-1)</f>
        <v/>
      </c>
    </row>
    <row r="142" spans="1:33" x14ac:dyDescent="0.25">
      <c r="A142" s="2"/>
      <c r="B142" s="98"/>
      <c r="C142" s="99"/>
      <c r="D142" s="100"/>
      <c r="E142" s="101"/>
      <c r="F142" s="102"/>
      <c r="G142" s="99"/>
      <c r="H142" s="103"/>
      <c r="I142" s="104"/>
      <c r="J142" s="2"/>
      <c r="K142" s="56" t="str">
        <f t="shared" si="20"/>
        <v/>
      </c>
      <c r="L142" s="2"/>
      <c r="M142" s="2"/>
      <c r="N142" s="51" t="str">
        <f t="shared" si="21"/>
        <v/>
      </c>
      <c r="O142" s="2"/>
      <c r="Q142" s="6" t="str">
        <f t="shared" si="22"/>
        <v/>
      </c>
      <c r="S142" s="6" t="str">
        <f>IF(COUNTIF($Q142:$Q$2510, $Q142)&gt;1, "", $Q142)</f>
        <v/>
      </c>
      <c r="U142" s="63" t="str">
        <f>IF($B142="", "", IF(OR($B142&lt;'Intro &amp; Setup'!$W$18, $B142&gt;'Intro &amp; Setup'!$AG$18), "X", ""))</f>
        <v/>
      </c>
      <c r="V142" s="64" t="str">
        <f>IF($F142="", "", IF(OR($F142&lt;'Intro &amp; Setup'!$W$18, $F142&gt;'Intro &amp; Setup'!$AG$18), "X", ""))</f>
        <v/>
      </c>
      <c r="W142" s="6" t="str">
        <f t="shared" si="23"/>
        <v/>
      </c>
      <c r="Y142" s="63" t="str">
        <f t="shared" si="24"/>
        <v/>
      </c>
      <c r="Z142" s="64" t="str">
        <f t="shared" si="25"/>
        <v/>
      </c>
      <c r="AB142" s="80" t="str">
        <f t="shared" si="26"/>
        <v/>
      </c>
      <c r="AC142" s="77" t="str">
        <f t="shared" si="27"/>
        <v/>
      </c>
      <c r="AE142" s="84" t="str">
        <f t="shared" si="28"/>
        <v/>
      </c>
      <c r="AG142" s="6" t="str">
        <f>IF($AE142="", "", COUNTIF($AE$10:$AE$2510, "&gt;"&amp;$AE142)+1+COUNTIF($AE$10:$AE142, $AE142)-1)</f>
        <v/>
      </c>
    </row>
    <row r="143" spans="1:33" x14ac:dyDescent="0.25">
      <c r="A143" s="2"/>
      <c r="B143" s="98"/>
      <c r="C143" s="99"/>
      <c r="D143" s="100"/>
      <c r="E143" s="101"/>
      <c r="F143" s="102"/>
      <c r="G143" s="99"/>
      <c r="H143" s="103"/>
      <c r="I143" s="104"/>
      <c r="J143" s="2"/>
      <c r="K143" s="56" t="str">
        <f t="shared" si="20"/>
        <v/>
      </c>
      <c r="L143" s="2"/>
      <c r="M143" s="2"/>
      <c r="N143" s="51" t="str">
        <f t="shared" si="21"/>
        <v/>
      </c>
      <c r="O143" s="2"/>
      <c r="Q143" s="6" t="str">
        <f t="shared" si="22"/>
        <v/>
      </c>
      <c r="S143" s="6" t="str">
        <f>IF(COUNTIF($Q143:$Q$2510, $Q143)&gt;1, "", $Q143)</f>
        <v/>
      </c>
      <c r="U143" s="63" t="str">
        <f>IF($B143="", "", IF(OR($B143&lt;'Intro &amp; Setup'!$W$18, $B143&gt;'Intro &amp; Setup'!$AG$18), "X", ""))</f>
        <v/>
      </c>
      <c r="V143" s="64" t="str">
        <f>IF($F143="", "", IF(OR($F143&lt;'Intro &amp; Setup'!$W$18, $F143&gt;'Intro &amp; Setup'!$AG$18), "X", ""))</f>
        <v/>
      </c>
      <c r="W143" s="6" t="str">
        <f t="shared" si="23"/>
        <v/>
      </c>
      <c r="Y143" s="63" t="str">
        <f t="shared" si="24"/>
        <v/>
      </c>
      <c r="Z143" s="64" t="str">
        <f t="shared" si="25"/>
        <v/>
      </c>
      <c r="AB143" s="80" t="str">
        <f t="shared" si="26"/>
        <v/>
      </c>
      <c r="AC143" s="77" t="str">
        <f t="shared" si="27"/>
        <v/>
      </c>
      <c r="AE143" s="84" t="str">
        <f t="shared" si="28"/>
        <v/>
      </c>
      <c r="AG143" s="6" t="str">
        <f>IF($AE143="", "", COUNTIF($AE$10:$AE$2510, "&gt;"&amp;$AE143)+1+COUNTIF($AE$10:$AE143, $AE143)-1)</f>
        <v/>
      </c>
    </row>
    <row r="144" spans="1:33" x14ac:dyDescent="0.25">
      <c r="A144" s="2"/>
      <c r="B144" s="98"/>
      <c r="C144" s="99"/>
      <c r="D144" s="100"/>
      <c r="E144" s="101"/>
      <c r="F144" s="102"/>
      <c r="G144" s="99"/>
      <c r="H144" s="103"/>
      <c r="I144" s="104"/>
      <c r="J144" s="2"/>
      <c r="K144" s="56" t="str">
        <f t="shared" si="20"/>
        <v/>
      </c>
      <c r="L144" s="2"/>
      <c r="M144" s="2"/>
      <c r="N144" s="51" t="str">
        <f t="shared" si="21"/>
        <v/>
      </c>
      <c r="O144" s="2"/>
      <c r="Q144" s="6" t="str">
        <f t="shared" si="22"/>
        <v/>
      </c>
      <c r="S144" s="6" t="str">
        <f>IF(COUNTIF($Q144:$Q$2510, $Q144)&gt;1, "", $Q144)</f>
        <v/>
      </c>
      <c r="U144" s="63" t="str">
        <f>IF($B144="", "", IF(OR($B144&lt;'Intro &amp; Setup'!$W$18, $B144&gt;'Intro &amp; Setup'!$AG$18), "X", ""))</f>
        <v/>
      </c>
      <c r="V144" s="64" t="str">
        <f>IF($F144="", "", IF(OR($F144&lt;'Intro &amp; Setup'!$W$18, $F144&gt;'Intro &amp; Setup'!$AG$18), "X", ""))</f>
        <v/>
      </c>
      <c r="W144" s="6" t="str">
        <f t="shared" si="23"/>
        <v/>
      </c>
      <c r="Y144" s="63" t="str">
        <f t="shared" si="24"/>
        <v/>
      </c>
      <c r="Z144" s="64" t="str">
        <f t="shared" si="25"/>
        <v/>
      </c>
      <c r="AB144" s="80" t="str">
        <f t="shared" si="26"/>
        <v/>
      </c>
      <c r="AC144" s="77" t="str">
        <f t="shared" si="27"/>
        <v/>
      </c>
      <c r="AE144" s="84" t="str">
        <f t="shared" si="28"/>
        <v/>
      </c>
      <c r="AG144" s="6" t="str">
        <f>IF($AE144="", "", COUNTIF($AE$10:$AE$2510, "&gt;"&amp;$AE144)+1+COUNTIF($AE$10:$AE144, $AE144)-1)</f>
        <v/>
      </c>
    </row>
    <row r="145" spans="1:33" x14ac:dyDescent="0.25">
      <c r="A145" s="2"/>
      <c r="B145" s="98"/>
      <c r="C145" s="99"/>
      <c r="D145" s="100"/>
      <c r="E145" s="101"/>
      <c r="F145" s="102"/>
      <c r="G145" s="99"/>
      <c r="H145" s="103"/>
      <c r="I145" s="104"/>
      <c r="J145" s="2"/>
      <c r="K145" s="56" t="str">
        <f t="shared" si="20"/>
        <v/>
      </c>
      <c r="L145" s="2"/>
      <c r="M145" s="2"/>
      <c r="N145" s="51" t="str">
        <f t="shared" si="21"/>
        <v/>
      </c>
      <c r="O145" s="2"/>
      <c r="Q145" s="6" t="str">
        <f t="shared" si="22"/>
        <v/>
      </c>
      <c r="S145" s="6" t="str">
        <f>IF(COUNTIF($Q145:$Q$2510, $Q145)&gt;1, "", $Q145)</f>
        <v/>
      </c>
      <c r="U145" s="63" t="str">
        <f>IF($B145="", "", IF(OR($B145&lt;'Intro &amp; Setup'!$W$18, $B145&gt;'Intro &amp; Setup'!$AG$18), "X", ""))</f>
        <v/>
      </c>
      <c r="V145" s="64" t="str">
        <f>IF($F145="", "", IF(OR($F145&lt;'Intro &amp; Setup'!$W$18, $F145&gt;'Intro &amp; Setup'!$AG$18), "X", ""))</f>
        <v/>
      </c>
      <c r="W145" s="6" t="str">
        <f t="shared" si="23"/>
        <v/>
      </c>
      <c r="Y145" s="63" t="str">
        <f t="shared" si="24"/>
        <v/>
      </c>
      <c r="Z145" s="64" t="str">
        <f t="shared" si="25"/>
        <v/>
      </c>
      <c r="AB145" s="80" t="str">
        <f t="shared" si="26"/>
        <v/>
      </c>
      <c r="AC145" s="77" t="str">
        <f t="shared" si="27"/>
        <v/>
      </c>
      <c r="AE145" s="84" t="str">
        <f t="shared" si="28"/>
        <v/>
      </c>
      <c r="AG145" s="6" t="str">
        <f>IF($AE145="", "", COUNTIF($AE$10:$AE$2510, "&gt;"&amp;$AE145)+1+COUNTIF($AE$10:$AE145, $AE145)-1)</f>
        <v/>
      </c>
    </row>
    <row r="146" spans="1:33" x14ac:dyDescent="0.25">
      <c r="A146" s="2"/>
      <c r="B146" s="98"/>
      <c r="C146" s="99"/>
      <c r="D146" s="100"/>
      <c r="E146" s="101"/>
      <c r="F146" s="102"/>
      <c r="G146" s="99"/>
      <c r="H146" s="103"/>
      <c r="I146" s="104"/>
      <c r="J146" s="2"/>
      <c r="K146" s="56" t="str">
        <f t="shared" si="20"/>
        <v/>
      </c>
      <c r="L146" s="2"/>
      <c r="M146" s="2"/>
      <c r="N146" s="51" t="str">
        <f t="shared" si="21"/>
        <v/>
      </c>
      <c r="O146" s="2"/>
      <c r="Q146" s="6" t="str">
        <f t="shared" si="22"/>
        <v/>
      </c>
      <c r="S146" s="6" t="str">
        <f>IF(COUNTIF($Q146:$Q$2510, $Q146)&gt;1, "", $Q146)</f>
        <v/>
      </c>
      <c r="U146" s="63" t="str">
        <f>IF($B146="", "", IF(OR($B146&lt;'Intro &amp; Setup'!$W$18, $B146&gt;'Intro &amp; Setup'!$AG$18), "X", ""))</f>
        <v/>
      </c>
      <c r="V146" s="64" t="str">
        <f>IF($F146="", "", IF(OR($F146&lt;'Intro &amp; Setup'!$W$18, $F146&gt;'Intro &amp; Setup'!$AG$18), "X", ""))</f>
        <v/>
      </c>
      <c r="W146" s="6" t="str">
        <f t="shared" si="23"/>
        <v/>
      </c>
      <c r="Y146" s="63" t="str">
        <f t="shared" si="24"/>
        <v/>
      </c>
      <c r="Z146" s="64" t="str">
        <f t="shared" si="25"/>
        <v/>
      </c>
      <c r="AB146" s="80" t="str">
        <f t="shared" si="26"/>
        <v/>
      </c>
      <c r="AC146" s="77" t="str">
        <f t="shared" si="27"/>
        <v/>
      </c>
      <c r="AE146" s="84" t="str">
        <f t="shared" si="28"/>
        <v/>
      </c>
      <c r="AG146" s="6" t="str">
        <f>IF($AE146="", "", COUNTIF($AE$10:$AE$2510, "&gt;"&amp;$AE146)+1+COUNTIF($AE$10:$AE146, $AE146)-1)</f>
        <v/>
      </c>
    </row>
    <row r="147" spans="1:33" x14ac:dyDescent="0.25">
      <c r="A147" s="2"/>
      <c r="B147" s="98"/>
      <c r="C147" s="99"/>
      <c r="D147" s="100"/>
      <c r="E147" s="101"/>
      <c r="F147" s="102"/>
      <c r="G147" s="99"/>
      <c r="H147" s="103"/>
      <c r="I147" s="104"/>
      <c r="J147" s="2"/>
      <c r="K147" s="56" t="str">
        <f t="shared" si="20"/>
        <v/>
      </c>
      <c r="L147" s="2"/>
      <c r="M147" s="2"/>
      <c r="N147" s="51" t="str">
        <f t="shared" si="21"/>
        <v/>
      </c>
      <c r="O147" s="2"/>
      <c r="Q147" s="6" t="str">
        <f t="shared" si="22"/>
        <v/>
      </c>
      <c r="S147" s="6" t="str">
        <f>IF(COUNTIF($Q147:$Q$2510, $Q147)&gt;1, "", $Q147)</f>
        <v/>
      </c>
      <c r="U147" s="63" t="str">
        <f>IF($B147="", "", IF(OR($B147&lt;'Intro &amp; Setup'!$W$18, $B147&gt;'Intro &amp; Setup'!$AG$18), "X", ""))</f>
        <v/>
      </c>
      <c r="V147" s="64" t="str">
        <f>IF($F147="", "", IF(OR($F147&lt;'Intro &amp; Setup'!$W$18, $F147&gt;'Intro &amp; Setup'!$AG$18), "X", ""))</f>
        <v/>
      </c>
      <c r="W147" s="6" t="str">
        <f t="shared" si="23"/>
        <v/>
      </c>
      <c r="Y147" s="63" t="str">
        <f t="shared" si="24"/>
        <v/>
      </c>
      <c r="Z147" s="64" t="str">
        <f t="shared" si="25"/>
        <v/>
      </c>
      <c r="AB147" s="80" t="str">
        <f t="shared" si="26"/>
        <v/>
      </c>
      <c r="AC147" s="77" t="str">
        <f t="shared" si="27"/>
        <v/>
      </c>
      <c r="AE147" s="84" t="str">
        <f t="shared" si="28"/>
        <v/>
      </c>
      <c r="AG147" s="6" t="str">
        <f>IF($AE147="", "", COUNTIF($AE$10:$AE$2510, "&gt;"&amp;$AE147)+1+COUNTIF($AE$10:$AE147, $AE147)-1)</f>
        <v/>
      </c>
    </row>
    <row r="148" spans="1:33" x14ac:dyDescent="0.25">
      <c r="A148" s="2"/>
      <c r="B148" s="98"/>
      <c r="C148" s="99"/>
      <c r="D148" s="100"/>
      <c r="E148" s="101"/>
      <c r="F148" s="102"/>
      <c r="G148" s="99"/>
      <c r="H148" s="103"/>
      <c r="I148" s="104"/>
      <c r="J148" s="2"/>
      <c r="K148" s="56" t="str">
        <f t="shared" si="20"/>
        <v/>
      </c>
      <c r="L148" s="2"/>
      <c r="M148" s="2"/>
      <c r="N148" s="51" t="str">
        <f t="shared" si="21"/>
        <v/>
      </c>
      <c r="O148" s="2"/>
      <c r="Q148" s="6" t="str">
        <f t="shared" si="22"/>
        <v/>
      </c>
      <c r="S148" s="6" t="str">
        <f>IF(COUNTIF($Q148:$Q$2510, $Q148)&gt;1, "", $Q148)</f>
        <v/>
      </c>
      <c r="U148" s="63" t="str">
        <f>IF($B148="", "", IF(OR($B148&lt;'Intro &amp; Setup'!$W$18, $B148&gt;'Intro &amp; Setup'!$AG$18), "X", ""))</f>
        <v/>
      </c>
      <c r="V148" s="64" t="str">
        <f>IF($F148="", "", IF(OR($F148&lt;'Intro &amp; Setup'!$W$18, $F148&gt;'Intro &amp; Setup'!$AG$18), "X", ""))</f>
        <v/>
      </c>
      <c r="W148" s="6" t="str">
        <f t="shared" si="23"/>
        <v/>
      </c>
      <c r="Y148" s="63" t="str">
        <f t="shared" si="24"/>
        <v/>
      </c>
      <c r="Z148" s="64" t="str">
        <f t="shared" si="25"/>
        <v/>
      </c>
      <c r="AB148" s="80" t="str">
        <f t="shared" si="26"/>
        <v/>
      </c>
      <c r="AC148" s="77" t="str">
        <f t="shared" si="27"/>
        <v/>
      </c>
      <c r="AE148" s="84" t="str">
        <f t="shared" si="28"/>
        <v/>
      </c>
      <c r="AG148" s="6" t="str">
        <f>IF($AE148="", "", COUNTIF($AE$10:$AE$2510, "&gt;"&amp;$AE148)+1+COUNTIF($AE$10:$AE148, $AE148)-1)</f>
        <v/>
      </c>
    </row>
    <row r="149" spans="1:33" x14ac:dyDescent="0.25">
      <c r="A149" s="2"/>
      <c r="B149" s="98"/>
      <c r="C149" s="99"/>
      <c r="D149" s="100"/>
      <c r="E149" s="101"/>
      <c r="F149" s="102"/>
      <c r="G149" s="99"/>
      <c r="H149" s="103"/>
      <c r="I149" s="104"/>
      <c r="J149" s="2"/>
      <c r="K149" s="56" t="str">
        <f t="shared" si="20"/>
        <v/>
      </c>
      <c r="L149" s="2"/>
      <c r="M149" s="2"/>
      <c r="N149" s="51" t="str">
        <f t="shared" si="21"/>
        <v/>
      </c>
      <c r="O149" s="2"/>
      <c r="Q149" s="6" t="str">
        <f t="shared" si="22"/>
        <v/>
      </c>
      <c r="S149" s="6" t="str">
        <f>IF(COUNTIF($Q149:$Q$2510, $Q149)&gt;1, "", $Q149)</f>
        <v/>
      </c>
      <c r="U149" s="63" t="str">
        <f>IF($B149="", "", IF(OR($B149&lt;'Intro &amp; Setup'!$W$18, $B149&gt;'Intro &amp; Setup'!$AG$18), "X", ""))</f>
        <v/>
      </c>
      <c r="V149" s="64" t="str">
        <f>IF($F149="", "", IF(OR($F149&lt;'Intro &amp; Setup'!$W$18, $F149&gt;'Intro &amp; Setup'!$AG$18), "X", ""))</f>
        <v/>
      </c>
      <c r="W149" s="6" t="str">
        <f t="shared" si="23"/>
        <v/>
      </c>
      <c r="Y149" s="63" t="str">
        <f t="shared" si="24"/>
        <v/>
      </c>
      <c r="Z149" s="64" t="str">
        <f t="shared" si="25"/>
        <v/>
      </c>
      <c r="AB149" s="80" t="str">
        <f t="shared" si="26"/>
        <v/>
      </c>
      <c r="AC149" s="77" t="str">
        <f t="shared" si="27"/>
        <v/>
      </c>
      <c r="AE149" s="84" t="str">
        <f t="shared" si="28"/>
        <v/>
      </c>
      <c r="AG149" s="6" t="str">
        <f>IF($AE149="", "", COUNTIF($AE$10:$AE$2510, "&gt;"&amp;$AE149)+1+COUNTIF($AE$10:$AE149, $AE149)-1)</f>
        <v/>
      </c>
    </row>
    <row r="150" spans="1:33" x14ac:dyDescent="0.25">
      <c r="A150" s="2"/>
      <c r="B150" s="98"/>
      <c r="C150" s="99"/>
      <c r="D150" s="100"/>
      <c r="E150" s="101"/>
      <c r="F150" s="102"/>
      <c r="G150" s="99"/>
      <c r="H150" s="103"/>
      <c r="I150" s="104"/>
      <c r="J150" s="2"/>
      <c r="K150" s="56" t="str">
        <f t="shared" si="20"/>
        <v/>
      </c>
      <c r="L150" s="2"/>
      <c r="M150" s="2"/>
      <c r="N150" s="51" t="str">
        <f t="shared" si="21"/>
        <v/>
      </c>
      <c r="O150" s="2"/>
      <c r="Q150" s="6" t="str">
        <f t="shared" si="22"/>
        <v/>
      </c>
      <c r="S150" s="6" t="str">
        <f>IF(COUNTIF($Q150:$Q$2510, $Q150)&gt;1, "", $Q150)</f>
        <v/>
      </c>
      <c r="U150" s="63" t="str">
        <f>IF($B150="", "", IF(OR($B150&lt;'Intro &amp; Setup'!$W$18, $B150&gt;'Intro &amp; Setup'!$AG$18), "X", ""))</f>
        <v/>
      </c>
      <c r="V150" s="64" t="str">
        <f>IF($F150="", "", IF(OR($F150&lt;'Intro &amp; Setup'!$W$18, $F150&gt;'Intro &amp; Setup'!$AG$18), "X", ""))</f>
        <v/>
      </c>
      <c r="W150" s="6" t="str">
        <f t="shared" si="23"/>
        <v/>
      </c>
      <c r="Y150" s="63" t="str">
        <f t="shared" si="24"/>
        <v/>
      </c>
      <c r="Z150" s="64" t="str">
        <f t="shared" si="25"/>
        <v/>
      </c>
      <c r="AB150" s="80" t="str">
        <f t="shared" si="26"/>
        <v/>
      </c>
      <c r="AC150" s="77" t="str">
        <f t="shared" si="27"/>
        <v/>
      </c>
      <c r="AE150" s="84" t="str">
        <f t="shared" si="28"/>
        <v/>
      </c>
      <c r="AG150" s="6" t="str">
        <f>IF($AE150="", "", COUNTIF($AE$10:$AE$2510, "&gt;"&amp;$AE150)+1+COUNTIF($AE$10:$AE150, $AE150)-1)</f>
        <v/>
      </c>
    </row>
    <row r="151" spans="1:33" x14ac:dyDescent="0.25">
      <c r="A151" s="2"/>
      <c r="B151" s="98"/>
      <c r="C151" s="99"/>
      <c r="D151" s="100"/>
      <c r="E151" s="101"/>
      <c r="F151" s="102"/>
      <c r="G151" s="99"/>
      <c r="H151" s="103"/>
      <c r="I151" s="104"/>
      <c r="J151" s="2"/>
      <c r="K151" s="56" t="str">
        <f t="shared" si="20"/>
        <v/>
      </c>
      <c r="L151" s="2"/>
      <c r="M151" s="2"/>
      <c r="N151" s="51" t="str">
        <f t="shared" si="21"/>
        <v/>
      </c>
      <c r="O151" s="2"/>
      <c r="Q151" s="6" t="str">
        <f t="shared" si="22"/>
        <v/>
      </c>
      <c r="S151" s="6" t="str">
        <f>IF(COUNTIF($Q151:$Q$2510, $Q151)&gt;1, "", $Q151)</f>
        <v/>
      </c>
      <c r="U151" s="63" t="str">
        <f>IF($B151="", "", IF(OR($B151&lt;'Intro &amp; Setup'!$W$18, $B151&gt;'Intro &amp; Setup'!$AG$18), "X", ""))</f>
        <v/>
      </c>
      <c r="V151" s="64" t="str">
        <f>IF($F151="", "", IF(OR($F151&lt;'Intro &amp; Setup'!$W$18, $F151&gt;'Intro &amp; Setup'!$AG$18), "X", ""))</f>
        <v/>
      </c>
      <c r="W151" s="6" t="str">
        <f t="shared" si="23"/>
        <v/>
      </c>
      <c r="Y151" s="63" t="str">
        <f t="shared" si="24"/>
        <v/>
      </c>
      <c r="Z151" s="64" t="str">
        <f t="shared" si="25"/>
        <v/>
      </c>
      <c r="AB151" s="80" t="str">
        <f t="shared" si="26"/>
        <v/>
      </c>
      <c r="AC151" s="77" t="str">
        <f t="shared" si="27"/>
        <v/>
      </c>
      <c r="AE151" s="84" t="str">
        <f t="shared" si="28"/>
        <v/>
      </c>
      <c r="AG151" s="6" t="str">
        <f>IF($AE151="", "", COUNTIF($AE$10:$AE$2510, "&gt;"&amp;$AE151)+1+COUNTIF($AE$10:$AE151, $AE151)-1)</f>
        <v/>
      </c>
    </row>
    <row r="152" spans="1:33" x14ac:dyDescent="0.25">
      <c r="A152" s="2"/>
      <c r="B152" s="98"/>
      <c r="C152" s="99"/>
      <c r="D152" s="100"/>
      <c r="E152" s="101"/>
      <c r="F152" s="102"/>
      <c r="G152" s="99"/>
      <c r="H152" s="103"/>
      <c r="I152" s="104"/>
      <c r="J152" s="2"/>
      <c r="K152" s="56" t="str">
        <f t="shared" si="20"/>
        <v/>
      </c>
      <c r="L152" s="2"/>
      <c r="M152" s="2"/>
      <c r="N152" s="51" t="str">
        <f t="shared" si="21"/>
        <v/>
      </c>
      <c r="O152" s="2"/>
      <c r="Q152" s="6" t="str">
        <f t="shared" si="22"/>
        <v/>
      </c>
      <c r="S152" s="6" t="str">
        <f>IF(COUNTIF($Q152:$Q$2510, $Q152)&gt;1, "", $Q152)</f>
        <v/>
      </c>
      <c r="U152" s="63" t="str">
        <f>IF($B152="", "", IF(OR($B152&lt;'Intro &amp; Setup'!$W$18, $B152&gt;'Intro &amp; Setup'!$AG$18), "X", ""))</f>
        <v/>
      </c>
      <c r="V152" s="64" t="str">
        <f>IF($F152="", "", IF(OR($F152&lt;'Intro &amp; Setup'!$W$18, $F152&gt;'Intro &amp; Setup'!$AG$18), "X", ""))</f>
        <v/>
      </c>
      <c r="W152" s="6" t="str">
        <f t="shared" si="23"/>
        <v/>
      </c>
      <c r="Y152" s="63" t="str">
        <f t="shared" si="24"/>
        <v/>
      </c>
      <c r="Z152" s="64" t="str">
        <f t="shared" si="25"/>
        <v/>
      </c>
      <c r="AB152" s="80" t="str">
        <f t="shared" si="26"/>
        <v/>
      </c>
      <c r="AC152" s="77" t="str">
        <f t="shared" si="27"/>
        <v/>
      </c>
      <c r="AE152" s="84" t="str">
        <f t="shared" si="28"/>
        <v/>
      </c>
      <c r="AG152" s="6" t="str">
        <f>IF($AE152="", "", COUNTIF($AE$10:$AE$2510, "&gt;"&amp;$AE152)+1+COUNTIF($AE$10:$AE152, $AE152)-1)</f>
        <v/>
      </c>
    </row>
    <row r="153" spans="1:33" x14ac:dyDescent="0.25">
      <c r="A153" s="2"/>
      <c r="B153" s="98"/>
      <c r="C153" s="99"/>
      <c r="D153" s="100"/>
      <c r="E153" s="101"/>
      <c r="F153" s="102"/>
      <c r="G153" s="99"/>
      <c r="H153" s="103"/>
      <c r="I153" s="104"/>
      <c r="J153" s="2"/>
      <c r="K153" s="56" t="str">
        <f t="shared" si="20"/>
        <v/>
      </c>
      <c r="L153" s="2"/>
      <c r="M153" s="2"/>
      <c r="N153" s="51" t="str">
        <f t="shared" si="21"/>
        <v/>
      </c>
      <c r="O153" s="2"/>
      <c r="Q153" s="6" t="str">
        <f t="shared" si="22"/>
        <v/>
      </c>
      <c r="S153" s="6" t="str">
        <f>IF(COUNTIF($Q153:$Q$2510, $Q153)&gt;1, "", $Q153)</f>
        <v/>
      </c>
      <c r="U153" s="63" t="str">
        <f>IF($B153="", "", IF(OR($B153&lt;'Intro &amp; Setup'!$W$18, $B153&gt;'Intro &amp; Setup'!$AG$18), "X", ""))</f>
        <v/>
      </c>
      <c r="V153" s="64" t="str">
        <f>IF($F153="", "", IF(OR($F153&lt;'Intro &amp; Setup'!$W$18, $F153&gt;'Intro &amp; Setup'!$AG$18), "X", ""))</f>
        <v/>
      </c>
      <c r="W153" s="6" t="str">
        <f t="shared" si="23"/>
        <v/>
      </c>
      <c r="Y153" s="63" t="str">
        <f t="shared" si="24"/>
        <v/>
      </c>
      <c r="Z153" s="64" t="str">
        <f t="shared" si="25"/>
        <v/>
      </c>
      <c r="AB153" s="80" t="str">
        <f t="shared" si="26"/>
        <v/>
      </c>
      <c r="AC153" s="77" t="str">
        <f t="shared" si="27"/>
        <v/>
      </c>
      <c r="AE153" s="84" t="str">
        <f t="shared" si="28"/>
        <v/>
      </c>
      <c r="AG153" s="6" t="str">
        <f>IF($AE153="", "", COUNTIF($AE$10:$AE$2510, "&gt;"&amp;$AE153)+1+COUNTIF($AE$10:$AE153, $AE153)-1)</f>
        <v/>
      </c>
    </row>
    <row r="154" spans="1:33" x14ac:dyDescent="0.25">
      <c r="A154" s="2"/>
      <c r="B154" s="98"/>
      <c r="C154" s="99"/>
      <c r="D154" s="100"/>
      <c r="E154" s="101"/>
      <c r="F154" s="102"/>
      <c r="G154" s="99"/>
      <c r="H154" s="103"/>
      <c r="I154" s="104"/>
      <c r="J154" s="2"/>
      <c r="K154" s="56" t="str">
        <f t="shared" si="20"/>
        <v/>
      </c>
      <c r="L154" s="2"/>
      <c r="M154" s="2"/>
      <c r="N154" s="51" t="str">
        <f t="shared" si="21"/>
        <v/>
      </c>
      <c r="O154" s="2"/>
      <c r="Q154" s="6" t="str">
        <f t="shared" si="22"/>
        <v/>
      </c>
      <c r="S154" s="6" t="str">
        <f>IF(COUNTIF($Q154:$Q$2510, $Q154)&gt;1, "", $Q154)</f>
        <v/>
      </c>
      <c r="U154" s="63" t="str">
        <f>IF($B154="", "", IF(OR($B154&lt;'Intro &amp; Setup'!$W$18, $B154&gt;'Intro &amp; Setup'!$AG$18), "X", ""))</f>
        <v/>
      </c>
      <c r="V154" s="64" t="str">
        <f>IF($F154="", "", IF(OR($F154&lt;'Intro &amp; Setup'!$W$18, $F154&gt;'Intro &amp; Setup'!$AG$18), "X", ""))</f>
        <v/>
      </c>
      <c r="W154" s="6" t="str">
        <f t="shared" si="23"/>
        <v/>
      </c>
      <c r="Y154" s="63" t="str">
        <f t="shared" si="24"/>
        <v/>
      </c>
      <c r="Z154" s="64" t="str">
        <f t="shared" si="25"/>
        <v/>
      </c>
      <c r="AB154" s="80" t="str">
        <f t="shared" si="26"/>
        <v/>
      </c>
      <c r="AC154" s="77" t="str">
        <f t="shared" si="27"/>
        <v/>
      </c>
      <c r="AE154" s="84" t="str">
        <f t="shared" si="28"/>
        <v/>
      </c>
      <c r="AG154" s="6" t="str">
        <f>IF($AE154="", "", COUNTIF($AE$10:$AE$2510, "&gt;"&amp;$AE154)+1+COUNTIF($AE$10:$AE154, $AE154)-1)</f>
        <v/>
      </c>
    </row>
    <row r="155" spans="1:33" x14ac:dyDescent="0.25">
      <c r="A155" s="2"/>
      <c r="B155" s="98"/>
      <c r="C155" s="99"/>
      <c r="D155" s="100"/>
      <c r="E155" s="101"/>
      <c r="F155" s="102"/>
      <c r="G155" s="99"/>
      <c r="H155" s="103"/>
      <c r="I155" s="104"/>
      <c r="J155" s="2"/>
      <c r="K155" s="56" t="str">
        <f t="shared" si="20"/>
        <v/>
      </c>
      <c r="L155" s="2"/>
      <c r="M155" s="2"/>
      <c r="N155" s="51" t="str">
        <f t="shared" si="21"/>
        <v/>
      </c>
      <c r="O155" s="2"/>
      <c r="Q155" s="6" t="str">
        <f t="shared" si="22"/>
        <v/>
      </c>
      <c r="S155" s="6" t="str">
        <f>IF(COUNTIF($Q155:$Q$2510, $Q155)&gt;1, "", $Q155)</f>
        <v/>
      </c>
      <c r="U155" s="63" t="str">
        <f>IF($B155="", "", IF(OR($B155&lt;'Intro &amp; Setup'!$W$18, $B155&gt;'Intro &amp; Setup'!$AG$18), "X", ""))</f>
        <v/>
      </c>
      <c r="V155" s="64" t="str">
        <f>IF($F155="", "", IF(OR($F155&lt;'Intro &amp; Setup'!$W$18, $F155&gt;'Intro &amp; Setup'!$AG$18), "X", ""))</f>
        <v/>
      </c>
      <c r="W155" s="6" t="str">
        <f t="shared" si="23"/>
        <v/>
      </c>
      <c r="Y155" s="63" t="str">
        <f t="shared" si="24"/>
        <v/>
      </c>
      <c r="Z155" s="64" t="str">
        <f t="shared" si="25"/>
        <v/>
      </c>
      <c r="AB155" s="80" t="str">
        <f t="shared" si="26"/>
        <v/>
      </c>
      <c r="AC155" s="77" t="str">
        <f t="shared" si="27"/>
        <v/>
      </c>
      <c r="AE155" s="84" t="str">
        <f t="shared" si="28"/>
        <v/>
      </c>
      <c r="AG155" s="6" t="str">
        <f>IF($AE155="", "", COUNTIF($AE$10:$AE$2510, "&gt;"&amp;$AE155)+1+COUNTIF($AE$10:$AE155, $AE155)-1)</f>
        <v/>
      </c>
    </row>
    <row r="156" spans="1:33" x14ac:dyDescent="0.25">
      <c r="A156" s="2"/>
      <c r="B156" s="98"/>
      <c r="C156" s="99"/>
      <c r="D156" s="100"/>
      <c r="E156" s="101"/>
      <c r="F156" s="102"/>
      <c r="G156" s="99"/>
      <c r="H156" s="103"/>
      <c r="I156" s="104"/>
      <c r="J156" s="2"/>
      <c r="K156" s="56" t="str">
        <f t="shared" si="20"/>
        <v/>
      </c>
      <c r="L156" s="2"/>
      <c r="M156" s="2"/>
      <c r="N156" s="51" t="str">
        <f t="shared" si="21"/>
        <v/>
      </c>
      <c r="O156" s="2"/>
      <c r="Q156" s="6" t="str">
        <f t="shared" si="22"/>
        <v/>
      </c>
      <c r="S156" s="6" t="str">
        <f>IF(COUNTIF($Q156:$Q$2510, $Q156)&gt;1, "", $Q156)</f>
        <v/>
      </c>
      <c r="U156" s="63" t="str">
        <f>IF($B156="", "", IF(OR($B156&lt;'Intro &amp; Setup'!$W$18, $B156&gt;'Intro &amp; Setup'!$AG$18), "X", ""))</f>
        <v/>
      </c>
      <c r="V156" s="64" t="str">
        <f>IF($F156="", "", IF(OR($F156&lt;'Intro &amp; Setup'!$W$18, $F156&gt;'Intro &amp; Setup'!$AG$18), "X", ""))</f>
        <v/>
      </c>
      <c r="W156" s="6" t="str">
        <f t="shared" si="23"/>
        <v/>
      </c>
      <c r="Y156" s="63" t="str">
        <f t="shared" si="24"/>
        <v/>
      </c>
      <c r="Z156" s="64" t="str">
        <f t="shared" si="25"/>
        <v/>
      </c>
      <c r="AB156" s="80" t="str">
        <f t="shared" si="26"/>
        <v/>
      </c>
      <c r="AC156" s="77" t="str">
        <f t="shared" si="27"/>
        <v/>
      </c>
      <c r="AE156" s="84" t="str">
        <f t="shared" si="28"/>
        <v/>
      </c>
      <c r="AG156" s="6" t="str">
        <f>IF($AE156="", "", COUNTIF($AE$10:$AE$2510, "&gt;"&amp;$AE156)+1+COUNTIF($AE$10:$AE156, $AE156)-1)</f>
        <v/>
      </c>
    </row>
    <row r="157" spans="1:33" x14ac:dyDescent="0.25">
      <c r="A157" s="2"/>
      <c r="B157" s="98"/>
      <c r="C157" s="99"/>
      <c r="D157" s="100"/>
      <c r="E157" s="101"/>
      <c r="F157" s="102"/>
      <c r="G157" s="99"/>
      <c r="H157" s="103"/>
      <c r="I157" s="104"/>
      <c r="J157" s="2"/>
      <c r="K157" s="56" t="str">
        <f t="shared" si="20"/>
        <v/>
      </c>
      <c r="L157" s="2"/>
      <c r="M157" s="2"/>
      <c r="N157" s="51" t="str">
        <f t="shared" si="21"/>
        <v/>
      </c>
      <c r="O157" s="2"/>
      <c r="Q157" s="6" t="str">
        <f t="shared" si="22"/>
        <v/>
      </c>
      <c r="S157" s="6" t="str">
        <f>IF(COUNTIF($Q157:$Q$2510, $Q157)&gt;1, "", $Q157)</f>
        <v/>
      </c>
      <c r="U157" s="63" t="str">
        <f>IF($B157="", "", IF(OR($B157&lt;'Intro &amp; Setup'!$W$18, $B157&gt;'Intro &amp; Setup'!$AG$18), "X", ""))</f>
        <v/>
      </c>
      <c r="V157" s="64" t="str">
        <f>IF($F157="", "", IF(OR($F157&lt;'Intro &amp; Setup'!$W$18, $F157&gt;'Intro &amp; Setup'!$AG$18), "X", ""))</f>
        <v/>
      </c>
      <c r="W157" s="6" t="str">
        <f t="shared" si="23"/>
        <v/>
      </c>
      <c r="Y157" s="63" t="str">
        <f t="shared" si="24"/>
        <v/>
      </c>
      <c r="Z157" s="64" t="str">
        <f t="shared" si="25"/>
        <v/>
      </c>
      <c r="AB157" s="80" t="str">
        <f t="shared" si="26"/>
        <v/>
      </c>
      <c r="AC157" s="77" t="str">
        <f t="shared" si="27"/>
        <v/>
      </c>
      <c r="AE157" s="84" t="str">
        <f t="shared" si="28"/>
        <v/>
      </c>
      <c r="AG157" s="6" t="str">
        <f>IF($AE157="", "", COUNTIF($AE$10:$AE$2510, "&gt;"&amp;$AE157)+1+COUNTIF($AE$10:$AE157, $AE157)-1)</f>
        <v/>
      </c>
    </row>
    <row r="158" spans="1:33" x14ac:dyDescent="0.25">
      <c r="A158" s="2"/>
      <c r="B158" s="98"/>
      <c r="C158" s="99"/>
      <c r="D158" s="100"/>
      <c r="E158" s="101"/>
      <c r="F158" s="102"/>
      <c r="G158" s="99"/>
      <c r="H158" s="103"/>
      <c r="I158" s="104"/>
      <c r="J158" s="2"/>
      <c r="K158" s="56" t="str">
        <f t="shared" si="20"/>
        <v/>
      </c>
      <c r="L158" s="2"/>
      <c r="M158" s="2"/>
      <c r="N158" s="51" t="str">
        <f t="shared" si="21"/>
        <v/>
      </c>
      <c r="O158" s="2"/>
      <c r="Q158" s="6" t="str">
        <f t="shared" si="22"/>
        <v/>
      </c>
      <c r="S158" s="6" t="str">
        <f>IF(COUNTIF($Q158:$Q$2510, $Q158)&gt;1, "", $Q158)</f>
        <v/>
      </c>
      <c r="U158" s="63" t="str">
        <f>IF($B158="", "", IF(OR($B158&lt;'Intro &amp; Setup'!$W$18, $B158&gt;'Intro &amp; Setup'!$AG$18), "X", ""))</f>
        <v/>
      </c>
      <c r="V158" s="64" t="str">
        <f>IF($F158="", "", IF(OR($F158&lt;'Intro &amp; Setup'!$W$18, $F158&gt;'Intro &amp; Setup'!$AG$18), "X", ""))</f>
        <v/>
      </c>
      <c r="W158" s="6" t="str">
        <f t="shared" si="23"/>
        <v/>
      </c>
      <c r="Y158" s="63" t="str">
        <f t="shared" si="24"/>
        <v/>
      </c>
      <c r="Z158" s="64" t="str">
        <f t="shared" si="25"/>
        <v/>
      </c>
      <c r="AB158" s="80" t="str">
        <f t="shared" si="26"/>
        <v/>
      </c>
      <c r="AC158" s="77" t="str">
        <f t="shared" si="27"/>
        <v/>
      </c>
      <c r="AE158" s="84" t="str">
        <f t="shared" si="28"/>
        <v/>
      </c>
      <c r="AG158" s="6" t="str">
        <f>IF($AE158="", "", COUNTIF($AE$10:$AE$2510, "&gt;"&amp;$AE158)+1+COUNTIF($AE$10:$AE158, $AE158)-1)</f>
        <v/>
      </c>
    </row>
    <row r="159" spans="1:33" x14ac:dyDescent="0.25">
      <c r="A159" s="2"/>
      <c r="B159" s="98"/>
      <c r="C159" s="99"/>
      <c r="D159" s="100"/>
      <c r="E159" s="101"/>
      <c r="F159" s="102"/>
      <c r="G159" s="99"/>
      <c r="H159" s="103"/>
      <c r="I159" s="104"/>
      <c r="J159" s="2"/>
      <c r="K159" s="56" t="str">
        <f t="shared" si="20"/>
        <v/>
      </c>
      <c r="L159" s="2"/>
      <c r="M159" s="2"/>
      <c r="N159" s="51" t="str">
        <f t="shared" si="21"/>
        <v/>
      </c>
      <c r="O159" s="2"/>
      <c r="Q159" s="6" t="str">
        <f t="shared" si="22"/>
        <v/>
      </c>
      <c r="S159" s="6" t="str">
        <f>IF(COUNTIF($Q159:$Q$2510, $Q159)&gt;1, "", $Q159)</f>
        <v/>
      </c>
      <c r="U159" s="63" t="str">
        <f>IF($B159="", "", IF(OR($B159&lt;'Intro &amp; Setup'!$W$18, $B159&gt;'Intro &amp; Setup'!$AG$18), "X", ""))</f>
        <v/>
      </c>
      <c r="V159" s="64" t="str">
        <f>IF($F159="", "", IF(OR($F159&lt;'Intro &amp; Setup'!$W$18, $F159&gt;'Intro &amp; Setup'!$AG$18), "X", ""))</f>
        <v/>
      </c>
      <c r="W159" s="6" t="str">
        <f t="shared" si="23"/>
        <v/>
      </c>
      <c r="Y159" s="63" t="str">
        <f t="shared" si="24"/>
        <v/>
      </c>
      <c r="Z159" s="64" t="str">
        <f t="shared" si="25"/>
        <v/>
      </c>
      <c r="AB159" s="80" t="str">
        <f t="shared" si="26"/>
        <v/>
      </c>
      <c r="AC159" s="77" t="str">
        <f t="shared" si="27"/>
        <v/>
      </c>
      <c r="AE159" s="84" t="str">
        <f t="shared" si="28"/>
        <v/>
      </c>
      <c r="AG159" s="6" t="str">
        <f>IF($AE159="", "", COUNTIF($AE$10:$AE$2510, "&gt;"&amp;$AE159)+1+COUNTIF($AE$10:$AE159, $AE159)-1)</f>
        <v/>
      </c>
    </row>
    <row r="160" spans="1:33" x14ac:dyDescent="0.25">
      <c r="A160" s="2"/>
      <c r="B160" s="98"/>
      <c r="C160" s="99"/>
      <c r="D160" s="100"/>
      <c r="E160" s="101"/>
      <c r="F160" s="102"/>
      <c r="G160" s="99"/>
      <c r="H160" s="103"/>
      <c r="I160" s="104"/>
      <c r="J160" s="2"/>
      <c r="K160" s="56" t="str">
        <f t="shared" si="20"/>
        <v/>
      </c>
      <c r="L160" s="2"/>
      <c r="M160" s="2"/>
      <c r="N160" s="51" t="str">
        <f t="shared" si="21"/>
        <v/>
      </c>
      <c r="O160" s="2"/>
      <c r="Q160" s="6" t="str">
        <f t="shared" si="22"/>
        <v/>
      </c>
      <c r="S160" s="6" t="str">
        <f>IF(COUNTIF($Q160:$Q$2510, $Q160)&gt;1, "", $Q160)</f>
        <v/>
      </c>
      <c r="U160" s="63" t="str">
        <f>IF($B160="", "", IF(OR($B160&lt;'Intro &amp; Setup'!$W$18, $B160&gt;'Intro &amp; Setup'!$AG$18), "X", ""))</f>
        <v/>
      </c>
      <c r="V160" s="64" t="str">
        <f>IF($F160="", "", IF(OR($F160&lt;'Intro &amp; Setup'!$W$18, $F160&gt;'Intro &amp; Setup'!$AG$18), "X", ""))</f>
        <v/>
      </c>
      <c r="W160" s="6" t="str">
        <f t="shared" si="23"/>
        <v/>
      </c>
      <c r="Y160" s="63" t="str">
        <f t="shared" si="24"/>
        <v/>
      </c>
      <c r="Z160" s="64" t="str">
        <f t="shared" si="25"/>
        <v/>
      </c>
      <c r="AB160" s="80" t="str">
        <f t="shared" si="26"/>
        <v/>
      </c>
      <c r="AC160" s="77" t="str">
        <f t="shared" si="27"/>
        <v/>
      </c>
      <c r="AE160" s="84" t="str">
        <f t="shared" si="28"/>
        <v/>
      </c>
      <c r="AG160" s="6" t="str">
        <f>IF($AE160="", "", COUNTIF($AE$10:$AE$2510, "&gt;"&amp;$AE160)+1+COUNTIF($AE$10:$AE160, $AE160)-1)</f>
        <v/>
      </c>
    </row>
    <row r="161" spans="1:33" x14ac:dyDescent="0.25">
      <c r="A161" s="2"/>
      <c r="B161" s="98"/>
      <c r="C161" s="99"/>
      <c r="D161" s="100"/>
      <c r="E161" s="101"/>
      <c r="F161" s="102"/>
      <c r="G161" s="99"/>
      <c r="H161" s="103"/>
      <c r="I161" s="104"/>
      <c r="J161" s="2"/>
      <c r="K161" s="56" t="str">
        <f t="shared" si="20"/>
        <v/>
      </c>
      <c r="L161" s="2"/>
      <c r="M161" s="2"/>
      <c r="N161" s="51" t="str">
        <f t="shared" si="21"/>
        <v/>
      </c>
      <c r="O161" s="2"/>
      <c r="Q161" s="6" t="str">
        <f t="shared" si="22"/>
        <v/>
      </c>
      <c r="S161" s="6" t="str">
        <f>IF(COUNTIF($Q161:$Q$2510, $Q161)&gt;1, "", $Q161)</f>
        <v/>
      </c>
      <c r="U161" s="63" t="str">
        <f>IF($B161="", "", IF(OR($B161&lt;'Intro &amp; Setup'!$W$18, $B161&gt;'Intro &amp; Setup'!$AG$18), "X", ""))</f>
        <v/>
      </c>
      <c r="V161" s="64" t="str">
        <f>IF($F161="", "", IF(OR($F161&lt;'Intro &amp; Setup'!$W$18, $F161&gt;'Intro &amp; Setup'!$AG$18), "X", ""))</f>
        <v/>
      </c>
      <c r="W161" s="6" t="str">
        <f t="shared" si="23"/>
        <v/>
      </c>
      <c r="Y161" s="63" t="str">
        <f t="shared" si="24"/>
        <v/>
      </c>
      <c r="Z161" s="64" t="str">
        <f t="shared" si="25"/>
        <v/>
      </c>
      <c r="AB161" s="80" t="str">
        <f t="shared" si="26"/>
        <v/>
      </c>
      <c r="AC161" s="77" t="str">
        <f t="shared" si="27"/>
        <v/>
      </c>
      <c r="AE161" s="84" t="str">
        <f t="shared" si="28"/>
        <v/>
      </c>
      <c r="AG161" s="6" t="str">
        <f>IF($AE161="", "", COUNTIF($AE$10:$AE$2510, "&gt;"&amp;$AE161)+1+COUNTIF($AE$10:$AE161, $AE161)-1)</f>
        <v/>
      </c>
    </row>
    <row r="162" spans="1:33" x14ac:dyDescent="0.25">
      <c r="A162" s="2"/>
      <c r="B162" s="98"/>
      <c r="C162" s="99"/>
      <c r="D162" s="100"/>
      <c r="E162" s="101"/>
      <c r="F162" s="102"/>
      <c r="G162" s="99"/>
      <c r="H162" s="103"/>
      <c r="I162" s="104"/>
      <c r="J162" s="2"/>
      <c r="K162" s="56" t="str">
        <f t="shared" si="20"/>
        <v/>
      </c>
      <c r="L162" s="2"/>
      <c r="M162" s="2"/>
      <c r="N162" s="51" t="str">
        <f t="shared" si="21"/>
        <v/>
      </c>
      <c r="O162" s="2"/>
      <c r="Q162" s="6" t="str">
        <f t="shared" si="22"/>
        <v/>
      </c>
      <c r="S162" s="6" t="str">
        <f>IF(COUNTIF($Q162:$Q$2510, $Q162)&gt;1, "", $Q162)</f>
        <v/>
      </c>
      <c r="U162" s="63" t="str">
        <f>IF($B162="", "", IF(OR($B162&lt;'Intro &amp; Setup'!$W$18, $B162&gt;'Intro &amp; Setup'!$AG$18), "X", ""))</f>
        <v/>
      </c>
      <c r="V162" s="64" t="str">
        <f>IF($F162="", "", IF(OR($F162&lt;'Intro &amp; Setup'!$W$18, $F162&gt;'Intro &amp; Setup'!$AG$18), "X", ""))</f>
        <v/>
      </c>
      <c r="W162" s="6" t="str">
        <f t="shared" si="23"/>
        <v/>
      </c>
      <c r="Y162" s="63" t="str">
        <f t="shared" si="24"/>
        <v/>
      </c>
      <c r="Z162" s="64" t="str">
        <f t="shared" si="25"/>
        <v/>
      </c>
      <c r="AB162" s="80" t="str">
        <f t="shared" si="26"/>
        <v/>
      </c>
      <c r="AC162" s="77" t="str">
        <f t="shared" si="27"/>
        <v/>
      </c>
      <c r="AE162" s="84" t="str">
        <f t="shared" si="28"/>
        <v/>
      </c>
      <c r="AG162" s="6" t="str">
        <f>IF($AE162="", "", COUNTIF($AE$10:$AE$2510, "&gt;"&amp;$AE162)+1+COUNTIF($AE$10:$AE162, $AE162)-1)</f>
        <v/>
      </c>
    </row>
    <row r="163" spans="1:33" x14ac:dyDescent="0.25">
      <c r="A163" s="2"/>
      <c r="B163" s="98"/>
      <c r="C163" s="99"/>
      <c r="D163" s="100"/>
      <c r="E163" s="101"/>
      <c r="F163" s="102"/>
      <c r="G163" s="99"/>
      <c r="H163" s="103"/>
      <c r="I163" s="104"/>
      <c r="J163" s="2"/>
      <c r="K163" s="56" t="str">
        <f t="shared" si="20"/>
        <v/>
      </c>
      <c r="L163" s="2"/>
      <c r="M163" s="2"/>
      <c r="N163" s="51" t="str">
        <f t="shared" si="21"/>
        <v/>
      </c>
      <c r="O163" s="2"/>
      <c r="Q163" s="6" t="str">
        <f t="shared" si="22"/>
        <v/>
      </c>
      <c r="S163" s="6" t="str">
        <f>IF(COUNTIF($Q163:$Q$2510, $Q163)&gt;1, "", $Q163)</f>
        <v/>
      </c>
      <c r="U163" s="63" t="str">
        <f>IF($B163="", "", IF(OR($B163&lt;'Intro &amp; Setup'!$W$18, $B163&gt;'Intro &amp; Setup'!$AG$18), "X", ""))</f>
        <v/>
      </c>
      <c r="V163" s="64" t="str">
        <f>IF($F163="", "", IF(OR($F163&lt;'Intro &amp; Setup'!$W$18, $F163&gt;'Intro &amp; Setup'!$AG$18), "X", ""))</f>
        <v/>
      </c>
      <c r="W163" s="6" t="str">
        <f t="shared" si="23"/>
        <v/>
      </c>
      <c r="Y163" s="63" t="str">
        <f t="shared" si="24"/>
        <v/>
      </c>
      <c r="Z163" s="64" t="str">
        <f t="shared" si="25"/>
        <v/>
      </c>
      <c r="AB163" s="80" t="str">
        <f t="shared" si="26"/>
        <v/>
      </c>
      <c r="AC163" s="77" t="str">
        <f t="shared" si="27"/>
        <v/>
      </c>
      <c r="AE163" s="84" t="str">
        <f t="shared" si="28"/>
        <v/>
      </c>
      <c r="AG163" s="6" t="str">
        <f>IF($AE163="", "", COUNTIF($AE$10:$AE$2510, "&gt;"&amp;$AE163)+1+COUNTIF($AE$10:$AE163, $AE163)-1)</f>
        <v/>
      </c>
    </row>
    <row r="164" spans="1:33" x14ac:dyDescent="0.25">
      <c r="A164" s="2"/>
      <c r="B164" s="98"/>
      <c r="C164" s="99"/>
      <c r="D164" s="100"/>
      <c r="E164" s="101"/>
      <c r="F164" s="102"/>
      <c r="G164" s="99"/>
      <c r="H164" s="103"/>
      <c r="I164" s="104"/>
      <c r="J164" s="2"/>
      <c r="K164" s="56" t="str">
        <f t="shared" si="20"/>
        <v/>
      </c>
      <c r="L164" s="2"/>
      <c r="M164" s="2"/>
      <c r="N164" s="51" t="str">
        <f t="shared" si="21"/>
        <v/>
      </c>
      <c r="O164" s="2"/>
      <c r="Q164" s="6" t="str">
        <f t="shared" si="22"/>
        <v/>
      </c>
      <c r="S164" s="6" t="str">
        <f>IF(COUNTIF($Q164:$Q$2510, $Q164)&gt;1, "", $Q164)</f>
        <v/>
      </c>
      <c r="U164" s="63" t="str">
        <f>IF($B164="", "", IF(OR($B164&lt;'Intro &amp; Setup'!$W$18, $B164&gt;'Intro &amp; Setup'!$AG$18), "X", ""))</f>
        <v/>
      </c>
      <c r="V164" s="64" t="str">
        <f>IF($F164="", "", IF(OR($F164&lt;'Intro &amp; Setup'!$W$18, $F164&gt;'Intro &amp; Setup'!$AG$18), "X", ""))</f>
        <v/>
      </c>
      <c r="W164" s="6" t="str">
        <f t="shared" si="23"/>
        <v/>
      </c>
      <c r="Y164" s="63" t="str">
        <f t="shared" si="24"/>
        <v/>
      </c>
      <c r="Z164" s="64" t="str">
        <f t="shared" si="25"/>
        <v/>
      </c>
      <c r="AB164" s="80" t="str">
        <f t="shared" si="26"/>
        <v/>
      </c>
      <c r="AC164" s="77" t="str">
        <f t="shared" si="27"/>
        <v/>
      </c>
      <c r="AE164" s="84" t="str">
        <f t="shared" si="28"/>
        <v/>
      </c>
      <c r="AG164" s="6" t="str">
        <f>IF($AE164="", "", COUNTIF($AE$10:$AE$2510, "&gt;"&amp;$AE164)+1+COUNTIF($AE$10:$AE164, $AE164)-1)</f>
        <v/>
      </c>
    </row>
    <row r="165" spans="1:33" x14ac:dyDescent="0.25">
      <c r="A165" s="2"/>
      <c r="B165" s="98"/>
      <c r="C165" s="99"/>
      <c r="D165" s="100"/>
      <c r="E165" s="101"/>
      <c r="F165" s="102"/>
      <c r="G165" s="99"/>
      <c r="H165" s="103"/>
      <c r="I165" s="104"/>
      <c r="J165" s="2"/>
      <c r="K165" s="56" t="str">
        <f t="shared" si="20"/>
        <v/>
      </c>
      <c r="L165" s="2"/>
      <c r="M165" s="2"/>
      <c r="N165" s="51" t="str">
        <f t="shared" si="21"/>
        <v/>
      </c>
      <c r="O165" s="2"/>
      <c r="Q165" s="6" t="str">
        <f t="shared" si="22"/>
        <v/>
      </c>
      <c r="S165" s="6" t="str">
        <f>IF(COUNTIF($Q165:$Q$2510, $Q165)&gt;1, "", $Q165)</f>
        <v/>
      </c>
      <c r="U165" s="63" t="str">
        <f>IF($B165="", "", IF(OR($B165&lt;'Intro &amp; Setup'!$W$18, $B165&gt;'Intro &amp; Setup'!$AG$18), "X", ""))</f>
        <v/>
      </c>
      <c r="V165" s="64" t="str">
        <f>IF($F165="", "", IF(OR($F165&lt;'Intro &amp; Setup'!$W$18, $F165&gt;'Intro &amp; Setup'!$AG$18), "X", ""))</f>
        <v/>
      </c>
      <c r="W165" s="6" t="str">
        <f t="shared" si="23"/>
        <v/>
      </c>
      <c r="Y165" s="63" t="str">
        <f t="shared" si="24"/>
        <v/>
      </c>
      <c r="Z165" s="64" t="str">
        <f t="shared" si="25"/>
        <v/>
      </c>
      <c r="AB165" s="80" t="str">
        <f t="shared" si="26"/>
        <v/>
      </c>
      <c r="AC165" s="77" t="str">
        <f t="shared" si="27"/>
        <v/>
      </c>
      <c r="AE165" s="84" t="str">
        <f t="shared" si="28"/>
        <v/>
      </c>
      <c r="AG165" s="6" t="str">
        <f>IF($AE165="", "", COUNTIF($AE$10:$AE$2510, "&gt;"&amp;$AE165)+1+COUNTIF($AE$10:$AE165, $AE165)-1)</f>
        <v/>
      </c>
    </row>
    <row r="166" spans="1:33" x14ac:dyDescent="0.25">
      <c r="A166" s="2"/>
      <c r="B166" s="98"/>
      <c r="C166" s="99"/>
      <c r="D166" s="100"/>
      <c r="E166" s="101"/>
      <c r="F166" s="102"/>
      <c r="G166" s="99"/>
      <c r="H166" s="103"/>
      <c r="I166" s="104"/>
      <c r="J166" s="2"/>
      <c r="K166" s="56" t="str">
        <f t="shared" si="20"/>
        <v/>
      </c>
      <c r="L166" s="2"/>
      <c r="M166" s="2"/>
      <c r="N166" s="51" t="str">
        <f t="shared" si="21"/>
        <v/>
      </c>
      <c r="O166" s="2"/>
      <c r="Q166" s="6" t="str">
        <f t="shared" si="22"/>
        <v/>
      </c>
      <c r="S166" s="6" t="str">
        <f>IF(COUNTIF($Q166:$Q$2510, $Q166)&gt;1, "", $Q166)</f>
        <v/>
      </c>
      <c r="U166" s="63" t="str">
        <f>IF($B166="", "", IF(OR($B166&lt;'Intro &amp; Setup'!$W$18, $B166&gt;'Intro &amp; Setup'!$AG$18), "X", ""))</f>
        <v/>
      </c>
      <c r="V166" s="64" t="str">
        <f>IF($F166="", "", IF(OR($F166&lt;'Intro &amp; Setup'!$W$18, $F166&gt;'Intro &amp; Setup'!$AG$18), "X", ""))</f>
        <v/>
      </c>
      <c r="W166" s="6" t="str">
        <f t="shared" si="23"/>
        <v/>
      </c>
      <c r="Y166" s="63" t="str">
        <f t="shared" si="24"/>
        <v/>
      </c>
      <c r="Z166" s="64" t="str">
        <f t="shared" si="25"/>
        <v/>
      </c>
      <c r="AB166" s="80" t="str">
        <f t="shared" si="26"/>
        <v/>
      </c>
      <c r="AC166" s="77" t="str">
        <f t="shared" si="27"/>
        <v/>
      </c>
      <c r="AE166" s="84" t="str">
        <f t="shared" si="28"/>
        <v/>
      </c>
      <c r="AG166" s="6" t="str">
        <f>IF($AE166="", "", COUNTIF($AE$10:$AE$2510, "&gt;"&amp;$AE166)+1+COUNTIF($AE$10:$AE166, $AE166)-1)</f>
        <v/>
      </c>
    </row>
    <row r="167" spans="1:33" x14ac:dyDescent="0.25">
      <c r="A167" s="2"/>
      <c r="B167" s="98"/>
      <c r="C167" s="99"/>
      <c r="D167" s="100"/>
      <c r="E167" s="101"/>
      <c r="F167" s="102"/>
      <c r="G167" s="99"/>
      <c r="H167" s="103"/>
      <c r="I167" s="104"/>
      <c r="J167" s="2"/>
      <c r="K167" s="56" t="str">
        <f t="shared" si="20"/>
        <v/>
      </c>
      <c r="L167" s="2"/>
      <c r="M167" s="2"/>
      <c r="N167" s="51" t="str">
        <f t="shared" si="21"/>
        <v/>
      </c>
      <c r="O167" s="2"/>
      <c r="Q167" s="6" t="str">
        <f t="shared" si="22"/>
        <v/>
      </c>
      <c r="S167" s="6" t="str">
        <f>IF(COUNTIF($Q167:$Q$2510, $Q167)&gt;1, "", $Q167)</f>
        <v/>
      </c>
      <c r="U167" s="63" t="str">
        <f>IF($B167="", "", IF(OR($B167&lt;'Intro &amp; Setup'!$W$18, $B167&gt;'Intro &amp; Setup'!$AG$18), "X", ""))</f>
        <v/>
      </c>
      <c r="V167" s="64" t="str">
        <f>IF($F167="", "", IF(OR($F167&lt;'Intro &amp; Setup'!$W$18, $F167&gt;'Intro &amp; Setup'!$AG$18), "X", ""))</f>
        <v/>
      </c>
      <c r="W167" s="6" t="str">
        <f t="shared" si="23"/>
        <v/>
      </c>
      <c r="Y167" s="63" t="str">
        <f t="shared" si="24"/>
        <v/>
      </c>
      <c r="Z167" s="64" t="str">
        <f t="shared" si="25"/>
        <v/>
      </c>
      <c r="AB167" s="80" t="str">
        <f t="shared" si="26"/>
        <v/>
      </c>
      <c r="AC167" s="77" t="str">
        <f t="shared" si="27"/>
        <v/>
      </c>
      <c r="AE167" s="84" t="str">
        <f t="shared" si="28"/>
        <v/>
      </c>
      <c r="AG167" s="6" t="str">
        <f>IF($AE167="", "", COUNTIF($AE$10:$AE$2510, "&gt;"&amp;$AE167)+1+COUNTIF($AE$10:$AE167, $AE167)-1)</f>
        <v/>
      </c>
    </row>
    <row r="168" spans="1:33" x14ac:dyDescent="0.25">
      <c r="A168" s="2"/>
      <c r="B168" s="98"/>
      <c r="C168" s="99"/>
      <c r="D168" s="100"/>
      <c r="E168" s="101"/>
      <c r="F168" s="102"/>
      <c r="G168" s="99"/>
      <c r="H168" s="103"/>
      <c r="I168" s="104"/>
      <c r="J168" s="2"/>
      <c r="K168" s="56" t="str">
        <f t="shared" si="20"/>
        <v/>
      </c>
      <c r="L168" s="2"/>
      <c r="M168" s="2"/>
      <c r="N168" s="51" t="str">
        <f t="shared" si="21"/>
        <v/>
      </c>
      <c r="O168" s="2"/>
      <c r="Q168" s="6" t="str">
        <f t="shared" si="22"/>
        <v/>
      </c>
      <c r="S168" s="6" t="str">
        <f>IF(COUNTIF($Q168:$Q$2510, $Q168)&gt;1, "", $Q168)</f>
        <v/>
      </c>
      <c r="U168" s="63" t="str">
        <f>IF($B168="", "", IF(OR($B168&lt;'Intro &amp; Setup'!$W$18, $B168&gt;'Intro &amp; Setup'!$AG$18), "X", ""))</f>
        <v/>
      </c>
      <c r="V168" s="64" t="str">
        <f>IF($F168="", "", IF(OR($F168&lt;'Intro &amp; Setup'!$W$18, $F168&gt;'Intro &amp; Setup'!$AG$18), "X", ""))</f>
        <v/>
      </c>
      <c r="W168" s="6" t="str">
        <f t="shared" si="23"/>
        <v/>
      </c>
      <c r="Y168" s="63" t="str">
        <f t="shared" si="24"/>
        <v/>
      </c>
      <c r="Z168" s="64" t="str">
        <f t="shared" si="25"/>
        <v/>
      </c>
      <c r="AB168" s="80" t="str">
        <f t="shared" si="26"/>
        <v/>
      </c>
      <c r="AC168" s="77" t="str">
        <f t="shared" si="27"/>
        <v/>
      </c>
      <c r="AE168" s="84" t="str">
        <f t="shared" si="28"/>
        <v/>
      </c>
      <c r="AG168" s="6" t="str">
        <f>IF($AE168="", "", COUNTIF($AE$10:$AE$2510, "&gt;"&amp;$AE168)+1+COUNTIF($AE$10:$AE168, $AE168)-1)</f>
        <v/>
      </c>
    </row>
    <row r="169" spans="1:33" x14ac:dyDescent="0.25">
      <c r="A169" s="2"/>
      <c r="B169" s="98"/>
      <c r="C169" s="99"/>
      <c r="D169" s="100"/>
      <c r="E169" s="101"/>
      <c r="F169" s="102"/>
      <c r="G169" s="99"/>
      <c r="H169" s="103"/>
      <c r="I169" s="104"/>
      <c r="J169" s="2"/>
      <c r="K169" s="56" t="str">
        <f t="shared" si="20"/>
        <v/>
      </c>
      <c r="L169" s="2"/>
      <c r="M169" s="2"/>
      <c r="N169" s="51" t="str">
        <f t="shared" si="21"/>
        <v/>
      </c>
      <c r="O169" s="2"/>
      <c r="Q169" s="6" t="str">
        <f t="shared" si="22"/>
        <v/>
      </c>
      <c r="S169" s="6" t="str">
        <f>IF(COUNTIF($Q169:$Q$2510, $Q169)&gt;1, "", $Q169)</f>
        <v/>
      </c>
      <c r="U169" s="63" t="str">
        <f>IF($B169="", "", IF(OR($B169&lt;'Intro &amp; Setup'!$W$18, $B169&gt;'Intro &amp; Setup'!$AG$18), "X", ""))</f>
        <v/>
      </c>
      <c r="V169" s="64" t="str">
        <f>IF($F169="", "", IF(OR($F169&lt;'Intro &amp; Setup'!$W$18, $F169&gt;'Intro &amp; Setup'!$AG$18), "X", ""))</f>
        <v/>
      </c>
      <c r="W169" s="6" t="str">
        <f t="shared" si="23"/>
        <v/>
      </c>
      <c r="Y169" s="63" t="str">
        <f t="shared" si="24"/>
        <v/>
      </c>
      <c r="Z169" s="64" t="str">
        <f t="shared" si="25"/>
        <v/>
      </c>
      <c r="AB169" s="80" t="str">
        <f t="shared" si="26"/>
        <v/>
      </c>
      <c r="AC169" s="77" t="str">
        <f t="shared" si="27"/>
        <v/>
      </c>
      <c r="AE169" s="84" t="str">
        <f t="shared" si="28"/>
        <v/>
      </c>
      <c r="AG169" s="6" t="str">
        <f>IF($AE169="", "", COUNTIF($AE$10:$AE$2510, "&gt;"&amp;$AE169)+1+COUNTIF($AE$10:$AE169, $AE169)-1)</f>
        <v/>
      </c>
    </row>
    <row r="170" spans="1:33" x14ac:dyDescent="0.25">
      <c r="A170" s="2"/>
      <c r="B170" s="98"/>
      <c r="C170" s="99"/>
      <c r="D170" s="100"/>
      <c r="E170" s="101"/>
      <c r="F170" s="102"/>
      <c r="G170" s="99"/>
      <c r="H170" s="103"/>
      <c r="I170" s="104"/>
      <c r="J170" s="2"/>
      <c r="K170" s="56" t="str">
        <f t="shared" si="20"/>
        <v/>
      </c>
      <c r="L170" s="2"/>
      <c r="M170" s="2"/>
      <c r="N170" s="51" t="str">
        <f t="shared" si="21"/>
        <v/>
      </c>
      <c r="O170" s="2"/>
      <c r="Q170" s="6" t="str">
        <f t="shared" si="22"/>
        <v/>
      </c>
      <c r="S170" s="6" t="str">
        <f>IF(COUNTIF($Q170:$Q$2510, $Q170)&gt;1, "", $Q170)</f>
        <v/>
      </c>
      <c r="U170" s="63" t="str">
        <f>IF($B170="", "", IF(OR($B170&lt;'Intro &amp; Setup'!$W$18, $B170&gt;'Intro &amp; Setup'!$AG$18), "X", ""))</f>
        <v/>
      </c>
      <c r="V170" s="64" t="str">
        <f>IF($F170="", "", IF(OR($F170&lt;'Intro &amp; Setup'!$W$18, $F170&gt;'Intro &amp; Setup'!$AG$18), "X", ""))</f>
        <v/>
      </c>
      <c r="W170" s="6" t="str">
        <f t="shared" si="23"/>
        <v/>
      </c>
      <c r="Y170" s="63" t="str">
        <f t="shared" si="24"/>
        <v/>
      </c>
      <c r="Z170" s="64" t="str">
        <f t="shared" si="25"/>
        <v/>
      </c>
      <c r="AB170" s="80" t="str">
        <f t="shared" si="26"/>
        <v/>
      </c>
      <c r="AC170" s="77" t="str">
        <f t="shared" si="27"/>
        <v/>
      </c>
      <c r="AE170" s="84" t="str">
        <f t="shared" si="28"/>
        <v/>
      </c>
      <c r="AG170" s="6" t="str">
        <f>IF($AE170="", "", COUNTIF($AE$10:$AE$2510, "&gt;"&amp;$AE170)+1+COUNTIF($AE$10:$AE170, $AE170)-1)</f>
        <v/>
      </c>
    </row>
    <row r="171" spans="1:33" x14ac:dyDescent="0.25">
      <c r="A171" s="2"/>
      <c r="B171" s="98"/>
      <c r="C171" s="99"/>
      <c r="D171" s="100"/>
      <c r="E171" s="101"/>
      <c r="F171" s="102"/>
      <c r="G171" s="99"/>
      <c r="H171" s="103"/>
      <c r="I171" s="104"/>
      <c r="J171" s="2"/>
      <c r="K171" s="56" t="str">
        <f t="shared" si="20"/>
        <v/>
      </c>
      <c r="L171" s="2"/>
      <c r="M171" s="2"/>
      <c r="N171" s="51" t="str">
        <f t="shared" si="21"/>
        <v/>
      </c>
      <c r="O171" s="2"/>
      <c r="Q171" s="6" t="str">
        <f t="shared" si="22"/>
        <v/>
      </c>
      <c r="S171" s="6" t="str">
        <f>IF(COUNTIF($Q171:$Q$2510, $Q171)&gt;1, "", $Q171)</f>
        <v/>
      </c>
      <c r="U171" s="63" t="str">
        <f>IF($B171="", "", IF(OR($B171&lt;'Intro &amp; Setup'!$W$18, $B171&gt;'Intro &amp; Setup'!$AG$18), "X", ""))</f>
        <v/>
      </c>
      <c r="V171" s="64" t="str">
        <f>IF($F171="", "", IF(OR($F171&lt;'Intro &amp; Setup'!$W$18, $F171&gt;'Intro &amp; Setup'!$AG$18), "X", ""))</f>
        <v/>
      </c>
      <c r="W171" s="6" t="str">
        <f t="shared" si="23"/>
        <v/>
      </c>
      <c r="Y171" s="63" t="str">
        <f t="shared" si="24"/>
        <v/>
      </c>
      <c r="Z171" s="64" t="str">
        <f t="shared" si="25"/>
        <v/>
      </c>
      <c r="AB171" s="80" t="str">
        <f t="shared" si="26"/>
        <v/>
      </c>
      <c r="AC171" s="77" t="str">
        <f t="shared" si="27"/>
        <v/>
      </c>
      <c r="AE171" s="84" t="str">
        <f t="shared" si="28"/>
        <v/>
      </c>
      <c r="AG171" s="6" t="str">
        <f>IF($AE171="", "", COUNTIF($AE$10:$AE$2510, "&gt;"&amp;$AE171)+1+COUNTIF($AE$10:$AE171, $AE171)-1)</f>
        <v/>
      </c>
    </row>
    <row r="172" spans="1:33" x14ac:dyDescent="0.25">
      <c r="A172" s="2"/>
      <c r="B172" s="98"/>
      <c r="C172" s="99"/>
      <c r="D172" s="100"/>
      <c r="E172" s="101"/>
      <c r="F172" s="102"/>
      <c r="G172" s="99"/>
      <c r="H172" s="103"/>
      <c r="I172" s="104"/>
      <c r="J172" s="2"/>
      <c r="K172" s="56" t="str">
        <f t="shared" si="20"/>
        <v/>
      </c>
      <c r="L172" s="2"/>
      <c r="M172" s="2"/>
      <c r="N172" s="51" t="str">
        <f t="shared" si="21"/>
        <v/>
      </c>
      <c r="O172" s="2"/>
      <c r="Q172" s="6" t="str">
        <f t="shared" si="22"/>
        <v/>
      </c>
      <c r="S172" s="6" t="str">
        <f>IF(COUNTIF($Q172:$Q$2510, $Q172)&gt;1, "", $Q172)</f>
        <v/>
      </c>
      <c r="U172" s="63" t="str">
        <f>IF($B172="", "", IF(OR($B172&lt;'Intro &amp; Setup'!$W$18, $B172&gt;'Intro &amp; Setup'!$AG$18), "X", ""))</f>
        <v/>
      </c>
      <c r="V172" s="64" t="str">
        <f>IF($F172="", "", IF(OR($F172&lt;'Intro &amp; Setup'!$W$18, $F172&gt;'Intro &amp; Setup'!$AG$18), "X", ""))</f>
        <v/>
      </c>
      <c r="W172" s="6" t="str">
        <f t="shared" si="23"/>
        <v/>
      </c>
      <c r="Y172" s="63" t="str">
        <f t="shared" si="24"/>
        <v/>
      </c>
      <c r="Z172" s="64" t="str">
        <f t="shared" si="25"/>
        <v/>
      </c>
      <c r="AB172" s="80" t="str">
        <f t="shared" si="26"/>
        <v/>
      </c>
      <c r="AC172" s="77" t="str">
        <f t="shared" si="27"/>
        <v/>
      </c>
      <c r="AE172" s="84" t="str">
        <f t="shared" si="28"/>
        <v/>
      </c>
      <c r="AG172" s="6" t="str">
        <f>IF($AE172="", "", COUNTIF($AE$10:$AE$2510, "&gt;"&amp;$AE172)+1+COUNTIF($AE$10:$AE172, $AE172)-1)</f>
        <v/>
      </c>
    </row>
    <row r="173" spans="1:33" x14ac:dyDescent="0.25">
      <c r="A173" s="2"/>
      <c r="B173" s="98"/>
      <c r="C173" s="99"/>
      <c r="D173" s="100"/>
      <c r="E173" s="101"/>
      <c r="F173" s="102"/>
      <c r="G173" s="99"/>
      <c r="H173" s="103"/>
      <c r="I173" s="104"/>
      <c r="J173" s="2"/>
      <c r="K173" s="56" t="str">
        <f t="shared" si="20"/>
        <v/>
      </c>
      <c r="L173" s="2"/>
      <c r="M173" s="2"/>
      <c r="N173" s="51" t="str">
        <f t="shared" si="21"/>
        <v/>
      </c>
      <c r="O173" s="2"/>
      <c r="Q173" s="6" t="str">
        <f t="shared" si="22"/>
        <v/>
      </c>
      <c r="S173" s="6" t="str">
        <f>IF(COUNTIF($Q173:$Q$2510, $Q173)&gt;1, "", $Q173)</f>
        <v/>
      </c>
      <c r="U173" s="63" t="str">
        <f>IF($B173="", "", IF(OR($B173&lt;'Intro &amp; Setup'!$W$18, $B173&gt;'Intro &amp; Setup'!$AG$18), "X", ""))</f>
        <v/>
      </c>
      <c r="V173" s="64" t="str">
        <f>IF($F173="", "", IF(OR($F173&lt;'Intro &amp; Setup'!$W$18, $F173&gt;'Intro &amp; Setup'!$AG$18), "X", ""))</f>
        <v/>
      </c>
      <c r="W173" s="6" t="str">
        <f t="shared" si="23"/>
        <v/>
      </c>
      <c r="Y173" s="63" t="str">
        <f t="shared" si="24"/>
        <v/>
      </c>
      <c r="Z173" s="64" t="str">
        <f t="shared" si="25"/>
        <v/>
      </c>
      <c r="AB173" s="80" t="str">
        <f t="shared" si="26"/>
        <v/>
      </c>
      <c r="AC173" s="77" t="str">
        <f t="shared" si="27"/>
        <v/>
      </c>
      <c r="AE173" s="84" t="str">
        <f t="shared" si="28"/>
        <v/>
      </c>
      <c r="AG173" s="6" t="str">
        <f>IF($AE173="", "", COUNTIF($AE$10:$AE$2510, "&gt;"&amp;$AE173)+1+COUNTIF($AE$10:$AE173, $AE173)-1)</f>
        <v/>
      </c>
    </row>
    <row r="174" spans="1:33" x14ac:dyDescent="0.25">
      <c r="A174" s="2"/>
      <c r="B174" s="98"/>
      <c r="C174" s="99"/>
      <c r="D174" s="100"/>
      <c r="E174" s="101"/>
      <c r="F174" s="102"/>
      <c r="G174" s="99"/>
      <c r="H174" s="103"/>
      <c r="I174" s="104"/>
      <c r="J174" s="2"/>
      <c r="K174" s="56" t="str">
        <f t="shared" si="20"/>
        <v/>
      </c>
      <c r="L174" s="2"/>
      <c r="M174" s="2"/>
      <c r="N174" s="51" t="str">
        <f t="shared" si="21"/>
        <v/>
      </c>
      <c r="O174" s="2"/>
      <c r="Q174" s="6" t="str">
        <f t="shared" si="22"/>
        <v/>
      </c>
      <c r="S174" s="6" t="str">
        <f>IF(COUNTIF($Q174:$Q$2510, $Q174)&gt;1, "", $Q174)</f>
        <v/>
      </c>
      <c r="U174" s="63" t="str">
        <f>IF($B174="", "", IF(OR($B174&lt;'Intro &amp; Setup'!$W$18, $B174&gt;'Intro &amp; Setup'!$AG$18), "X", ""))</f>
        <v/>
      </c>
      <c r="V174" s="64" t="str">
        <f>IF($F174="", "", IF(OR($F174&lt;'Intro &amp; Setup'!$W$18, $F174&gt;'Intro &amp; Setup'!$AG$18), "X", ""))</f>
        <v/>
      </c>
      <c r="W174" s="6" t="str">
        <f t="shared" si="23"/>
        <v/>
      </c>
      <c r="Y174" s="63" t="str">
        <f t="shared" si="24"/>
        <v/>
      </c>
      <c r="Z174" s="64" t="str">
        <f t="shared" si="25"/>
        <v/>
      </c>
      <c r="AB174" s="80" t="str">
        <f t="shared" si="26"/>
        <v/>
      </c>
      <c r="AC174" s="77" t="str">
        <f t="shared" si="27"/>
        <v/>
      </c>
      <c r="AE174" s="84" t="str">
        <f t="shared" si="28"/>
        <v/>
      </c>
      <c r="AG174" s="6" t="str">
        <f>IF($AE174="", "", COUNTIF($AE$10:$AE$2510, "&gt;"&amp;$AE174)+1+COUNTIF($AE$10:$AE174, $AE174)-1)</f>
        <v/>
      </c>
    </row>
    <row r="175" spans="1:33" x14ac:dyDescent="0.25">
      <c r="A175" s="2"/>
      <c r="B175" s="98"/>
      <c r="C175" s="99"/>
      <c r="D175" s="100"/>
      <c r="E175" s="101"/>
      <c r="F175" s="102"/>
      <c r="G175" s="99"/>
      <c r="H175" s="103"/>
      <c r="I175" s="104"/>
      <c r="J175" s="2"/>
      <c r="K175" s="56" t="str">
        <f t="shared" si="20"/>
        <v/>
      </c>
      <c r="L175" s="2"/>
      <c r="M175" s="2"/>
      <c r="N175" s="51" t="str">
        <f t="shared" si="21"/>
        <v/>
      </c>
      <c r="O175" s="2"/>
      <c r="Q175" s="6" t="str">
        <f t="shared" si="22"/>
        <v/>
      </c>
      <c r="S175" s="6" t="str">
        <f>IF(COUNTIF($Q175:$Q$2510, $Q175)&gt;1, "", $Q175)</f>
        <v/>
      </c>
      <c r="U175" s="63" t="str">
        <f>IF($B175="", "", IF(OR($B175&lt;'Intro &amp; Setup'!$W$18, $B175&gt;'Intro &amp; Setup'!$AG$18), "X", ""))</f>
        <v/>
      </c>
      <c r="V175" s="64" t="str">
        <f>IF($F175="", "", IF(OR($F175&lt;'Intro &amp; Setup'!$W$18, $F175&gt;'Intro &amp; Setup'!$AG$18), "X", ""))</f>
        <v/>
      </c>
      <c r="W175" s="6" t="str">
        <f t="shared" si="23"/>
        <v/>
      </c>
      <c r="Y175" s="63" t="str">
        <f t="shared" si="24"/>
        <v/>
      </c>
      <c r="Z175" s="64" t="str">
        <f t="shared" si="25"/>
        <v/>
      </c>
      <c r="AB175" s="80" t="str">
        <f t="shared" si="26"/>
        <v/>
      </c>
      <c r="AC175" s="77" t="str">
        <f t="shared" si="27"/>
        <v/>
      </c>
      <c r="AE175" s="84" t="str">
        <f t="shared" si="28"/>
        <v/>
      </c>
      <c r="AG175" s="6" t="str">
        <f>IF($AE175="", "", COUNTIF($AE$10:$AE$2510, "&gt;"&amp;$AE175)+1+COUNTIF($AE$10:$AE175, $AE175)-1)</f>
        <v/>
      </c>
    </row>
    <row r="176" spans="1:33" x14ac:dyDescent="0.25">
      <c r="A176" s="2"/>
      <c r="B176" s="98"/>
      <c r="C176" s="99"/>
      <c r="D176" s="100"/>
      <c r="E176" s="101"/>
      <c r="F176" s="102"/>
      <c r="G176" s="99"/>
      <c r="H176" s="103"/>
      <c r="I176" s="104"/>
      <c r="J176" s="2"/>
      <c r="K176" s="56" t="str">
        <f t="shared" si="20"/>
        <v/>
      </c>
      <c r="L176" s="2"/>
      <c r="M176" s="2"/>
      <c r="N176" s="51" t="str">
        <f t="shared" si="21"/>
        <v/>
      </c>
      <c r="O176" s="2"/>
      <c r="Q176" s="6" t="str">
        <f t="shared" si="22"/>
        <v/>
      </c>
      <c r="S176" s="6" t="str">
        <f>IF(COUNTIF($Q176:$Q$2510, $Q176)&gt;1, "", $Q176)</f>
        <v/>
      </c>
      <c r="U176" s="63" t="str">
        <f>IF($B176="", "", IF(OR($B176&lt;'Intro &amp; Setup'!$W$18, $B176&gt;'Intro &amp; Setup'!$AG$18), "X", ""))</f>
        <v/>
      </c>
      <c r="V176" s="64" t="str">
        <f>IF($F176="", "", IF(OR($F176&lt;'Intro &amp; Setup'!$W$18, $F176&gt;'Intro &amp; Setup'!$AG$18), "X", ""))</f>
        <v/>
      </c>
      <c r="W176" s="6" t="str">
        <f t="shared" si="23"/>
        <v/>
      </c>
      <c r="Y176" s="63" t="str">
        <f t="shared" si="24"/>
        <v/>
      </c>
      <c r="Z176" s="64" t="str">
        <f t="shared" si="25"/>
        <v/>
      </c>
      <c r="AB176" s="80" t="str">
        <f t="shared" si="26"/>
        <v/>
      </c>
      <c r="AC176" s="77" t="str">
        <f t="shared" si="27"/>
        <v/>
      </c>
      <c r="AE176" s="84" t="str">
        <f t="shared" si="28"/>
        <v/>
      </c>
      <c r="AG176" s="6" t="str">
        <f>IF($AE176="", "", COUNTIF($AE$10:$AE$2510, "&gt;"&amp;$AE176)+1+COUNTIF($AE$10:$AE176, $AE176)-1)</f>
        <v/>
      </c>
    </row>
    <row r="177" spans="1:33" x14ac:dyDescent="0.25">
      <c r="A177" s="2"/>
      <c r="B177" s="98"/>
      <c r="C177" s="99"/>
      <c r="D177" s="100"/>
      <c r="E177" s="101"/>
      <c r="F177" s="102"/>
      <c r="G177" s="99"/>
      <c r="H177" s="103"/>
      <c r="I177" s="104"/>
      <c r="J177" s="2"/>
      <c r="K177" s="56" t="str">
        <f t="shared" si="20"/>
        <v/>
      </c>
      <c r="L177" s="2"/>
      <c r="M177" s="2"/>
      <c r="N177" s="51" t="str">
        <f t="shared" si="21"/>
        <v/>
      </c>
      <c r="O177" s="2"/>
      <c r="Q177" s="6" t="str">
        <f t="shared" si="22"/>
        <v/>
      </c>
      <c r="S177" s="6" t="str">
        <f>IF(COUNTIF($Q177:$Q$2510, $Q177)&gt;1, "", $Q177)</f>
        <v/>
      </c>
      <c r="U177" s="63" t="str">
        <f>IF($B177="", "", IF(OR($B177&lt;'Intro &amp; Setup'!$W$18, $B177&gt;'Intro &amp; Setup'!$AG$18), "X", ""))</f>
        <v/>
      </c>
      <c r="V177" s="64" t="str">
        <f>IF($F177="", "", IF(OR($F177&lt;'Intro &amp; Setup'!$W$18, $F177&gt;'Intro &amp; Setup'!$AG$18), "X", ""))</f>
        <v/>
      </c>
      <c r="W177" s="6" t="str">
        <f t="shared" si="23"/>
        <v/>
      </c>
      <c r="Y177" s="63" t="str">
        <f t="shared" si="24"/>
        <v/>
      </c>
      <c r="Z177" s="64" t="str">
        <f t="shared" si="25"/>
        <v/>
      </c>
      <c r="AB177" s="80" t="str">
        <f t="shared" si="26"/>
        <v/>
      </c>
      <c r="AC177" s="77" t="str">
        <f t="shared" si="27"/>
        <v/>
      </c>
      <c r="AE177" s="84" t="str">
        <f t="shared" si="28"/>
        <v/>
      </c>
      <c r="AG177" s="6" t="str">
        <f>IF($AE177="", "", COUNTIF($AE$10:$AE$2510, "&gt;"&amp;$AE177)+1+COUNTIF($AE$10:$AE177, $AE177)-1)</f>
        <v/>
      </c>
    </row>
    <row r="178" spans="1:33" x14ac:dyDescent="0.25">
      <c r="A178" s="2"/>
      <c r="B178" s="98"/>
      <c r="C178" s="99"/>
      <c r="D178" s="100"/>
      <c r="E178" s="101"/>
      <c r="F178" s="102"/>
      <c r="G178" s="99"/>
      <c r="H178" s="103"/>
      <c r="I178" s="104"/>
      <c r="J178" s="2"/>
      <c r="K178" s="56" t="str">
        <f t="shared" si="20"/>
        <v/>
      </c>
      <c r="L178" s="2"/>
      <c r="M178" s="2"/>
      <c r="N178" s="51" t="str">
        <f t="shared" si="21"/>
        <v/>
      </c>
      <c r="O178" s="2"/>
      <c r="Q178" s="6" t="str">
        <f t="shared" si="22"/>
        <v/>
      </c>
      <c r="S178" s="6" t="str">
        <f>IF(COUNTIF($Q178:$Q$2510, $Q178)&gt;1, "", $Q178)</f>
        <v/>
      </c>
      <c r="U178" s="63" t="str">
        <f>IF($B178="", "", IF(OR($B178&lt;'Intro &amp; Setup'!$W$18, $B178&gt;'Intro &amp; Setup'!$AG$18), "X", ""))</f>
        <v/>
      </c>
      <c r="V178" s="64" t="str">
        <f>IF($F178="", "", IF(OR($F178&lt;'Intro &amp; Setup'!$W$18, $F178&gt;'Intro &amp; Setup'!$AG$18), "X", ""))</f>
        <v/>
      </c>
      <c r="W178" s="6" t="str">
        <f t="shared" si="23"/>
        <v/>
      </c>
      <c r="Y178" s="63" t="str">
        <f t="shared" si="24"/>
        <v/>
      </c>
      <c r="Z178" s="64" t="str">
        <f t="shared" si="25"/>
        <v/>
      </c>
      <c r="AB178" s="80" t="str">
        <f t="shared" si="26"/>
        <v/>
      </c>
      <c r="AC178" s="77" t="str">
        <f t="shared" si="27"/>
        <v/>
      </c>
      <c r="AE178" s="84" t="str">
        <f t="shared" si="28"/>
        <v/>
      </c>
      <c r="AG178" s="6" t="str">
        <f>IF($AE178="", "", COUNTIF($AE$10:$AE$2510, "&gt;"&amp;$AE178)+1+COUNTIF($AE$10:$AE178, $AE178)-1)</f>
        <v/>
      </c>
    </row>
    <row r="179" spans="1:33" x14ac:dyDescent="0.25">
      <c r="A179" s="2"/>
      <c r="B179" s="98"/>
      <c r="C179" s="99"/>
      <c r="D179" s="100"/>
      <c r="E179" s="101"/>
      <c r="F179" s="102"/>
      <c r="G179" s="99"/>
      <c r="H179" s="103"/>
      <c r="I179" s="104"/>
      <c r="J179" s="2"/>
      <c r="K179" s="56" t="str">
        <f t="shared" si="20"/>
        <v/>
      </c>
      <c r="L179" s="2"/>
      <c r="M179" s="2"/>
      <c r="N179" s="51" t="str">
        <f t="shared" si="21"/>
        <v/>
      </c>
      <c r="O179" s="2"/>
      <c r="Q179" s="6" t="str">
        <f t="shared" si="22"/>
        <v/>
      </c>
      <c r="S179" s="6" t="str">
        <f>IF(COUNTIF($Q179:$Q$2510, $Q179)&gt;1, "", $Q179)</f>
        <v/>
      </c>
      <c r="U179" s="63" t="str">
        <f>IF($B179="", "", IF(OR($B179&lt;'Intro &amp; Setup'!$W$18, $B179&gt;'Intro &amp; Setup'!$AG$18), "X", ""))</f>
        <v/>
      </c>
      <c r="V179" s="64" t="str">
        <f>IF($F179="", "", IF(OR($F179&lt;'Intro &amp; Setup'!$W$18, $F179&gt;'Intro &amp; Setup'!$AG$18), "X", ""))</f>
        <v/>
      </c>
      <c r="W179" s="6" t="str">
        <f t="shared" si="23"/>
        <v/>
      </c>
      <c r="Y179" s="63" t="str">
        <f t="shared" si="24"/>
        <v/>
      </c>
      <c r="Z179" s="64" t="str">
        <f t="shared" si="25"/>
        <v/>
      </c>
      <c r="AB179" s="80" t="str">
        <f t="shared" si="26"/>
        <v/>
      </c>
      <c r="AC179" s="77" t="str">
        <f t="shared" si="27"/>
        <v/>
      </c>
      <c r="AE179" s="84" t="str">
        <f t="shared" si="28"/>
        <v/>
      </c>
      <c r="AG179" s="6" t="str">
        <f>IF($AE179="", "", COUNTIF($AE$10:$AE$2510, "&gt;"&amp;$AE179)+1+COUNTIF($AE$10:$AE179, $AE179)-1)</f>
        <v/>
      </c>
    </row>
    <row r="180" spans="1:33" x14ac:dyDescent="0.25">
      <c r="A180" s="2"/>
      <c r="B180" s="98"/>
      <c r="C180" s="99"/>
      <c r="D180" s="100"/>
      <c r="E180" s="101"/>
      <c r="F180" s="102"/>
      <c r="G180" s="99"/>
      <c r="H180" s="103"/>
      <c r="I180" s="104"/>
      <c r="J180" s="2"/>
      <c r="K180" s="56" t="str">
        <f t="shared" si="20"/>
        <v/>
      </c>
      <c r="L180" s="2"/>
      <c r="M180" s="2"/>
      <c r="N180" s="51" t="str">
        <f t="shared" si="21"/>
        <v/>
      </c>
      <c r="O180" s="2"/>
      <c r="Q180" s="6" t="str">
        <f t="shared" si="22"/>
        <v/>
      </c>
      <c r="S180" s="6" t="str">
        <f>IF(COUNTIF($Q180:$Q$2510, $Q180)&gt;1, "", $Q180)</f>
        <v/>
      </c>
      <c r="U180" s="63" t="str">
        <f>IF($B180="", "", IF(OR($B180&lt;'Intro &amp; Setup'!$W$18, $B180&gt;'Intro &amp; Setup'!$AG$18), "X", ""))</f>
        <v/>
      </c>
      <c r="V180" s="64" t="str">
        <f>IF($F180="", "", IF(OR($F180&lt;'Intro &amp; Setup'!$W$18, $F180&gt;'Intro &amp; Setup'!$AG$18), "X", ""))</f>
        <v/>
      </c>
      <c r="W180" s="6" t="str">
        <f t="shared" si="23"/>
        <v/>
      </c>
      <c r="Y180" s="63" t="str">
        <f t="shared" si="24"/>
        <v/>
      </c>
      <c r="Z180" s="64" t="str">
        <f t="shared" si="25"/>
        <v/>
      </c>
      <c r="AB180" s="80" t="str">
        <f t="shared" si="26"/>
        <v/>
      </c>
      <c r="AC180" s="77" t="str">
        <f t="shared" si="27"/>
        <v/>
      </c>
      <c r="AE180" s="84" t="str">
        <f t="shared" si="28"/>
        <v/>
      </c>
      <c r="AG180" s="6" t="str">
        <f>IF($AE180="", "", COUNTIF($AE$10:$AE$2510, "&gt;"&amp;$AE180)+1+COUNTIF($AE$10:$AE180, $AE180)-1)</f>
        <v/>
      </c>
    </row>
    <row r="181" spans="1:33" x14ac:dyDescent="0.25">
      <c r="A181" s="2"/>
      <c r="B181" s="98"/>
      <c r="C181" s="99"/>
      <c r="D181" s="100"/>
      <c r="E181" s="101"/>
      <c r="F181" s="102"/>
      <c r="G181" s="99"/>
      <c r="H181" s="103"/>
      <c r="I181" s="104"/>
      <c r="J181" s="2"/>
      <c r="K181" s="56" t="str">
        <f t="shared" si="20"/>
        <v/>
      </c>
      <c r="L181" s="2"/>
      <c r="M181" s="2"/>
      <c r="N181" s="51" t="str">
        <f t="shared" si="21"/>
        <v/>
      </c>
      <c r="O181" s="2"/>
      <c r="Q181" s="6" t="str">
        <f t="shared" si="22"/>
        <v/>
      </c>
      <c r="S181" s="6" t="str">
        <f>IF(COUNTIF($Q181:$Q$2510, $Q181)&gt;1, "", $Q181)</f>
        <v/>
      </c>
      <c r="U181" s="63" t="str">
        <f>IF($B181="", "", IF(OR($B181&lt;'Intro &amp; Setup'!$W$18, $B181&gt;'Intro &amp; Setup'!$AG$18), "X", ""))</f>
        <v/>
      </c>
      <c r="V181" s="64" t="str">
        <f>IF($F181="", "", IF(OR($F181&lt;'Intro &amp; Setup'!$W$18, $F181&gt;'Intro &amp; Setup'!$AG$18), "X", ""))</f>
        <v/>
      </c>
      <c r="W181" s="6" t="str">
        <f t="shared" si="23"/>
        <v/>
      </c>
      <c r="Y181" s="63" t="str">
        <f t="shared" si="24"/>
        <v/>
      </c>
      <c r="Z181" s="64" t="str">
        <f t="shared" si="25"/>
        <v/>
      </c>
      <c r="AB181" s="80" t="str">
        <f t="shared" si="26"/>
        <v/>
      </c>
      <c r="AC181" s="77" t="str">
        <f t="shared" si="27"/>
        <v/>
      </c>
      <c r="AE181" s="84" t="str">
        <f t="shared" si="28"/>
        <v/>
      </c>
      <c r="AG181" s="6" t="str">
        <f>IF($AE181="", "", COUNTIF($AE$10:$AE$2510, "&gt;"&amp;$AE181)+1+COUNTIF($AE$10:$AE181, $AE181)-1)</f>
        <v/>
      </c>
    </row>
    <row r="182" spans="1:33" x14ac:dyDescent="0.25">
      <c r="A182" s="2"/>
      <c r="B182" s="98"/>
      <c r="C182" s="99"/>
      <c r="D182" s="100"/>
      <c r="E182" s="101"/>
      <c r="F182" s="102"/>
      <c r="G182" s="99"/>
      <c r="H182" s="103"/>
      <c r="I182" s="104"/>
      <c r="J182" s="2"/>
      <c r="K182" s="56" t="str">
        <f t="shared" si="20"/>
        <v/>
      </c>
      <c r="L182" s="2"/>
      <c r="M182" s="2"/>
      <c r="N182" s="51" t="str">
        <f t="shared" si="21"/>
        <v/>
      </c>
      <c r="O182" s="2"/>
      <c r="Q182" s="6" t="str">
        <f t="shared" si="22"/>
        <v/>
      </c>
      <c r="S182" s="6" t="str">
        <f>IF(COUNTIF($Q182:$Q$2510, $Q182)&gt;1, "", $Q182)</f>
        <v/>
      </c>
      <c r="U182" s="63" t="str">
        <f>IF($B182="", "", IF(OR($B182&lt;'Intro &amp; Setup'!$W$18, $B182&gt;'Intro &amp; Setup'!$AG$18), "X", ""))</f>
        <v/>
      </c>
      <c r="V182" s="64" t="str">
        <f>IF($F182="", "", IF(OR($F182&lt;'Intro &amp; Setup'!$W$18, $F182&gt;'Intro &amp; Setup'!$AG$18), "X", ""))</f>
        <v/>
      </c>
      <c r="W182" s="6" t="str">
        <f t="shared" si="23"/>
        <v/>
      </c>
      <c r="Y182" s="63" t="str">
        <f t="shared" si="24"/>
        <v/>
      </c>
      <c r="Z182" s="64" t="str">
        <f t="shared" si="25"/>
        <v/>
      </c>
      <c r="AB182" s="80" t="str">
        <f t="shared" si="26"/>
        <v/>
      </c>
      <c r="AC182" s="77" t="str">
        <f t="shared" si="27"/>
        <v/>
      </c>
      <c r="AE182" s="84" t="str">
        <f t="shared" si="28"/>
        <v/>
      </c>
      <c r="AG182" s="6" t="str">
        <f>IF($AE182="", "", COUNTIF($AE$10:$AE$2510, "&gt;"&amp;$AE182)+1+COUNTIF($AE$10:$AE182, $AE182)-1)</f>
        <v/>
      </c>
    </row>
    <row r="183" spans="1:33" x14ac:dyDescent="0.25">
      <c r="A183" s="2"/>
      <c r="B183" s="98"/>
      <c r="C183" s="99"/>
      <c r="D183" s="100"/>
      <c r="E183" s="101"/>
      <c r="F183" s="102"/>
      <c r="G183" s="99"/>
      <c r="H183" s="103"/>
      <c r="I183" s="104"/>
      <c r="J183" s="2"/>
      <c r="K183" s="56" t="str">
        <f t="shared" si="20"/>
        <v/>
      </c>
      <c r="L183" s="2"/>
      <c r="M183" s="2"/>
      <c r="N183" s="51" t="str">
        <f t="shared" si="21"/>
        <v/>
      </c>
      <c r="O183" s="2"/>
      <c r="Q183" s="6" t="str">
        <f t="shared" si="22"/>
        <v/>
      </c>
      <c r="S183" s="6" t="str">
        <f>IF(COUNTIF($Q183:$Q$2510, $Q183)&gt;1, "", $Q183)</f>
        <v/>
      </c>
      <c r="U183" s="63" t="str">
        <f>IF($B183="", "", IF(OR($B183&lt;'Intro &amp; Setup'!$W$18, $B183&gt;'Intro &amp; Setup'!$AG$18), "X", ""))</f>
        <v/>
      </c>
      <c r="V183" s="64" t="str">
        <f>IF($F183="", "", IF(OR($F183&lt;'Intro &amp; Setup'!$W$18, $F183&gt;'Intro &amp; Setup'!$AG$18), "X", ""))</f>
        <v/>
      </c>
      <c r="W183" s="6" t="str">
        <f t="shared" si="23"/>
        <v/>
      </c>
      <c r="Y183" s="63" t="str">
        <f t="shared" si="24"/>
        <v/>
      </c>
      <c r="Z183" s="64" t="str">
        <f t="shared" si="25"/>
        <v/>
      </c>
      <c r="AB183" s="80" t="str">
        <f t="shared" si="26"/>
        <v/>
      </c>
      <c r="AC183" s="77" t="str">
        <f t="shared" si="27"/>
        <v/>
      </c>
      <c r="AE183" s="84" t="str">
        <f t="shared" si="28"/>
        <v/>
      </c>
      <c r="AG183" s="6" t="str">
        <f>IF($AE183="", "", COUNTIF($AE$10:$AE$2510, "&gt;"&amp;$AE183)+1+COUNTIF($AE$10:$AE183, $AE183)-1)</f>
        <v/>
      </c>
    </row>
    <row r="184" spans="1:33" x14ac:dyDescent="0.25">
      <c r="A184" s="2"/>
      <c r="B184" s="98"/>
      <c r="C184" s="99"/>
      <c r="D184" s="100"/>
      <c r="E184" s="101"/>
      <c r="F184" s="102"/>
      <c r="G184" s="99"/>
      <c r="H184" s="103"/>
      <c r="I184" s="104"/>
      <c r="J184" s="2"/>
      <c r="K184" s="56" t="str">
        <f t="shared" si="20"/>
        <v/>
      </c>
      <c r="L184" s="2"/>
      <c r="M184" s="2"/>
      <c r="N184" s="51" t="str">
        <f t="shared" si="21"/>
        <v/>
      </c>
      <c r="O184" s="2"/>
      <c r="Q184" s="6" t="str">
        <f t="shared" si="22"/>
        <v/>
      </c>
      <c r="S184" s="6" t="str">
        <f>IF(COUNTIF($Q184:$Q$2510, $Q184)&gt;1, "", $Q184)</f>
        <v/>
      </c>
      <c r="U184" s="63" t="str">
        <f>IF($B184="", "", IF(OR($B184&lt;'Intro &amp; Setup'!$W$18, $B184&gt;'Intro &amp; Setup'!$AG$18), "X", ""))</f>
        <v/>
      </c>
      <c r="V184" s="64" t="str">
        <f>IF($F184="", "", IF(OR($F184&lt;'Intro &amp; Setup'!$W$18, $F184&gt;'Intro &amp; Setup'!$AG$18), "X", ""))</f>
        <v/>
      </c>
      <c r="W184" s="6" t="str">
        <f t="shared" si="23"/>
        <v/>
      </c>
      <c r="Y184" s="63" t="str">
        <f t="shared" si="24"/>
        <v/>
      </c>
      <c r="Z184" s="64" t="str">
        <f t="shared" si="25"/>
        <v/>
      </c>
      <c r="AB184" s="80" t="str">
        <f t="shared" si="26"/>
        <v/>
      </c>
      <c r="AC184" s="77" t="str">
        <f t="shared" si="27"/>
        <v/>
      </c>
      <c r="AE184" s="84" t="str">
        <f t="shared" si="28"/>
        <v/>
      </c>
      <c r="AG184" s="6" t="str">
        <f>IF($AE184="", "", COUNTIF($AE$10:$AE$2510, "&gt;"&amp;$AE184)+1+COUNTIF($AE$10:$AE184, $AE184)-1)</f>
        <v/>
      </c>
    </row>
    <row r="185" spans="1:33" x14ac:dyDescent="0.25">
      <c r="A185" s="2"/>
      <c r="B185" s="98"/>
      <c r="C185" s="99"/>
      <c r="D185" s="100"/>
      <c r="E185" s="101"/>
      <c r="F185" s="102"/>
      <c r="G185" s="99"/>
      <c r="H185" s="103"/>
      <c r="I185" s="104"/>
      <c r="J185" s="2"/>
      <c r="K185" s="56" t="str">
        <f t="shared" si="20"/>
        <v/>
      </c>
      <c r="L185" s="2"/>
      <c r="M185" s="2"/>
      <c r="N185" s="51" t="str">
        <f t="shared" si="21"/>
        <v/>
      </c>
      <c r="O185" s="2"/>
      <c r="Q185" s="6" t="str">
        <f t="shared" si="22"/>
        <v/>
      </c>
      <c r="S185" s="6" t="str">
        <f>IF(COUNTIF($Q185:$Q$2510, $Q185)&gt;1, "", $Q185)</f>
        <v/>
      </c>
      <c r="U185" s="63" t="str">
        <f>IF($B185="", "", IF(OR($B185&lt;'Intro &amp; Setup'!$W$18, $B185&gt;'Intro &amp; Setup'!$AG$18), "X", ""))</f>
        <v/>
      </c>
      <c r="V185" s="64" t="str">
        <f>IF($F185="", "", IF(OR($F185&lt;'Intro &amp; Setup'!$W$18, $F185&gt;'Intro &amp; Setup'!$AG$18), "X", ""))</f>
        <v/>
      </c>
      <c r="W185" s="6" t="str">
        <f t="shared" si="23"/>
        <v/>
      </c>
      <c r="Y185" s="63" t="str">
        <f t="shared" si="24"/>
        <v/>
      </c>
      <c r="Z185" s="64" t="str">
        <f t="shared" si="25"/>
        <v/>
      </c>
      <c r="AB185" s="80" t="str">
        <f t="shared" si="26"/>
        <v/>
      </c>
      <c r="AC185" s="77" t="str">
        <f t="shared" si="27"/>
        <v/>
      </c>
      <c r="AE185" s="84" t="str">
        <f t="shared" si="28"/>
        <v/>
      </c>
      <c r="AG185" s="6" t="str">
        <f>IF($AE185="", "", COUNTIF($AE$10:$AE$2510, "&gt;"&amp;$AE185)+1+COUNTIF($AE$10:$AE185, $AE185)-1)</f>
        <v/>
      </c>
    </row>
    <row r="186" spans="1:33" x14ac:dyDescent="0.25">
      <c r="A186" s="2"/>
      <c r="B186" s="98"/>
      <c r="C186" s="99"/>
      <c r="D186" s="100"/>
      <c r="E186" s="101"/>
      <c r="F186" s="102"/>
      <c r="G186" s="99"/>
      <c r="H186" s="103"/>
      <c r="I186" s="104"/>
      <c r="J186" s="2"/>
      <c r="K186" s="56" t="str">
        <f t="shared" si="20"/>
        <v/>
      </c>
      <c r="L186" s="2"/>
      <c r="M186" s="2"/>
      <c r="N186" s="51" t="str">
        <f t="shared" si="21"/>
        <v/>
      </c>
      <c r="O186" s="2"/>
      <c r="Q186" s="6" t="str">
        <f t="shared" si="22"/>
        <v/>
      </c>
      <c r="S186" s="6" t="str">
        <f>IF(COUNTIF($Q186:$Q$2510, $Q186)&gt;1, "", $Q186)</f>
        <v/>
      </c>
      <c r="U186" s="63" t="str">
        <f>IF($B186="", "", IF(OR($B186&lt;'Intro &amp; Setup'!$W$18, $B186&gt;'Intro &amp; Setup'!$AG$18), "X", ""))</f>
        <v/>
      </c>
      <c r="V186" s="64" t="str">
        <f>IF($F186="", "", IF(OR($F186&lt;'Intro &amp; Setup'!$W$18, $F186&gt;'Intro &amp; Setup'!$AG$18), "X", ""))</f>
        <v/>
      </c>
      <c r="W186" s="6" t="str">
        <f t="shared" si="23"/>
        <v/>
      </c>
      <c r="Y186" s="63" t="str">
        <f t="shared" si="24"/>
        <v/>
      </c>
      <c r="Z186" s="64" t="str">
        <f t="shared" si="25"/>
        <v/>
      </c>
      <c r="AB186" s="80" t="str">
        <f t="shared" si="26"/>
        <v/>
      </c>
      <c r="AC186" s="77" t="str">
        <f t="shared" si="27"/>
        <v/>
      </c>
      <c r="AE186" s="84" t="str">
        <f t="shared" si="28"/>
        <v/>
      </c>
      <c r="AG186" s="6" t="str">
        <f>IF($AE186="", "", COUNTIF($AE$10:$AE$2510, "&gt;"&amp;$AE186)+1+COUNTIF($AE$10:$AE186, $AE186)-1)</f>
        <v/>
      </c>
    </row>
    <row r="187" spans="1:33" x14ac:dyDescent="0.25">
      <c r="A187" s="2"/>
      <c r="B187" s="98"/>
      <c r="C187" s="99"/>
      <c r="D187" s="100"/>
      <c r="E187" s="101"/>
      <c r="F187" s="102"/>
      <c r="G187" s="99"/>
      <c r="H187" s="103"/>
      <c r="I187" s="104"/>
      <c r="J187" s="2"/>
      <c r="K187" s="56" t="str">
        <f t="shared" si="20"/>
        <v/>
      </c>
      <c r="L187" s="2"/>
      <c r="M187" s="2"/>
      <c r="N187" s="51" t="str">
        <f t="shared" si="21"/>
        <v/>
      </c>
      <c r="O187" s="2"/>
      <c r="Q187" s="6" t="str">
        <f t="shared" si="22"/>
        <v/>
      </c>
      <c r="S187" s="6" t="str">
        <f>IF(COUNTIF($Q187:$Q$2510, $Q187)&gt;1, "", $Q187)</f>
        <v/>
      </c>
      <c r="U187" s="63" t="str">
        <f>IF($B187="", "", IF(OR($B187&lt;'Intro &amp; Setup'!$W$18, $B187&gt;'Intro &amp; Setup'!$AG$18), "X", ""))</f>
        <v/>
      </c>
      <c r="V187" s="64" t="str">
        <f>IF($F187="", "", IF(OR($F187&lt;'Intro &amp; Setup'!$W$18, $F187&gt;'Intro &amp; Setup'!$AG$18), "X", ""))</f>
        <v/>
      </c>
      <c r="W187" s="6" t="str">
        <f t="shared" si="23"/>
        <v/>
      </c>
      <c r="Y187" s="63" t="str">
        <f t="shared" si="24"/>
        <v/>
      </c>
      <c r="Z187" s="64" t="str">
        <f t="shared" si="25"/>
        <v/>
      </c>
      <c r="AB187" s="80" t="str">
        <f t="shared" si="26"/>
        <v/>
      </c>
      <c r="AC187" s="77" t="str">
        <f t="shared" si="27"/>
        <v/>
      </c>
      <c r="AE187" s="84" t="str">
        <f t="shared" si="28"/>
        <v/>
      </c>
      <c r="AG187" s="6" t="str">
        <f>IF($AE187="", "", COUNTIF($AE$10:$AE$2510, "&gt;"&amp;$AE187)+1+COUNTIF($AE$10:$AE187, $AE187)-1)</f>
        <v/>
      </c>
    </row>
    <row r="188" spans="1:33" x14ac:dyDescent="0.25">
      <c r="A188" s="2"/>
      <c r="B188" s="98"/>
      <c r="C188" s="99"/>
      <c r="D188" s="100"/>
      <c r="E188" s="101"/>
      <c r="F188" s="102"/>
      <c r="G188" s="99"/>
      <c r="H188" s="103"/>
      <c r="I188" s="104"/>
      <c r="J188" s="2"/>
      <c r="K188" s="56" t="str">
        <f t="shared" si="20"/>
        <v/>
      </c>
      <c r="L188" s="2"/>
      <c r="M188" s="2"/>
      <c r="N188" s="51" t="str">
        <f t="shared" si="21"/>
        <v/>
      </c>
      <c r="O188" s="2"/>
      <c r="Q188" s="6" t="str">
        <f t="shared" si="22"/>
        <v/>
      </c>
      <c r="S188" s="6" t="str">
        <f>IF(COUNTIF($Q188:$Q$2510, $Q188)&gt;1, "", $Q188)</f>
        <v/>
      </c>
      <c r="U188" s="63" t="str">
        <f>IF($B188="", "", IF(OR($B188&lt;'Intro &amp; Setup'!$W$18, $B188&gt;'Intro &amp; Setup'!$AG$18), "X", ""))</f>
        <v/>
      </c>
      <c r="V188" s="64" t="str">
        <f>IF($F188="", "", IF(OR($F188&lt;'Intro &amp; Setup'!$W$18, $F188&gt;'Intro &amp; Setup'!$AG$18), "X", ""))</f>
        <v/>
      </c>
      <c r="W188" s="6" t="str">
        <f t="shared" si="23"/>
        <v/>
      </c>
      <c r="Y188" s="63" t="str">
        <f t="shared" si="24"/>
        <v/>
      </c>
      <c r="Z188" s="64" t="str">
        <f t="shared" si="25"/>
        <v/>
      </c>
      <c r="AB188" s="80" t="str">
        <f t="shared" si="26"/>
        <v/>
      </c>
      <c r="AC188" s="77" t="str">
        <f t="shared" si="27"/>
        <v/>
      </c>
      <c r="AE188" s="84" t="str">
        <f t="shared" si="28"/>
        <v/>
      </c>
      <c r="AG188" s="6" t="str">
        <f>IF($AE188="", "", COUNTIF($AE$10:$AE$2510, "&gt;"&amp;$AE188)+1+COUNTIF($AE$10:$AE188, $AE188)-1)</f>
        <v/>
      </c>
    </row>
    <row r="189" spans="1:33" x14ac:dyDescent="0.25">
      <c r="A189" s="2"/>
      <c r="B189" s="98"/>
      <c r="C189" s="99"/>
      <c r="D189" s="100"/>
      <c r="E189" s="101"/>
      <c r="F189" s="102"/>
      <c r="G189" s="99"/>
      <c r="H189" s="103"/>
      <c r="I189" s="104"/>
      <c r="J189" s="2"/>
      <c r="K189" s="56" t="str">
        <f t="shared" si="20"/>
        <v/>
      </c>
      <c r="L189" s="2"/>
      <c r="M189" s="2"/>
      <c r="N189" s="51" t="str">
        <f t="shared" si="21"/>
        <v/>
      </c>
      <c r="O189" s="2"/>
      <c r="Q189" s="6" t="str">
        <f t="shared" si="22"/>
        <v/>
      </c>
      <c r="S189" s="6" t="str">
        <f>IF(COUNTIF($Q189:$Q$2510, $Q189)&gt;1, "", $Q189)</f>
        <v/>
      </c>
      <c r="U189" s="63" t="str">
        <f>IF($B189="", "", IF(OR($B189&lt;'Intro &amp; Setup'!$W$18, $B189&gt;'Intro &amp; Setup'!$AG$18), "X", ""))</f>
        <v/>
      </c>
      <c r="V189" s="64" t="str">
        <f>IF($F189="", "", IF(OR($F189&lt;'Intro &amp; Setup'!$W$18, $F189&gt;'Intro &amp; Setup'!$AG$18), "X", ""))</f>
        <v/>
      </c>
      <c r="W189" s="6" t="str">
        <f t="shared" si="23"/>
        <v/>
      </c>
      <c r="Y189" s="63" t="str">
        <f t="shared" si="24"/>
        <v/>
      </c>
      <c r="Z189" s="64" t="str">
        <f t="shared" si="25"/>
        <v/>
      </c>
      <c r="AB189" s="80" t="str">
        <f t="shared" si="26"/>
        <v/>
      </c>
      <c r="AC189" s="77" t="str">
        <f t="shared" si="27"/>
        <v/>
      </c>
      <c r="AE189" s="84" t="str">
        <f t="shared" si="28"/>
        <v/>
      </c>
      <c r="AG189" s="6" t="str">
        <f>IF($AE189="", "", COUNTIF($AE$10:$AE$2510, "&gt;"&amp;$AE189)+1+COUNTIF($AE$10:$AE189, $AE189)-1)</f>
        <v/>
      </c>
    </row>
    <row r="190" spans="1:33" x14ac:dyDescent="0.25">
      <c r="A190" s="2"/>
      <c r="B190" s="98"/>
      <c r="C190" s="99"/>
      <c r="D190" s="100"/>
      <c r="E190" s="101"/>
      <c r="F190" s="102"/>
      <c r="G190" s="99"/>
      <c r="H190" s="103"/>
      <c r="I190" s="104"/>
      <c r="J190" s="2"/>
      <c r="K190" s="56" t="str">
        <f t="shared" si="20"/>
        <v/>
      </c>
      <c r="L190" s="2"/>
      <c r="M190" s="2"/>
      <c r="N190" s="51" t="str">
        <f t="shared" si="21"/>
        <v/>
      </c>
      <c r="O190" s="2"/>
      <c r="Q190" s="6" t="str">
        <f t="shared" si="22"/>
        <v/>
      </c>
      <c r="S190" s="6" t="str">
        <f>IF(COUNTIF($Q190:$Q$2510, $Q190)&gt;1, "", $Q190)</f>
        <v/>
      </c>
      <c r="U190" s="63" t="str">
        <f>IF($B190="", "", IF(OR($B190&lt;'Intro &amp; Setup'!$W$18, $B190&gt;'Intro &amp; Setup'!$AG$18), "X", ""))</f>
        <v/>
      </c>
      <c r="V190" s="64" t="str">
        <f>IF($F190="", "", IF(OR($F190&lt;'Intro &amp; Setup'!$W$18, $F190&gt;'Intro &amp; Setup'!$AG$18), "X", ""))</f>
        <v/>
      </c>
      <c r="W190" s="6" t="str">
        <f t="shared" si="23"/>
        <v/>
      </c>
      <c r="Y190" s="63" t="str">
        <f t="shared" si="24"/>
        <v/>
      </c>
      <c r="Z190" s="64" t="str">
        <f t="shared" si="25"/>
        <v/>
      </c>
      <c r="AB190" s="80" t="str">
        <f t="shared" si="26"/>
        <v/>
      </c>
      <c r="AC190" s="77" t="str">
        <f t="shared" si="27"/>
        <v/>
      </c>
      <c r="AE190" s="84" t="str">
        <f t="shared" si="28"/>
        <v/>
      </c>
      <c r="AG190" s="6" t="str">
        <f>IF($AE190="", "", COUNTIF($AE$10:$AE$2510, "&gt;"&amp;$AE190)+1+COUNTIF($AE$10:$AE190, $AE190)-1)</f>
        <v/>
      </c>
    </row>
    <row r="191" spans="1:33" x14ac:dyDescent="0.25">
      <c r="A191" s="2"/>
      <c r="B191" s="98"/>
      <c r="C191" s="99"/>
      <c r="D191" s="100"/>
      <c r="E191" s="101"/>
      <c r="F191" s="102"/>
      <c r="G191" s="99"/>
      <c r="H191" s="103"/>
      <c r="I191" s="104"/>
      <c r="J191" s="2"/>
      <c r="K191" s="56" t="str">
        <f t="shared" si="20"/>
        <v/>
      </c>
      <c r="L191" s="2"/>
      <c r="M191" s="2"/>
      <c r="N191" s="51" t="str">
        <f t="shared" si="21"/>
        <v/>
      </c>
      <c r="O191" s="2"/>
      <c r="Q191" s="6" t="str">
        <f t="shared" si="22"/>
        <v/>
      </c>
      <c r="S191" s="6" t="str">
        <f>IF(COUNTIF($Q191:$Q$2510, $Q191)&gt;1, "", $Q191)</f>
        <v/>
      </c>
      <c r="U191" s="63" t="str">
        <f>IF($B191="", "", IF(OR($B191&lt;'Intro &amp; Setup'!$W$18, $B191&gt;'Intro &amp; Setup'!$AG$18), "X", ""))</f>
        <v/>
      </c>
      <c r="V191" s="64" t="str">
        <f>IF($F191="", "", IF(OR($F191&lt;'Intro &amp; Setup'!$W$18, $F191&gt;'Intro &amp; Setup'!$AG$18), "X", ""))</f>
        <v/>
      </c>
      <c r="W191" s="6" t="str">
        <f t="shared" si="23"/>
        <v/>
      </c>
      <c r="Y191" s="63" t="str">
        <f t="shared" si="24"/>
        <v/>
      </c>
      <c r="Z191" s="64" t="str">
        <f t="shared" si="25"/>
        <v/>
      </c>
      <c r="AB191" s="80" t="str">
        <f t="shared" si="26"/>
        <v/>
      </c>
      <c r="AC191" s="77" t="str">
        <f t="shared" si="27"/>
        <v/>
      </c>
      <c r="AE191" s="84" t="str">
        <f t="shared" si="28"/>
        <v/>
      </c>
      <c r="AG191" s="6" t="str">
        <f>IF($AE191="", "", COUNTIF($AE$10:$AE$2510, "&gt;"&amp;$AE191)+1+COUNTIF($AE$10:$AE191, $AE191)-1)</f>
        <v/>
      </c>
    </row>
    <row r="192" spans="1:33" x14ac:dyDescent="0.25">
      <c r="A192" s="2"/>
      <c r="B192" s="98"/>
      <c r="C192" s="99"/>
      <c r="D192" s="100"/>
      <c r="E192" s="101"/>
      <c r="F192" s="102"/>
      <c r="G192" s="99"/>
      <c r="H192" s="103"/>
      <c r="I192" s="104"/>
      <c r="J192" s="2"/>
      <c r="K192" s="56" t="str">
        <f t="shared" si="20"/>
        <v/>
      </c>
      <c r="L192" s="2"/>
      <c r="M192" s="2"/>
      <c r="N192" s="51" t="str">
        <f t="shared" si="21"/>
        <v/>
      </c>
      <c r="O192" s="2"/>
      <c r="Q192" s="6" t="str">
        <f t="shared" si="22"/>
        <v/>
      </c>
      <c r="S192" s="6" t="str">
        <f>IF(COUNTIF($Q192:$Q$2510, $Q192)&gt;1, "", $Q192)</f>
        <v/>
      </c>
      <c r="U192" s="63" t="str">
        <f>IF($B192="", "", IF(OR($B192&lt;'Intro &amp; Setup'!$W$18, $B192&gt;'Intro &amp; Setup'!$AG$18), "X", ""))</f>
        <v/>
      </c>
      <c r="V192" s="64" t="str">
        <f>IF($F192="", "", IF(OR($F192&lt;'Intro &amp; Setup'!$W$18, $F192&gt;'Intro &amp; Setup'!$AG$18), "X", ""))</f>
        <v/>
      </c>
      <c r="W192" s="6" t="str">
        <f t="shared" si="23"/>
        <v/>
      </c>
      <c r="Y192" s="63" t="str">
        <f t="shared" si="24"/>
        <v/>
      </c>
      <c r="Z192" s="64" t="str">
        <f t="shared" si="25"/>
        <v/>
      </c>
      <c r="AB192" s="80" t="str">
        <f t="shared" si="26"/>
        <v/>
      </c>
      <c r="AC192" s="77" t="str">
        <f t="shared" si="27"/>
        <v/>
      </c>
      <c r="AE192" s="84" t="str">
        <f t="shared" si="28"/>
        <v/>
      </c>
      <c r="AG192" s="6" t="str">
        <f>IF($AE192="", "", COUNTIF($AE$10:$AE$2510, "&gt;"&amp;$AE192)+1+COUNTIF($AE$10:$AE192, $AE192)-1)</f>
        <v/>
      </c>
    </row>
    <row r="193" spans="1:33" x14ac:dyDescent="0.25">
      <c r="A193" s="2"/>
      <c r="B193" s="98"/>
      <c r="C193" s="99"/>
      <c r="D193" s="100"/>
      <c r="E193" s="101"/>
      <c r="F193" s="102"/>
      <c r="G193" s="99"/>
      <c r="H193" s="103"/>
      <c r="I193" s="104"/>
      <c r="J193" s="2"/>
      <c r="K193" s="56" t="str">
        <f t="shared" si="20"/>
        <v/>
      </c>
      <c r="L193" s="2"/>
      <c r="M193" s="2"/>
      <c r="N193" s="51" t="str">
        <f t="shared" si="21"/>
        <v/>
      </c>
      <c r="O193" s="2"/>
      <c r="Q193" s="6" t="str">
        <f t="shared" si="22"/>
        <v/>
      </c>
      <c r="S193" s="6" t="str">
        <f>IF(COUNTIF($Q193:$Q$2510, $Q193)&gt;1, "", $Q193)</f>
        <v/>
      </c>
      <c r="U193" s="63" t="str">
        <f>IF($B193="", "", IF(OR($B193&lt;'Intro &amp; Setup'!$W$18, $B193&gt;'Intro &amp; Setup'!$AG$18), "X", ""))</f>
        <v/>
      </c>
      <c r="V193" s="64" t="str">
        <f>IF($F193="", "", IF(OR($F193&lt;'Intro &amp; Setup'!$W$18, $F193&gt;'Intro &amp; Setup'!$AG$18), "X", ""))</f>
        <v/>
      </c>
      <c r="W193" s="6" t="str">
        <f t="shared" si="23"/>
        <v/>
      </c>
      <c r="Y193" s="63" t="str">
        <f t="shared" si="24"/>
        <v/>
      </c>
      <c r="Z193" s="64" t="str">
        <f t="shared" si="25"/>
        <v/>
      </c>
      <c r="AB193" s="80" t="str">
        <f t="shared" si="26"/>
        <v/>
      </c>
      <c r="AC193" s="77" t="str">
        <f t="shared" si="27"/>
        <v/>
      </c>
      <c r="AE193" s="84" t="str">
        <f t="shared" si="28"/>
        <v/>
      </c>
      <c r="AG193" s="6" t="str">
        <f>IF($AE193="", "", COUNTIF($AE$10:$AE$2510, "&gt;"&amp;$AE193)+1+COUNTIF($AE$10:$AE193, $AE193)-1)</f>
        <v/>
      </c>
    </row>
    <row r="194" spans="1:33" x14ac:dyDescent="0.25">
      <c r="A194" s="2"/>
      <c r="B194" s="98"/>
      <c r="C194" s="99"/>
      <c r="D194" s="100"/>
      <c r="E194" s="101"/>
      <c r="F194" s="102"/>
      <c r="G194" s="99"/>
      <c r="H194" s="103"/>
      <c r="I194" s="104"/>
      <c r="J194" s="2"/>
      <c r="K194" s="56" t="str">
        <f t="shared" si="20"/>
        <v/>
      </c>
      <c r="L194" s="2"/>
      <c r="M194" s="2"/>
      <c r="N194" s="51" t="str">
        <f t="shared" si="21"/>
        <v/>
      </c>
      <c r="O194" s="2"/>
      <c r="Q194" s="6" t="str">
        <f t="shared" si="22"/>
        <v/>
      </c>
      <c r="S194" s="6" t="str">
        <f>IF(COUNTIF($Q194:$Q$2510, $Q194)&gt;1, "", $Q194)</f>
        <v/>
      </c>
      <c r="U194" s="63" t="str">
        <f>IF($B194="", "", IF(OR($B194&lt;'Intro &amp; Setup'!$W$18, $B194&gt;'Intro &amp; Setup'!$AG$18), "X", ""))</f>
        <v/>
      </c>
      <c r="V194" s="64" t="str">
        <f>IF($F194="", "", IF(OR($F194&lt;'Intro &amp; Setup'!$W$18, $F194&gt;'Intro &amp; Setup'!$AG$18), "X", ""))</f>
        <v/>
      </c>
      <c r="W194" s="6" t="str">
        <f t="shared" si="23"/>
        <v/>
      </c>
      <c r="Y194" s="63" t="str">
        <f t="shared" si="24"/>
        <v/>
      </c>
      <c r="Z194" s="64" t="str">
        <f t="shared" si="25"/>
        <v/>
      </c>
      <c r="AB194" s="80" t="str">
        <f t="shared" si="26"/>
        <v/>
      </c>
      <c r="AC194" s="77" t="str">
        <f t="shared" si="27"/>
        <v/>
      </c>
      <c r="AE194" s="84" t="str">
        <f t="shared" si="28"/>
        <v/>
      </c>
      <c r="AG194" s="6" t="str">
        <f>IF($AE194="", "", COUNTIF($AE$10:$AE$2510, "&gt;"&amp;$AE194)+1+COUNTIF($AE$10:$AE194, $AE194)-1)</f>
        <v/>
      </c>
    </row>
    <row r="195" spans="1:33" x14ac:dyDescent="0.25">
      <c r="A195" s="2"/>
      <c r="B195" s="98"/>
      <c r="C195" s="99"/>
      <c r="D195" s="100"/>
      <c r="E195" s="101"/>
      <c r="F195" s="102"/>
      <c r="G195" s="99"/>
      <c r="H195" s="103"/>
      <c r="I195" s="104"/>
      <c r="J195" s="2"/>
      <c r="K195" s="56" t="str">
        <f t="shared" si="20"/>
        <v/>
      </c>
      <c r="L195" s="2"/>
      <c r="M195" s="2"/>
      <c r="N195" s="51" t="str">
        <f t="shared" si="21"/>
        <v/>
      </c>
      <c r="O195" s="2"/>
      <c r="Q195" s="6" t="str">
        <f t="shared" si="22"/>
        <v/>
      </c>
      <c r="S195" s="6" t="str">
        <f>IF(COUNTIF($Q195:$Q$2510, $Q195)&gt;1, "", $Q195)</f>
        <v/>
      </c>
      <c r="U195" s="63" t="str">
        <f>IF($B195="", "", IF(OR($B195&lt;'Intro &amp; Setup'!$W$18, $B195&gt;'Intro &amp; Setup'!$AG$18), "X", ""))</f>
        <v/>
      </c>
      <c r="V195" s="64" t="str">
        <f>IF($F195="", "", IF(OR($F195&lt;'Intro &amp; Setup'!$W$18, $F195&gt;'Intro &amp; Setup'!$AG$18), "X", ""))</f>
        <v/>
      </c>
      <c r="W195" s="6" t="str">
        <f t="shared" si="23"/>
        <v/>
      </c>
      <c r="Y195" s="63" t="str">
        <f t="shared" si="24"/>
        <v/>
      </c>
      <c r="Z195" s="64" t="str">
        <f t="shared" si="25"/>
        <v/>
      </c>
      <c r="AB195" s="80" t="str">
        <f t="shared" si="26"/>
        <v/>
      </c>
      <c r="AC195" s="77" t="str">
        <f t="shared" si="27"/>
        <v/>
      </c>
      <c r="AE195" s="84" t="str">
        <f t="shared" si="28"/>
        <v/>
      </c>
      <c r="AG195" s="6" t="str">
        <f>IF($AE195="", "", COUNTIF($AE$10:$AE$2510, "&gt;"&amp;$AE195)+1+COUNTIF($AE$10:$AE195, $AE195)-1)</f>
        <v/>
      </c>
    </row>
    <row r="196" spans="1:33" x14ac:dyDescent="0.25">
      <c r="A196" s="2"/>
      <c r="B196" s="98"/>
      <c r="C196" s="99"/>
      <c r="D196" s="100"/>
      <c r="E196" s="101"/>
      <c r="F196" s="102"/>
      <c r="G196" s="99"/>
      <c r="H196" s="103"/>
      <c r="I196" s="104"/>
      <c r="J196" s="2"/>
      <c r="K196" s="56" t="str">
        <f t="shared" si="20"/>
        <v/>
      </c>
      <c r="L196" s="2"/>
      <c r="M196" s="2"/>
      <c r="N196" s="51" t="str">
        <f t="shared" si="21"/>
        <v/>
      </c>
      <c r="O196" s="2"/>
      <c r="Q196" s="6" t="str">
        <f t="shared" si="22"/>
        <v/>
      </c>
      <c r="S196" s="6" t="str">
        <f>IF(COUNTIF($Q196:$Q$2510, $Q196)&gt;1, "", $Q196)</f>
        <v/>
      </c>
      <c r="U196" s="63" t="str">
        <f>IF($B196="", "", IF(OR($B196&lt;'Intro &amp; Setup'!$W$18, $B196&gt;'Intro &amp; Setup'!$AG$18), "X", ""))</f>
        <v/>
      </c>
      <c r="V196" s="64" t="str">
        <f>IF($F196="", "", IF(OR($F196&lt;'Intro &amp; Setup'!$W$18, $F196&gt;'Intro &amp; Setup'!$AG$18), "X", ""))</f>
        <v/>
      </c>
      <c r="W196" s="6" t="str">
        <f t="shared" si="23"/>
        <v/>
      </c>
      <c r="Y196" s="63" t="str">
        <f t="shared" si="24"/>
        <v/>
      </c>
      <c r="Z196" s="64" t="str">
        <f t="shared" si="25"/>
        <v/>
      </c>
      <c r="AB196" s="80" t="str">
        <f t="shared" si="26"/>
        <v/>
      </c>
      <c r="AC196" s="77" t="str">
        <f t="shared" si="27"/>
        <v/>
      </c>
      <c r="AE196" s="84" t="str">
        <f t="shared" si="28"/>
        <v/>
      </c>
      <c r="AG196" s="6" t="str">
        <f>IF($AE196="", "", COUNTIF($AE$10:$AE$2510, "&gt;"&amp;$AE196)+1+COUNTIF($AE$10:$AE196, $AE196)-1)</f>
        <v/>
      </c>
    </row>
    <row r="197" spans="1:33" x14ac:dyDescent="0.25">
      <c r="A197" s="2"/>
      <c r="B197" s="98"/>
      <c r="C197" s="99"/>
      <c r="D197" s="100"/>
      <c r="E197" s="101"/>
      <c r="F197" s="102"/>
      <c r="G197" s="99"/>
      <c r="H197" s="103"/>
      <c r="I197" s="104"/>
      <c r="J197" s="2"/>
      <c r="K197" s="56" t="str">
        <f t="shared" si="20"/>
        <v/>
      </c>
      <c r="L197" s="2"/>
      <c r="M197" s="2"/>
      <c r="N197" s="51" t="str">
        <f t="shared" si="21"/>
        <v/>
      </c>
      <c r="O197" s="2"/>
      <c r="Q197" s="6" t="str">
        <f t="shared" si="22"/>
        <v/>
      </c>
      <c r="S197" s="6" t="str">
        <f>IF(COUNTIF($Q197:$Q$2510, $Q197)&gt;1, "", $Q197)</f>
        <v/>
      </c>
      <c r="U197" s="63" t="str">
        <f>IF($B197="", "", IF(OR($B197&lt;'Intro &amp; Setup'!$W$18, $B197&gt;'Intro &amp; Setup'!$AG$18), "X", ""))</f>
        <v/>
      </c>
      <c r="V197" s="64" t="str">
        <f>IF($F197="", "", IF(OR($F197&lt;'Intro &amp; Setup'!$W$18, $F197&gt;'Intro &amp; Setup'!$AG$18), "X", ""))</f>
        <v/>
      </c>
      <c r="W197" s="6" t="str">
        <f t="shared" si="23"/>
        <v/>
      </c>
      <c r="Y197" s="63" t="str">
        <f t="shared" si="24"/>
        <v/>
      </c>
      <c r="Z197" s="64" t="str">
        <f t="shared" si="25"/>
        <v/>
      </c>
      <c r="AB197" s="80" t="str">
        <f t="shared" si="26"/>
        <v/>
      </c>
      <c r="AC197" s="77" t="str">
        <f t="shared" si="27"/>
        <v/>
      </c>
      <c r="AE197" s="84" t="str">
        <f t="shared" si="28"/>
        <v/>
      </c>
      <c r="AG197" s="6" t="str">
        <f>IF($AE197="", "", COUNTIF($AE$10:$AE$2510, "&gt;"&amp;$AE197)+1+COUNTIF($AE$10:$AE197, $AE197)-1)</f>
        <v/>
      </c>
    </row>
    <row r="198" spans="1:33" x14ac:dyDescent="0.25">
      <c r="A198" s="2"/>
      <c r="B198" s="98"/>
      <c r="C198" s="99"/>
      <c r="D198" s="100"/>
      <c r="E198" s="101"/>
      <c r="F198" s="102"/>
      <c r="G198" s="99"/>
      <c r="H198" s="103"/>
      <c r="I198" s="104"/>
      <c r="J198" s="2"/>
      <c r="K198" s="56" t="str">
        <f t="shared" si="20"/>
        <v/>
      </c>
      <c r="L198" s="2"/>
      <c r="M198" s="2"/>
      <c r="N198" s="51" t="str">
        <f t="shared" si="21"/>
        <v/>
      </c>
      <c r="O198" s="2"/>
      <c r="Q198" s="6" t="str">
        <f t="shared" si="22"/>
        <v/>
      </c>
      <c r="S198" s="6" t="str">
        <f>IF(COUNTIF($Q198:$Q$2510, $Q198)&gt;1, "", $Q198)</f>
        <v/>
      </c>
      <c r="U198" s="63" t="str">
        <f>IF($B198="", "", IF(OR($B198&lt;'Intro &amp; Setup'!$W$18, $B198&gt;'Intro &amp; Setup'!$AG$18), "X", ""))</f>
        <v/>
      </c>
      <c r="V198" s="64" t="str">
        <f>IF($F198="", "", IF(OR($F198&lt;'Intro &amp; Setup'!$W$18, $F198&gt;'Intro &amp; Setup'!$AG$18), "X", ""))</f>
        <v/>
      </c>
      <c r="W198" s="6" t="str">
        <f t="shared" si="23"/>
        <v/>
      </c>
      <c r="Y198" s="63" t="str">
        <f t="shared" si="24"/>
        <v/>
      </c>
      <c r="Z198" s="64" t="str">
        <f t="shared" si="25"/>
        <v/>
      </c>
      <c r="AB198" s="80" t="str">
        <f t="shared" si="26"/>
        <v/>
      </c>
      <c r="AC198" s="77" t="str">
        <f t="shared" si="27"/>
        <v/>
      </c>
      <c r="AE198" s="84" t="str">
        <f t="shared" si="28"/>
        <v/>
      </c>
      <c r="AG198" s="6" t="str">
        <f>IF($AE198="", "", COUNTIF($AE$10:$AE$2510, "&gt;"&amp;$AE198)+1+COUNTIF($AE$10:$AE198, $AE198)-1)</f>
        <v/>
      </c>
    </row>
    <row r="199" spans="1:33" x14ac:dyDescent="0.25">
      <c r="A199" s="2"/>
      <c r="B199" s="98"/>
      <c r="C199" s="99"/>
      <c r="D199" s="100"/>
      <c r="E199" s="101"/>
      <c r="F199" s="102"/>
      <c r="G199" s="99"/>
      <c r="H199" s="103"/>
      <c r="I199" s="104"/>
      <c r="J199" s="2"/>
      <c r="K199" s="56" t="str">
        <f t="shared" si="20"/>
        <v/>
      </c>
      <c r="L199" s="2"/>
      <c r="M199" s="2"/>
      <c r="N199" s="51" t="str">
        <f t="shared" si="21"/>
        <v/>
      </c>
      <c r="O199" s="2"/>
      <c r="Q199" s="6" t="str">
        <f t="shared" si="22"/>
        <v/>
      </c>
      <c r="S199" s="6" t="str">
        <f>IF(COUNTIF($Q199:$Q$2510, $Q199)&gt;1, "", $Q199)</f>
        <v/>
      </c>
      <c r="U199" s="63" t="str">
        <f>IF($B199="", "", IF(OR($B199&lt;'Intro &amp; Setup'!$W$18, $B199&gt;'Intro &amp; Setup'!$AG$18), "X", ""))</f>
        <v/>
      </c>
      <c r="V199" s="64" t="str">
        <f>IF($F199="", "", IF(OR($F199&lt;'Intro &amp; Setup'!$W$18, $F199&gt;'Intro &amp; Setup'!$AG$18), "X", ""))</f>
        <v/>
      </c>
      <c r="W199" s="6" t="str">
        <f t="shared" si="23"/>
        <v/>
      </c>
      <c r="Y199" s="63" t="str">
        <f t="shared" si="24"/>
        <v/>
      </c>
      <c r="Z199" s="64" t="str">
        <f t="shared" si="25"/>
        <v/>
      </c>
      <c r="AB199" s="80" t="str">
        <f t="shared" si="26"/>
        <v/>
      </c>
      <c r="AC199" s="77" t="str">
        <f t="shared" si="27"/>
        <v/>
      </c>
      <c r="AE199" s="84" t="str">
        <f t="shared" si="28"/>
        <v/>
      </c>
      <c r="AG199" s="6" t="str">
        <f>IF($AE199="", "", COUNTIF($AE$10:$AE$2510, "&gt;"&amp;$AE199)+1+COUNTIF($AE$10:$AE199, $AE199)-1)</f>
        <v/>
      </c>
    </row>
    <row r="200" spans="1:33" x14ac:dyDescent="0.25">
      <c r="A200" s="2"/>
      <c r="B200" s="98"/>
      <c r="C200" s="99"/>
      <c r="D200" s="100"/>
      <c r="E200" s="101"/>
      <c r="F200" s="102"/>
      <c r="G200" s="99"/>
      <c r="H200" s="103"/>
      <c r="I200" s="104"/>
      <c r="J200" s="2"/>
      <c r="K200" s="56" t="str">
        <f t="shared" si="20"/>
        <v/>
      </c>
      <c r="L200" s="2"/>
      <c r="M200" s="2"/>
      <c r="N200" s="51" t="str">
        <f t="shared" si="21"/>
        <v/>
      </c>
      <c r="O200" s="2"/>
      <c r="Q200" s="6" t="str">
        <f t="shared" si="22"/>
        <v/>
      </c>
      <c r="S200" s="6" t="str">
        <f>IF(COUNTIF($Q200:$Q$2510, $Q200)&gt;1, "", $Q200)</f>
        <v/>
      </c>
      <c r="U200" s="63" t="str">
        <f>IF($B200="", "", IF(OR($B200&lt;'Intro &amp; Setup'!$W$18, $B200&gt;'Intro &amp; Setup'!$AG$18), "X", ""))</f>
        <v/>
      </c>
      <c r="V200" s="64" t="str">
        <f>IF($F200="", "", IF(OR($F200&lt;'Intro &amp; Setup'!$W$18, $F200&gt;'Intro &amp; Setup'!$AG$18), "X", ""))</f>
        <v/>
      </c>
      <c r="W200" s="6" t="str">
        <f t="shared" si="23"/>
        <v/>
      </c>
      <c r="Y200" s="63" t="str">
        <f t="shared" si="24"/>
        <v/>
      </c>
      <c r="Z200" s="64" t="str">
        <f t="shared" si="25"/>
        <v/>
      </c>
      <c r="AB200" s="80" t="str">
        <f t="shared" si="26"/>
        <v/>
      </c>
      <c r="AC200" s="77" t="str">
        <f t="shared" si="27"/>
        <v/>
      </c>
      <c r="AE200" s="84" t="str">
        <f t="shared" si="28"/>
        <v/>
      </c>
      <c r="AG200" s="6" t="str">
        <f>IF($AE200="", "", COUNTIF($AE$10:$AE$2510, "&gt;"&amp;$AE200)+1+COUNTIF($AE$10:$AE200, $AE200)-1)</f>
        <v/>
      </c>
    </row>
    <row r="201" spans="1:33" x14ac:dyDescent="0.25">
      <c r="A201" s="2"/>
      <c r="B201" s="98"/>
      <c r="C201" s="99"/>
      <c r="D201" s="100"/>
      <c r="E201" s="101"/>
      <c r="F201" s="102"/>
      <c r="G201" s="99"/>
      <c r="H201" s="103"/>
      <c r="I201" s="104"/>
      <c r="J201" s="2"/>
      <c r="K201" s="56" t="str">
        <f t="shared" si="20"/>
        <v/>
      </c>
      <c r="L201" s="2"/>
      <c r="M201" s="2"/>
      <c r="N201" s="51" t="str">
        <f t="shared" si="21"/>
        <v/>
      </c>
      <c r="O201" s="2"/>
      <c r="Q201" s="6" t="str">
        <f t="shared" si="22"/>
        <v/>
      </c>
      <c r="S201" s="6" t="str">
        <f>IF(COUNTIF($Q201:$Q$2510, $Q201)&gt;1, "", $Q201)</f>
        <v/>
      </c>
      <c r="U201" s="63" t="str">
        <f>IF($B201="", "", IF(OR($B201&lt;'Intro &amp; Setup'!$W$18, $B201&gt;'Intro &amp; Setup'!$AG$18), "X", ""))</f>
        <v/>
      </c>
      <c r="V201" s="64" t="str">
        <f>IF($F201="", "", IF(OR($F201&lt;'Intro &amp; Setup'!$W$18, $F201&gt;'Intro &amp; Setup'!$AG$18), "X", ""))</f>
        <v/>
      </c>
      <c r="W201" s="6" t="str">
        <f t="shared" si="23"/>
        <v/>
      </c>
      <c r="Y201" s="63" t="str">
        <f t="shared" si="24"/>
        <v/>
      </c>
      <c r="Z201" s="64" t="str">
        <f t="shared" si="25"/>
        <v/>
      </c>
      <c r="AB201" s="80" t="str">
        <f t="shared" si="26"/>
        <v/>
      </c>
      <c r="AC201" s="77" t="str">
        <f t="shared" si="27"/>
        <v/>
      </c>
      <c r="AE201" s="84" t="str">
        <f t="shared" si="28"/>
        <v/>
      </c>
      <c r="AG201" s="6" t="str">
        <f>IF($AE201="", "", COUNTIF($AE$10:$AE$2510, "&gt;"&amp;$AE201)+1+COUNTIF($AE$10:$AE201, $AE201)-1)</f>
        <v/>
      </c>
    </row>
    <row r="202" spans="1:33" x14ac:dyDescent="0.25">
      <c r="A202" s="2"/>
      <c r="B202" s="98"/>
      <c r="C202" s="99"/>
      <c r="D202" s="100"/>
      <c r="E202" s="101"/>
      <c r="F202" s="102"/>
      <c r="G202" s="99"/>
      <c r="H202" s="103"/>
      <c r="I202" s="104"/>
      <c r="J202" s="2"/>
      <c r="K202" s="56" t="str">
        <f t="shared" si="20"/>
        <v/>
      </c>
      <c r="L202" s="2"/>
      <c r="M202" s="2"/>
      <c r="N202" s="51" t="str">
        <f t="shared" si="21"/>
        <v/>
      </c>
      <c r="O202" s="2"/>
      <c r="Q202" s="6" t="str">
        <f t="shared" si="22"/>
        <v/>
      </c>
      <c r="S202" s="6" t="str">
        <f>IF(COUNTIF($Q202:$Q$2510, $Q202)&gt;1, "", $Q202)</f>
        <v/>
      </c>
      <c r="U202" s="63" t="str">
        <f>IF($B202="", "", IF(OR($B202&lt;'Intro &amp; Setup'!$W$18, $B202&gt;'Intro &amp; Setup'!$AG$18), "X", ""))</f>
        <v/>
      </c>
      <c r="V202" s="64" t="str">
        <f>IF($F202="", "", IF(OR($F202&lt;'Intro &amp; Setup'!$W$18, $F202&gt;'Intro &amp; Setup'!$AG$18), "X", ""))</f>
        <v/>
      </c>
      <c r="W202" s="6" t="str">
        <f t="shared" si="23"/>
        <v/>
      </c>
      <c r="Y202" s="63" t="str">
        <f t="shared" si="24"/>
        <v/>
      </c>
      <c r="Z202" s="64" t="str">
        <f t="shared" si="25"/>
        <v/>
      </c>
      <c r="AB202" s="80" t="str">
        <f t="shared" si="26"/>
        <v/>
      </c>
      <c r="AC202" s="77" t="str">
        <f t="shared" si="27"/>
        <v/>
      </c>
      <c r="AE202" s="84" t="str">
        <f t="shared" si="28"/>
        <v/>
      </c>
      <c r="AG202" s="6" t="str">
        <f>IF($AE202="", "", COUNTIF($AE$10:$AE$2510, "&gt;"&amp;$AE202)+1+COUNTIF($AE$10:$AE202, $AE202)-1)</f>
        <v/>
      </c>
    </row>
    <row r="203" spans="1:33" x14ac:dyDescent="0.25">
      <c r="A203" s="2"/>
      <c r="B203" s="98"/>
      <c r="C203" s="99"/>
      <c r="D203" s="100"/>
      <c r="E203" s="101"/>
      <c r="F203" s="102"/>
      <c r="G203" s="99"/>
      <c r="H203" s="103"/>
      <c r="I203" s="104"/>
      <c r="J203" s="2"/>
      <c r="K203" s="56" t="str">
        <f t="shared" si="20"/>
        <v/>
      </c>
      <c r="L203" s="2"/>
      <c r="M203" s="2"/>
      <c r="N203" s="51" t="str">
        <f t="shared" si="21"/>
        <v/>
      </c>
      <c r="O203" s="2"/>
      <c r="Q203" s="6" t="str">
        <f t="shared" si="22"/>
        <v/>
      </c>
      <c r="S203" s="6" t="str">
        <f>IF(COUNTIF($Q203:$Q$2510, $Q203)&gt;1, "", $Q203)</f>
        <v/>
      </c>
      <c r="U203" s="63" t="str">
        <f>IF($B203="", "", IF(OR($B203&lt;'Intro &amp; Setup'!$W$18, $B203&gt;'Intro &amp; Setup'!$AG$18), "X", ""))</f>
        <v/>
      </c>
      <c r="V203" s="64" t="str">
        <f>IF($F203="", "", IF(OR($F203&lt;'Intro &amp; Setup'!$W$18, $F203&gt;'Intro &amp; Setup'!$AG$18), "X", ""))</f>
        <v/>
      </c>
      <c r="W203" s="6" t="str">
        <f t="shared" si="23"/>
        <v/>
      </c>
      <c r="Y203" s="63" t="str">
        <f t="shared" si="24"/>
        <v/>
      </c>
      <c r="Z203" s="64" t="str">
        <f t="shared" si="25"/>
        <v/>
      </c>
      <c r="AB203" s="80" t="str">
        <f t="shared" si="26"/>
        <v/>
      </c>
      <c r="AC203" s="77" t="str">
        <f t="shared" si="27"/>
        <v/>
      </c>
      <c r="AE203" s="84" t="str">
        <f t="shared" si="28"/>
        <v/>
      </c>
      <c r="AG203" s="6" t="str">
        <f>IF($AE203="", "", COUNTIF($AE$10:$AE$2510, "&gt;"&amp;$AE203)+1+COUNTIF($AE$10:$AE203, $AE203)-1)</f>
        <v/>
      </c>
    </row>
    <row r="204" spans="1:33" x14ac:dyDescent="0.25">
      <c r="A204" s="2"/>
      <c r="B204" s="98"/>
      <c r="C204" s="99"/>
      <c r="D204" s="100"/>
      <c r="E204" s="101"/>
      <c r="F204" s="102"/>
      <c r="G204" s="99"/>
      <c r="H204" s="103"/>
      <c r="I204" s="104"/>
      <c r="J204" s="2"/>
      <c r="K204" s="56" t="str">
        <f t="shared" ref="K204:K267" si="29">IF($G204="", "", IF($I204="", IFERROR(INDEX($I$11:$I$2510, MATCH($G204, $S$11:$S$2510, 0)), ""), $I204))</f>
        <v/>
      </c>
      <c r="L204" s="2"/>
      <c r="M204" s="2"/>
      <c r="N204" s="51" t="str">
        <f t="shared" ref="N204:N267" si="30">IFERROR(IF($H204="", "", IF($G204="", $H204, ROUND($H204/$K204, 2))), "")</f>
        <v/>
      </c>
      <c r="O204" s="2"/>
      <c r="Q204" s="6" t="str">
        <f t="shared" ref="Q204:Q267" si="31">IF($I204="", "", $G204)</f>
        <v/>
      </c>
      <c r="S204" s="6" t="str">
        <f>IF(COUNTIF($Q204:$Q$2510, $Q204)&gt;1, "", $Q204)</f>
        <v/>
      </c>
      <c r="U204" s="63" t="str">
        <f>IF($B204="", "", IF(OR($B204&lt;'Intro &amp; Setup'!$W$18, $B204&gt;'Intro &amp; Setup'!$AG$18), "X", ""))</f>
        <v/>
      </c>
      <c r="V204" s="64" t="str">
        <f>IF($F204="", "", IF(OR($F204&lt;'Intro &amp; Setup'!$W$18, $F204&gt;'Intro &amp; Setup'!$AG$18), "X", ""))</f>
        <v/>
      </c>
      <c r="W204" s="6" t="str">
        <f t="shared" ref="W204:W267" si="32">IF(AND($U204="X", $V204="X"), "X", "")</f>
        <v/>
      </c>
      <c r="Y204" s="63" t="str">
        <f t="shared" ref="Y204:Y267" si="33">IF($W204="X", "", IF($B204="", "", TEXT($B204, "mmm yyyy")))</f>
        <v/>
      </c>
      <c r="Z204" s="64" t="str">
        <f t="shared" ref="Z204:Z267" si="34">IF($W204="X", "", IF($F204="", "", TEXT($F204, "mmm yyyy")))</f>
        <v/>
      </c>
      <c r="AB204" s="80" t="str">
        <f t="shared" ref="AB204:AB267" si="35">IF($G204="", $N204, "")</f>
        <v/>
      </c>
      <c r="AC204" s="77" t="str">
        <f t="shared" ref="AC204:AC267" si="36">IF(NOT($G204=""), $N204, "")</f>
        <v/>
      </c>
      <c r="AE204" s="84" t="str">
        <f t="shared" ref="AE204:AE267" si="37">IF($S204="", "", SUMIF($G$11:$G$2510, $S204, $N$11:$N$2510))</f>
        <v/>
      </c>
      <c r="AG204" s="6" t="str">
        <f>IF($AE204="", "", COUNTIF($AE$10:$AE$2510, "&gt;"&amp;$AE204)+1+COUNTIF($AE$10:$AE204, $AE204)-1)</f>
        <v/>
      </c>
    </row>
    <row r="205" spans="1:33" x14ac:dyDescent="0.25">
      <c r="A205" s="2"/>
      <c r="B205" s="98"/>
      <c r="C205" s="99"/>
      <c r="D205" s="100"/>
      <c r="E205" s="101"/>
      <c r="F205" s="102"/>
      <c r="G205" s="99"/>
      <c r="H205" s="103"/>
      <c r="I205" s="104"/>
      <c r="J205" s="2"/>
      <c r="K205" s="56" t="str">
        <f t="shared" si="29"/>
        <v/>
      </c>
      <c r="L205" s="2"/>
      <c r="M205" s="2"/>
      <c r="N205" s="51" t="str">
        <f t="shared" si="30"/>
        <v/>
      </c>
      <c r="O205" s="2"/>
      <c r="Q205" s="6" t="str">
        <f t="shared" si="31"/>
        <v/>
      </c>
      <c r="S205" s="6" t="str">
        <f>IF(COUNTIF($Q205:$Q$2510, $Q205)&gt;1, "", $Q205)</f>
        <v/>
      </c>
      <c r="U205" s="63" t="str">
        <f>IF($B205="", "", IF(OR($B205&lt;'Intro &amp; Setup'!$W$18, $B205&gt;'Intro &amp; Setup'!$AG$18), "X", ""))</f>
        <v/>
      </c>
      <c r="V205" s="64" t="str">
        <f>IF($F205="", "", IF(OR($F205&lt;'Intro &amp; Setup'!$W$18, $F205&gt;'Intro &amp; Setup'!$AG$18), "X", ""))</f>
        <v/>
      </c>
      <c r="W205" s="6" t="str">
        <f t="shared" si="32"/>
        <v/>
      </c>
      <c r="Y205" s="63" t="str">
        <f t="shared" si="33"/>
        <v/>
      </c>
      <c r="Z205" s="64" t="str">
        <f t="shared" si="34"/>
        <v/>
      </c>
      <c r="AB205" s="80" t="str">
        <f t="shared" si="35"/>
        <v/>
      </c>
      <c r="AC205" s="77" t="str">
        <f t="shared" si="36"/>
        <v/>
      </c>
      <c r="AE205" s="84" t="str">
        <f t="shared" si="37"/>
        <v/>
      </c>
      <c r="AG205" s="6" t="str">
        <f>IF($AE205="", "", COUNTIF($AE$10:$AE$2510, "&gt;"&amp;$AE205)+1+COUNTIF($AE$10:$AE205, $AE205)-1)</f>
        <v/>
      </c>
    </row>
    <row r="206" spans="1:33" x14ac:dyDescent="0.25">
      <c r="A206" s="2"/>
      <c r="B206" s="98"/>
      <c r="C206" s="99"/>
      <c r="D206" s="100"/>
      <c r="E206" s="101"/>
      <c r="F206" s="102"/>
      <c r="G206" s="99"/>
      <c r="H206" s="103"/>
      <c r="I206" s="104"/>
      <c r="J206" s="2"/>
      <c r="K206" s="56" t="str">
        <f t="shared" si="29"/>
        <v/>
      </c>
      <c r="L206" s="2"/>
      <c r="M206" s="2"/>
      <c r="N206" s="51" t="str">
        <f t="shared" si="30"/>
        <v/>
      </c>
      <c r="O206" s="2"/>
      <c r="Q206" s="6" t="str">
        <f t="shared" si="31"/>
        <v/>
      </c>
      <c r="S206" s="6" t="str">
        <f>IF(COUNTIF($Q206:$Q$2510, $Q206)&gt;1, "", $Q206)</f>
        <v/>
      </c>
      <c r="U206" s="63" t="str">
        <f>IF($B206="", "", IF(OR($B206&lt;'Intro &amp; Setup'!$W$18, $B206&gt;'Intro &amp; Setup'!$AG$18), "X", ""))</f>
        <v/>
      </c>
      <c r="V206" s="64" t="str">
        <f>IF($F206="", "", IF(OR($F206&lt;'Intro &amp; Setup'!$W$18, $F206&gt;'Intro &amp; Setup'!$AG$18), "X", ""))</f>
        <v/>
      </c>
      <c r="W206" s="6" t="str">
        <f t="shared" si="32"/>
        <v/>
      </c>
      <c r="Y206" s="63" t="str">
        <f t="shared" si="33"/>
        <v/>
      </c>
      <c r="Z206" s="64" t="str">
        <f t="shared" si="34"/>
        <v/>
      </c>
      <c r="AB206" s="80" t="str">
        <f t="shared" si="35"/>
        <v/>
      </c>
      <c r="AC206" s="77" t="str">
        <f t="shared" si="36"/>
        <v/>
      </c>
      <c r="AE206" s="84" t="str">
        <f t="shared" si="37"/>
        <v/>
      </c>
      <c r="AG206" s="6" t="str">
        <f>IF($AE206="", "", COUNTIF($AE$10:$AE$2510, "&gt;"&amp;$AE206)+1+COUNTIF($AE$10:$AE206, $AE206)-1)</f>
        <v/>
      </c>
    </row>
    <row r="207" spans="1:33" x14ac:dyDescent="0.25">
      <c r="A207" s="2"/>
      <c r="B207" s="98"/>
      <c r="C207" s="99"/>
      <c r="D207" s="100"/>
      <c r="E207" s="101"/>
      <c r="F207" s="102"/>
      <c r="G207" s="99"/>
      <c r="H207" s="103"/>
      <c r="I207" s="104"/>
      <c r="J207" s="2"/>
      <c r="K207" s="56" t="str">
        <f t="shared" si="29"/>
        <v/>
      </c>
      <c r="L207" s="2"/>
      <c r="M207" s="2"/>
      <c r="N207" s="51" t="str">
        <f t="shared" si="30"/>
        <v/>
      </c>
      <c r="O207" s="2"/>
      <c r="Q207" s="6" t="str">
        <f t="shared" si="31"/>
        <v/>
      </c>
      <c r="S207" s="6" t="str">
        <f>IF(COUNTIF($Q207:$Q$2510, $Q207)&gt;1, "", $Q207)</f>
        <v/>
      </c>
      <c r="U207" s="63" t="str">
        <f>IF($B207="", "", IF(OR($B207&lt;'Intro &amp; Setup'!$W$18, $B207&gt;'Intro &amp; Setup'!$AG$18), "X", ""))</f>
        <v/>
      </c>
      <c r="V207" s="64" t="str">
        <f>IF($F207="", "", IF(OR($F207&lt;'Intro &amp; Setup'!$W$18, $F207&gt;'Intro &amp; Setup'!$AG$18), "X", ""))</f>
        <v/>
      </c>
      <c r="W207" s="6" t="str">
        <f t="shared" si="32"/>
        <v/>
      </c>
      <c r="Y207" s="63" t="str">
        <f t="shared" si="33"/>
        <v/>
      </c>
      <c r="Z207" s="64" t="str">
        <f t="shared" si="34"/>
        <v/>
      </c>
      <c r="AB207" s="80" t="str">
        <f t="shared" si="35"/>
        <v/>
      </c>
      <c r="AC207" s="77" t="str">
        <f t="shared" si="36"/>
        <v/>
      </c>
      <c r="AE207" s="84" t="str">
        <f t="shared" si="37"/>
        <v/>
      </c>
      <c r="AG207" s="6" t="str">
        <f>IF($AE207="", "", COUNTIF($AE$10:$AE$2510, "&gt;"&amp;$AE207)+1+COUNTIF($AE$10:$AE207, $AE207)-1)</f>
        <v/>
      </c>
    </row>
    <row r="208" spans="1:33" x14ac:dyDescent="0.25">
      <c r="A208" s="2"/>
      <c r="B208" s="98"/>
      <c r="C208" s="99"/>
      <c r="D208" s="100"/>
      <c r="E208" s="101"/>
      <c r="F208" s="102"/>
      <c r="G208" s="99"/>
      <c r="H208" s="103"/>
      <c r="I208" s="104"/>
      <c r="J208" s="2"/>
      <c r="K208" s="56" t="str">
        <f t="shared" si="29"/>
        <v/>
      </c>
      <c r="L208" s="2"/>
      <c r="M208" s="2"/>
      <c r="N208" s="51" t="str">
        <f t="shared" si="30"/>
        <v/>
      </c>
      <c r="O208" s="2"/>
      <c r="Q208" s="6" t="str">
        <f t="shared" si="31"/>
        <v/>
      </c>
      <c r="S208" s="6" t="str">
        <f>IF(COUNTIF($Q208:$Q$2510, $Q208)&gt;1, "", $Q208)</f>
        <v/>
      </c>
      <c r="U208" s="63" t="str">
        <f>IF($B208="", "", IF(OR($B208&lt;'Intro &amp; Setup'!$W$18, $B208&gt;'Intro &amp; Setup'!$AG$18), "X", ""))</f>
        <v/>
      </c>
      <c r="V208" s="64" t="str">
        <f>IF($F208="", "", IF(OR($F208&lt;'Intro &amp; Setup'!$W$18, $F208&gt;'Intro &amp; Setup'!$AG$18), "X", ""))</f>
        <v/>
      </c>
      <c r="W208" s="6" t="str">
        <f t="shared" si="32"/>
        <v/>
      </c>
      <c r="Y208" s="63" t="str">
        <f t="shared" si="33"/>
        <v/>
      </c>
      <c r="Z208" s="64" t="str">
        <f t="shared" si="34"/>
        <v/>
      </c>
      <c r="AB208" s="80" t="str">
        <f t="shared" si="35"/>
        <v/>
      </c>
      <c r="AC208" s="77" t="str">
        <f t="shared" si="36"/>
        <v/>
      </c>
      <c r="AE208" s="84" t="str">
        <f t="shared" si="37"/>
        <v/>
      </c>
      <c r="AG208" s="6" t="str">
        <f>IF($AE208="", "", COUNTIF($AE$10:$AE$2510, "&gt;"&amp;$AE208)+1+COUNTIF($AE$10:$AE208, $AE208)-1)</f>
        <v/>
      </c>
    </row>
    <row r="209" spans="1:33" x14ac:dyDescent="0.25">
      <c r="A209" s="2"/>
      <c r="B209" s="98"/>
      <c r="C209" s="99"/>
      <c r="D209" s="100"/>
      <c r="E209" s="101"/>
      <c r="F209" s="102"/>
      <c r="G209" s="99"/>
      <c r="H209" s="103"/>
      <c r="I209" s="104"/>
      <c r="J209" s="2"/>
      <c r="K209" s="56" t="str">
        <f t="shared" si="29"/>
        <v/>
      </c>
      <c r="L209" s="2"/>
      <c r="M209" s="2"/>
      <c r="N209" s="51" t="str">
        <f t="shared" si="30"/>
        <v/>
      </c>
      <c r="O209" s="2"/>
      <c r="Q209" s="6" t="str">
        <f t="shared" si="31"/>
        <v/>
      </c>
      <c r="S209" s="6" t="str">
        <f>IF(COUNTIF($Q209:$Q$2510, $Q209)&gt;1, "", $Q209)</f>
        <v/>
      </c>
      <c r="U209" s="63" t="str">
        <f>IF($B209="", "", IF(OR($B209&lt;'Intro &amp; Setup'!$W$18, $B209&gt;'Intro &amp; Setup'!$AG$18), "X", ""))</f>
        <v/>
      </c>
      <c r="V209" s="64" t="str">
        <f>IF($F209="", "", IF(OR($F209&lt;'Intro &amp; Setup'!$W$18, $F209&gt;'Intro &amp; Setup'!$AG$18), "X", ""))</f>
        <v/>
      </c>
      <c r="W209" s="6" t="str">
        <f t="shared" si="32"/>
        <v/>
      </c>
      <c r="Y209" s="63" t="str">
        <f t="shared" si="33"/>
        <v/>
      </c>
      <c r="Z209" s="64" t="str">
        <f t="shared" si="34"/>
        <v/>
      </c>
      <c r="AB209" s="80" t="str">
        <f t="shared" si="35"/>
        <v/>
      </c>
      <c r="AC209" s="77" t="str">
        <f t="shared" si="36"/>
        <v/>
      </c>
      <c r="AE209" s="84" t="str">
        <f t="shared" si="37"/>
        <v/>
      </c>
      <c r="AG209" s="6" t="str">
        <f>IF($AE209="", "", COUNTIF($AE$10:$AE$2510, "&gt;"&amp;$AE209)+1+COUNTIF($AE$10:$AE209, $AE209)-1)</f>
        <v/>
      </c>
    </row>
    <row r="210" spans="1:33" x14ac:dyDescent="0.25">
      <c r="A210" s="2"/>
      <c r="B210" s="98"/>
      <c r="C210" s="99"/>
      <c r="D210" s="100"/>
      <c r="E210" s="101"/>
      <c r="F210" s="102"/>
      <c r="G210" s="99"/>
      <c r="H210" s="103"/>
      <c r="I210" s="104"/>
      <c r="J210" s="2"/>
      <c r="K210" s="56" t="str">
        <f t="shared" si="29"/>
        <v/>
      </c>
      <c r="L210" s="2"/>
      <c r="M210" s="2"/>
      <c r="N210" s="51" t="str">
        <f t="shared" si="30"/>
        <v/>
      </c>
      <c r="O210" s="2"/>
      <c r="Q210" s="6" t="str">
        <f t="shared" si="31"/>
        <v/>
      </c>
      <c r="S210" s="6" t="str">
        <f>IF(COUNTIF($Q210:$Q$2510, $Q210)&gt;1, "", $Q210)</f>
        <v/>
      </c>
      <c r="U210" s="63" t="str">
        <f>IF($B210="", "", IF(OR($B210&lt;'Intro &amp; Setup'!$W$18, $B210&gt;'Intro &amp; Setup'!$AG$18), "X", ""))</f>
        <v/>
      </c>
      <c r="V210" s="64" t="str">
        <f>IF($F210="", "", IF(OR($F210&lt;'Intro &amp; Setup'!$W$18, $F210&gt;'Intro &amp; Setup'!$AG$18), "X", ""))</f>
        <v/>
      </c>
      <c r="W210" s="6" t="str">
        <f t="shared" si="32"/>
        <v/>
      </c>
      <c r="Y210" s="63" t="str">
        <f t="shared" si="33"/>
        <v/>
      </c>
      <c r="Z210" s="64" t="str">
        <f t="shared" si="34"/>
        <v/>
      </c>
      <c r="AB210" s="80" t="str">
        <f t="shared" si="35"/>
        <v/>
      </c>
      <c r="AC210" s="77" t="str">
        <f t="shared" si="36"/>
        <v/>
      </c>
      <c r="AE210" s="84" t="str">
        <f t="shared" si="37"/>
        <v/>
      </c>
      <c r="AG210" s="6" t="str">
        <f>IF($AE210="", "", COUNTIF($AE$10:$AE$2510, "&gt;"&amp;$AE210)+1+COUNTIF($AE$10:$AE210, $AE210)-1)</f>
        <v/>
      </c>
    </row>
    <row r="211" spans="1:33" x14ac:dyDescent="0.25">
      <c r="A211" s="2"/>
      <c r="B211" s="98"/>
      <c r="C211" s="99"/>
      <c r="D211" s="100"/>
      <c r="E211" s="101"/>
      <c r="F211" s="102"/>
      <c r="G211" s="99"/>
      <c r="H211" s="103"/>
      <c r="I211" s="104"/>
      <c r="J211" s="2"/>
      <c r="K211" s="56" t="str">
        <f t="shared" si="29"/>
        <v/>
      </c>
      <c r="L211" s="2"/>
      <c r="M211" s="2"/>
      <c r="N211" s="51" t="str">
        <f t="shared" si="30"/>
        <v/>
      </c>
      <c r="O211" s="2"/>
      <c r="Q211" s="6" t="str">
        <f t="shared" si="31"/>
        <v/>
      </c>
      <c r="S211" s="6" t="str">
        <f>IF(COUNTIF($Q211:$Q$2510, $Q211)&gt;1, "", $Q211)</f>
        <v/>
      </c>
      <c r="U211" s="63" t="str">
        <f>IF($B211="", "", IF(OR($B211&lt;'Intro &amp; Setup'!$W$18, $B211&gt;'Intro &amp; Setup'!$AG$18), "X", ""))</f>
        <v/>
      </c>
      <c r="V211" s="64" t="str">
        <f>IF($F211="", "", IF(OR($F211&lt;'Intro &amp; Setup'!$W$18, $F211&gt;'Intro &amp; Setup'!$AG$18), "X", ""))</f>
        <v/>
      </c>
      <c r="W211" s="6" t="str">
        <f t="shared" si="32"/>
        <v/>
      </c>
      <c r="Y211" s="63" t="str">
        <f t="shared" si="33"/>
        <v/>
      </c>
      <c r="Z211" s="64" t="str">
        <f t="shared" si="34"/>
        <v/>
      </c>
      <c r="AB211" s="80" t="str">
        <f t="shared" si="35"/>
        <v/>
      </c>
      <c r="AC211" s="77" t="str">
        <f t="shared" si="36"/>
        <v/>
      </c>
      <c r="AE211" s="84" t="str">
        <f t="shared" si="37"/>
        <v/>
      </c>
      <c r="AG211" s="6" t="str">
        <f>IF($AE211="", "", COUNTIF($AE$10:$AE$2510, "&gt;"&amp;$AE211)+1+COUNTIF($AE$10:$AE211, $AE211)-1)</f>
        <v/>
      </c>
    </row>
    <row r="212" spans="1:33" x14ac:dyDescent="0.25">
      <c r="A212" s="2"/>
      <c r="B212" s="98"/>
      <c r="C212" s="99"/>
      <c r="D212" s="100"/>
      <c r="E212" s="101"/>
      <c r="F212" s="102"/>
      <c r="G212" s="99"/>
      <c r="H212" s="103"/>
      <c r="I212" s="104"/>
      <c r="J212" s="2"/>
      <c r="K212" s="56" t="str">
        <f t="shared" si="29"/>
        <v/>
      </c>
      <c r="L212" s="2"/>
      <c r="M212" s="2"/>
      <c r="N212" s="51" t="str">
        <f t="shared" si="30"/>
        <v/>
      </c>
      <c r="O212" s="2"/>
      <c r="Q212" s="6" t="str">
        <f t="shared" si="31"/>
        <v/>
      </c>
      <c r="S212" s="6" t="str">
        <f>IF(COUNTIF($Q212:$Q$2510, $Q212)&gt;1, "", $Q212)</f>
        <v/>
      </c>
      <c r="U212" s="63" t="str">
        <f>IF($B212="", "", IF(OR($B212&lt;'Intro &amp; Setup'!$W$18, $B212&gt;'Intro &amp; Setup'!$AG$18), "X", ""))</f>
        <v/>
      </c>
      <c r="V212" s="64" t="str">
        <f>IF($F212="", "", IF(OR($F212&lt;'Intro &amp; Setup'!$W$18, $F212&gt;'Intro &amp; Setup'!$AG$18), "X", ""))</f>
        <v/>
      </c>
      <c r="W212" s="6" t="str">
        <f t="shared" si="32"/>
        <v/>
      </c>
      <c r="Y212" s="63" t="str">
        <f t="shared" si="33"/>
        <v/>
      </c>
      <c r="Z212" s="64" t="str">
        <f t="shared" si="34"/>
        <v/>
      </c>
      <c r="AB212" s="80" t="str">
        <f t="shared" si="35"/>
        <v/>
      </c>
      <c r="AC212" s="77" t="str">
        <f t="shared" si="36"/>
        <v/>
      </c>
      <c r="AE212" s="84" t="str">
        <f t="shared" si="37"/>
        <v/>
      </c>
      <c r="AG212" s="6" t="str">
        <f>IF($AE212="", "", COUNTIF($AE$10:$AE$2510, "&gt;"&amp;$AE212)+1+COUNTIF($AE$10:$AE212, $AE212)-1)</f>
        <v/>
      </c>
    </row>
    <row r="213" spans="1:33" x14ac:dyDescent="0.25">
      <c r="A213" s="2"/>
      <c r="B213" s="98"/>
      <c r="C213" s="99"/>
      <c r="D213" s="100"/>
      <c r="E213" s="101"/>
      <c r="F213" s="102"/>
      <c r="G213" s="99"/>
      <c r="H213" s="103"/>
      <c r="I213" s="104"/>
      <c r="J213" s="2"/>
      <c r="K213" s="56" t="str">
        <f t="shared" si="29"/>
        <v/>
      </c>
      <c r="L213" s="2"/>
      <c r="M213" s="2"/>
      <c r="N213" s="51" t="str">
        <f t="shared" si="30"/>
        <v/>
      </c>
      <c r="O213" s="2"/>
      <c r="Q213" s="6" t="str">
        <f t="shared" si="31"/>
        <v/>
      </c>
      <c r="S213" s="6" t="str">
        <f>IF(COUNTIF($Q213:$Q$2510, $Q213)&gt;1, "", $Q213)</f>
        <v/>
      </c>
      <c r="U213" s="63" t="str">
        <f>IF($B213="", "", IF(OR($B213&lt;'Intro &amp; Setup'!$W$18, $B213&gt;'Intro &amp; Setup'!$AG$18), "X", ""))</f>
        <v/>
      </c>
      <c r="V213" s="64" t="str">
        <f>IF($F213="", "", IF(OR($F213&lt;'Intro &amp; Setup'!$W$18, $F213&gt;'Intro &amp; Setup'!$AG$18), "X", ""))</f>
        <v/>
      </c>
      <c r="W213" s="6" t="str">
        <f t="shared" si="32"/>
        <v/>
      </c>
      <c r="Y213" s="63" t="str">
        <f t="shared" si="33"/>
        <v/>
      </c>
      <c r="Z213" s="64" t="str">
        <f t="shared" si="34"/>
        <v/>
      </c>
      <c r="AB213" s="80" t="str">
        <f t="shared" si="35"/>
        <v/>
      </c>
      <c r="AC213" s="77" t="str">
        <f t="shared" si="36"/>
        <v/>
      </c>
      <c r="AE213" s="84" t="str">
        <f t="shared" si="37"/>
        <v/>
      </c>
      <c r="AG213" s="6" t="str">
        <f>IF($AE213="", "", COUNTIF($AE$10:$AE$2510, "&gt;"&amp;$AE213)+1+COUNTIF($AE$10:$AE213, $AE213)-1)</f>
        <v/>
      </c>
    </row>
    <row r="214" spans="1:33" x14ac:dyDescent="0.25">
      <c r="A214" s="2"/>
      <c r="B214" s="98"/>
      <c r="C214" s="99"/>
      <c r="D214" s="100"/>
      <c r="E214" s="101"/>
      <c r="F214" s="102"/>
      <c r="G214" s="99"/>
      <c r="H214" s="103"/>
      <c r="I214" s="104"/>
      <c r="J214" s="2"/>
      <c r="K214" s="56" t="str">
        <f t="shared" si="29"/>
        <v/>
      </c>
      <c r="L214" s="2"/>
      <c r="M214" s="2"/>
      <c r="N214" s="51" t="str">
        <f t="shared" si="30"/>
        <v/>
      </c>
      <c r="O214" s="2"/>
      <c r="Q214" s="6" t="str">
        <f t="shared" si="31"/>
        <v/>
      </c>
      <c r="S214" s="6" t="str">
        <f>IF(COUNTIF($Q214:$Q$2510, $Q214)&gt;1, "", $Q214)</f>
        <v/>
      </c>
      <c r="U214" s="63" t="str">
        <f>IF($B214="", "", IF(OR($B214&lt;'Intro &amp; Setup'!$W$18, $B214&gt;'Intro &amp; Setup'!$AG$18), "X", ""))</f>
        <v/>
      </c>
      <c r="V214" s="64" t="str">
        <f>IF($F214="", "", IF(OR($F214&lt;'Intro &amp; Setup'!$W$18, $F214&gt;'Intro &amp; Setup'!$AG$18), "X", ""))</f>
        <v/>
      </c>
      <c r="W214" s="6" t="str">
        <f t="shared" si="32"/>
        <v/>
      </c>
      <c r="Y214" s="63" t="str">
        <f t="shared" si="33"/>
        <v/>
      </c>
      <c r="Z214" s="64" t="str">
        <f t="shared" si="34"/>
        <v/>
      </c>
      <c r="AB214" s="80" t="str">
        <f t="shared" si="35"/>
        <v/>
      </c>
      <c r="AC214" s="77" t="str">
        <f t="shared" si="36"/>
        <v/>
      </c>
      <c r="AE214" s="84" t="str">
        <f t="shared" si="37"/>
        <v/>
      </c>
      <c r="AG214" s="6" t="str">
        <f>IF($AE214="", "", COUNTIF($AE$10:$AE$2510, "&gt;"&amp;$AE214)+1+COUNTIF($AE$10:$AE214, $AE214)-1)</f>
        <v/>
      </c>
    </row>
    <row r="215" spans="1:33" x14ac:dyDescent="0.25">
      <c r="A215" s="2"/>
      <c r="B215" s="98"/>
      <c r="C215" s="99"/>
      <c r="D215" s="100"/>
      <c r="E215" s="101"/>
      <c r="F215" s="102"/>
      <c r="G215" s="99"/>
      <c r="H215" s="103"/>
      <c r="I215" s="104"/>
      <c r="J215" s="2"/>
      <c r="K215" s="56" t="str">
        <f t="shared" si="29"/>
        <v/>
      </c>
      <c r="L215" s="2"/>
      <c r="M215" s="2"/>
      <c r="N215" s="51" t="str">
        <f t="shared" si="30"/>
        <v/>
      </c>
      <c r="O215" s="2"/>
      <c r="Q215" s="6" t="str">
        <f t="shared" si="31"/>
        <v/>
      </c>
      <c r="S215" s="6" t="str">
        <f>IF(COUNTIF($Q215:$Q$2510, $Q215)&gt;1, "", $Q215)</f>
        <v/>
      </c>
      <c r="U215" s="63" t="str">
        <f>IF($B215="", "", IF(OR($B215&lt;'Intro &amp; Setup'!$W$18, $B215&gt;'Intro &amp; Setup'!$AG$18), "X", ""))</f>
        <v/>
      </c>
      <c r="V215" s="64" t="str">
        <f>IF($F215="", "", IF(OR($F215&lt;'Intro &amp; Setup'!$W$18, $F215&gt;'Intro &amp; Setup'!$AG$18), "X", ""))</f>
        <v/>
      </c>
      <c r="W215" s="6" t="str">
        <f t="shared" si="32"/>
        <v/>
      </c>
      <c r="Y215" s="63" t="str">
        <f t="shared" si="33"/>
        <v/>
      </c>
      <c r="Z215" s="64" t="str">
        <f t="shared" si="34"/>
        <v/>
      </c>
      <c r="AB215" s="80" t="str">
        <f t="shared" si="35"/>
        <v/>
      </c>
      <c r="AC215" s="77" t="str">
        <f t="shared" si="36"/>
        <v/>
      </c>
      <c r="AE215" s="84" t="str">
        <f t="shared" si="37"/>
        <v/>
      </c>
      <c r="AG215" s="6" t="str">
        <f>IF($AE215="", "", COUNTIF($AE$10:$AE$2510, "&gt;"&amp;$AE215)+1+COUNTIF($AE$10:$AE215, $AE215)-1)</f>
        <v/>
      </c>
    </row>
    <row r="216" spans="1:33" x14ac:dyDescent="0.25">
      <c r="A216" s="2"/>
      <c r="B216" s="98"/>
      <c r="C216" s="99"/>
      <c r="D216" s="100"/>
      <c r="E216" s="101"/>
      <c r="F216" s="102"/>
      <c r="G216" s="99"/>
      <c r="H216" s="103"/>
      <c r="I216" s="104"/>
      <c r="J216" s="2"/>
      <c r="K216" s="56" t="str">
        <f t="shared" si="29"/>
        <v/>
      </c>
      <c r="L216" s="2"/>
      <c r="M216" s="2"/>
      <c r="N216" s="51" t="str">
        <f t="shared" si="30"/>
        <v/>
      </c>
      <c r="O216" s="2"/>
      <c r="Q216" s="6" t="str">
        <f t="shared" si="31"/>
        <v/>
      </c>
      <c r="S216" s="6" t="str">
        <f>IF(COUNTIF($Q216:$Q$2510, $Q216)&gt;1, "", $Q216)</f>
        <v/>
      </c>
      <c r="U216" s="63" t="str">
        <f>IF($B216="", "", IF(OR($B216&lt;'Intro &amp; Setup'!$W$18, $B216&gt;'Intro &amp; Setup'!$AG$18), "X", ""))</f>
        <v/>
      </c>
      <c r="V216" s="64" t="str">
        <f>IF($F216="", "", IF(OR($F216&lt;'Intro &amp; Setup'!$W$18, $F216&gt;'Intro &amp; Setup'!$AG$18), "X", ""))</f>
        <v/>
      </c>
      <c r="W216" s="6" t="str">
        <f t="shared" si="32"/>
        <v/>
      </c>
      <c r="Y216" s="63" t="str">
        <f t="shared" si="33"/>
        <v/>
      </c>
      <c r="Z216" s="64" t="str">
        <f t="shared" si="34"/>
        <v/>
      </c>
      <c r="AB216" s="80" t="str">
        <f t="shared" si="35"/>
        <v/>
      </c>
      <c r="AC216" s="77" t="str">
        <f t="shared" si="36"/>
        <v/>
      </c>
      <c r="AE216" s="84" t="str">
        <f t="shared" si="37"/>
        <v/>
      </c>
      <c r="AG216" s="6" t="str">
        <f>IF($AE216="", "", COUNTIF($AE$10:$AE$2510, "&gt;"&amp;$AE216)+1+COUNTIF($AE$10:$AE216, $AE216)-1)</f>
        <v/>
      </c>
    </row>
    <row r="217" spans="1:33" x14ac:dyDescent="0.25">
      <c r="A217" s="2"/>
      <c r="B217" s="98"/>
      <c r="C217" s="99"/>
      <c r="D217" s="100"/>
      <c r="E217" s="101"/>
      <c r="F217" s="102"/>
      <c r="G217" s="99"/>
      <c r="H217" s="103"/>
      <c r="I217" s="104"/>
      <c r="J217" s="2"/>
      <c r="K217" s="56" t="str">
        <f t="shared" si="29"/>
        <v/>
      </c>
      <c r="L217" s="2"/>
      <c r="M217" s="2"/>
      <c r="N217" s="51" t="str">
        <f t="shared" si="30"/>
        <v/>
      </c>
      <c r="O217" s="2"/>
      <c r="Q217" s="6" t="str">
        <f t="shared" si="31"/>
        <v/>
      </c>
      <c r="S217" s="6" t="str">
        <f>IF(COUNTIF($Q217:$Q$2510, $Q217)&gt;1, "", $Q217)</f>
        <v/>
      </c>
      <c r="U217" s="63" t="str">
        <f>IF($B217="", "", IF(OR($B217&lt;'Intro &amp; Setup'!$W$18, $B217&gt;'Intro &amp; Setup'!$AG$18), "X", ""))</f>
        <v/>
      </c>
      <c r="V217" s="64" t="str">
        <f>IF($F217="", "", IF(OR($F217&lt;'Intro &amp; Setup'!$W$18, $F217&gt;'Intro &amp; Setup'!$AG$18), "X", ""))</f>
        <v/>
      </c>
      <c r="W217" s="6" t="str">
        <f t="shared" si="32"/>
        <v/>
      </c>
      <c r="Y217" s="63" t="str">
        <f t="shared" si="33"/>
        <v/>
      </c>
      <c r="Z217" s="64" t="str">
        <f t="shared" si="34"/>
        <v/>
      </c>
      <c r="AB217" s="80" t="str">
        <f t="shared" si="35"/>
        <v/>
      </c>
      <c r="AC217" s="77" t="str">
        <f t="shared" si="36"/>
        <v/>
      </c>
      <c r="AE217" s="84" t="str">
        <f t="shared" si="37"/>
        <v/>
      </c>
      <c r="AG217" s="6" t="str">
        <f>IF($AE217="", "", COUNTIF($AE$10:$AE$2510, "&gt;"&amp;$AE217)+1+COUNTIF($AE$10:$AE217, $AE217)-1)</f>
        <v/>
      </c>
    </row>
    <row r="218" spans="1:33" x14ac:dyDescent="0.25">
      <c r="A218" s="2"/>
      <c r="B218" s="98"/>
      <c r="C218" s="99"/>
      <c r="D218" s="100"/>
      <c r="E218" s="101"/>
      <c r="F218" s="102"/>
      <c r="G218" s="99"/>
      <c r="H218" s="103"/>
      <c r="I218" s="104"/>
      <c r="J218" s="2"/>
      <c r="K218" s="56" t="str">
        <f t="shared" si="29"/>
        <v/>
      </c>
      <c r="L218" s="2"/>
      <c r="M218" s="2"/>
      <c r="N218" s="51" t="str">
        <f t="shared" si="30"/>
        <v/>
      </c>
      <c r="O218" s="2"/>
      <c r="Q218" s="6" t="str">
        <f t="shared" si="31"/>
        <v/>
      </c>
      <c r="S218" s="6" t="str">
        <f>IF(COUNTIF($Q218:$Q$2510, $Q218)&gt;1, "", $Q218)</f>
        <v/>
      </c>
      <c r="U218" s="63" t="str">
        <f>IF($B218="", "", IF(OR($B218&lt;'Intro &amp; Setup'!$W$18, $B218&gt;'Intro &amp; Setup'!$AG$18), "X", ""))</f>
        <v/>
      </c>
      <c r="V218" s="64" t="str">
        <f>IF($F218="", "", IF(OR($F218&lt;'Intro &amp; Setup'!$W$18, $F218&gt;'Intro &amp; Setup'!$AG$18), "X", ""))</f>
        <v/>
      </c>
      <c r="W218" s="6" t="str">
        <f t="shared" si="32"/>
        <v/>
      </c>
      <c r="Y218" s="63" t="str">
        <f t="shared" si="33"/>
        <v/>
      </c>
      <c r="Z218" s="64" t="str">
        <f t="shared" si="34"/>
        <v/>
      </c>
      <c r="AB218" s="80" t="str">
        <f t="shared" si="35"/>
        <v/>
      </c>
      <c r="AC218" s="77" t="str">
        <f t="shared" si="36"/>
        <v/>
      </c>
      <c r="AE218" s="84" t="str">
        <f t="shared" si="37"/>
        <v/>
      </c>
      <c r="AG218" s="6" t="str">
        <f>IF($AE218="", "", COUNTIF($AE$10:$AE$2510, "&gt;"&amp;$AE218)+1+COUNTIF($AE$10:$AE218, $AE218)-1)</f>
        <v/>
      </c>
    </row>
    <row r="219" spans="1:33" x14ac:dyDescent="0.25">
      <c r="A219" s="2"/>
      <c r="B219" s="98"/>
      <c r="C219" s="99"/>
      <c r="D219" s="100"/>
      <c r="E219" s="101"/>
      <c r="F219" s="102"/>
      <c r="G219" s="99"/>
      <c r="H219" s="103"/>
      <c r="I219" s="104"/>
      <c r="J219" s="2"/>
      <c r="K219" s="56" t="str">
        <f t="shared" si="29"/>
        <v/>
      </c>
      <c r="L219" s="2"/>
      <c r="M219" s="2"/>
      <c r="N219" s="51" t="str">
        <f t="shared" si="30"/>
        <v/>
      </c>
      <c r="O219" s="2"/>
      <c r="Q219" s="6" t="str">
        <f t="shared" si="31"/>
        <v/>
      </c>
      <c r="S219" s="6" t="str">
        <f>IF(COUNTIF($Q219:$Q$2510, $Q219)&gt;1, "", $Q219)</f>
        <v/>
      </c>
      <c r="U219" s="63" t="str">
        <f>IF($B219="", "", IF(OR($B219&lt;'Intro &amp; Setup'!$W$18, $B219&gt;'Intro &amp; Setup'!$AG$18), "X", ""))</f>
        <v/>
      </c>
      <c r="V219" s="64" t="str">
        <f>IF($F219="", "", IF(OR($F219&lt;'Intro &amp; Setup'!$W$18, $F219&gt;'Intro &amp; Setup'!$AG$18), "X", ""))</f>
        <v/>
      </c>
      <c r="W219" s="6" t="str">
        <f t="shared" si="32"/>
        <v/>
      </c>
      <c r="Y219" s="63" t="str">
        <f t="shared" si="33"/>
        <v/>
      </c>
      <c r="Z219" s="64" t="str">
        <f t="shared" si="34"/>
        <v/>
      </c>
      <c r="AB219" s="80" t="str">
        <f t="shared" si="35"/>
        <v/>
      </c>
      <c r="AC219" s="77" t="str">
        <f t="shared" si="36"/>
        <v/>
      </c>
      <c r="AE219" s="84" t="str">
        <f t="shared" si="37"/>
        <v/>
      </c>
      <c r="AG219" s="6" t="str">
        <f>IF($AE219="", "", COUNTIF($AE$10:$AE$2510, "&gt;"&amp;$AE219)+1+COUNTIF($AE$10:$AE219, $AE219)-1)</f>
        <v/>
      </c>
    </row>
    <row r="220" spans="1:33" x14ac:dyDescent="0.25">
      <c r="A220" s="2"/>
      <c r="B220" s="98"/>
      <c r="C220" s="99"/>
      <c r="D220" s="100"/>
      <c r="E220" s="101"/>
      <c r="F220" s="102"/>
      <c r="G220" s="99"/>
      <c r="H220" s="103"/>
      <c r="I220" s="104"/>
      <c r="J220" s="2"/>
      <c r="K220" s="56" t="str">
        <f t="shared" si="29"/>
        <v/>
      </c>
      <c r="L220" s="2"/>
      <c r="M220" s="2"/>
      <c r="N220" s="51" t="str">
        <f t="shared" si="30"/>
        <v/>
      </c>
      <c r="O220" s="2"/>
      <c r="Q220" s="6" t="str">
        <f t="shared" si="31"/>
        <v/>
      </c>
      <c r="S220" s="6" t="str">
        <f>IF(COUNTIF($Q220:$Q$2510, $Q220)&gt;1, "", $Q220)</f>
        <v/>
      </c>
      <c r="U220" s="63" t="str">
        <f>IF($B220="", "", IF(OR($B220&lt;'Intro &amp; Setup'!$W$18, $B220&gt;'Intro &amp; Setup'!$AG$18), "X", ""))</f>
        <v/>
      </c>
      <c r="V220" s="64" t="str">
        <f>IF($F220="", "", IF(OR($F220&lt;'Intro &amp; Setup'!$W$18, $F220&gt;'Intro &amp; Setup'!$AG$18), "X", ""))</f>
        <v/>
      </c>
      <c r="W220" s="6" t="str">
        <f t="shared" si="32"/>
        <v/>
      </c>
      <c r="Y220" s="63" t="str">
        <f t="shared" si="33"/>
        <v/>
      </c>
      <c r="Z220" s="64" t="str">
        <f t="shared" si="34"/>
        <v/>
      </c>
      <c r="AB220" s="80" t="str">
        <f t="shared" si="35"/>
        <v/>
      </c>
      <c r="AC220" s="77" t="str">
        <f t="shared" si="36"/>
        <v/>
      </c>
      <c r="AE220" s="84" t="str">
        <f t="shared" si="37"/>
        <v/>
      </c>
      <c r="AG220" s="6" t="str">
        <f>IF($AE220="", "", COUNTIF($AE$10:$AE$2510, "&gt;"&amp;$AE220)+1+COUNTIF($AE$10:$AE220, $AE220)-1)</f>
        <v/>
      </c>
    </row>
    <row r="221" spans="1:33" x14ac:dyDescent="0.25">
      <c r="A221" s="2"/>
      <c r="B221" s="98"/>
      <c r="C221" s="99"/>
      <c r="D221" s="100"/>
      <c r="E221" s="101"/>
      <c r="F221" s="102"/>
      <c r="G221" s="99"/>
      <c r="H221" s="103"/>
      <c r="I221" s="104"/>
      <c r="J221" s="2"/>
      <c r="K221" s="56" t="str">
        <f t="shared" si="29"/>
        <v/>
      </c>
      <c r="L221" s="2"/>
      <c r="M221" s="2"/>
      <c r="N221" s="51" t="str">
        <f t="shared" si="30"/>
        <v/>
      </c>
      <c r="O221" s="2"/>
      <c r="Q221" s="6" t="str">
        <f t="shared" si="31"/>
        <v/>
      </c>
      <c r="S221" s="6" t="str">
        <f>IF(COUNTIF($Q221:$Q$2510, $Q221)&gt;1, "", $Q221)</f>
        <v/>
      </c>
      <c r="U221" s="63" t="str">
        <f>IF($B221="", "", IF(OR($B221&lt;'Intro &amp; Setup'!$W$18, $B221&gt;'Intro &amp; Setup'!$AG$18), "X", ""))</f>
        <v/>
      </c>
      <c r="V221" s="64" t="str">
        <f>IF($F221="", "", IF(OR($F221&lt;'Intro &amp; Setup'!$W$18, $F221&gt;'Intro &amp; Setup'!$AG$18), "X", ""))</f>
        <v/>
      </c>
      <c r="W221" s="6" t="str">
        <f t="shared" si="32"/>
        <v/>
      </c>
      <c r="Y221" s="63" t="str">
        <f t="shared" si="33"/>
        <v/>
      </c>
      <c r="Z221" s="64" t="str">
        <f t="shared" si="34"/>
        <v/>
      </c>
      <c r="AB221" s="80" t="str">
        <f t="shared" si="35"/>
        <v/>
      </c>
      <c r="AC221" s="77" t="str">
        <f t="shared" si="36"/>
        <v/>
      </c>
      <c r="AE221" s="84" t="str">
        <f t="shared" si="37"/>
        <v/>
      </c>
      <c r="AG221" s="6" t="str">
        <f>IF($AE221="", "", COUNTIF($AE$10:$AE$2510, "&gt;"&amp;$AE221)+1+COUNTIF($AE$10:$AE221, $AE221)-1)</f>
        <v/>
      </c>
    </row>
    <row r="222" spans="1:33" x14ac:dyDescent="0.25">
      <c r="A222" s="2"/>
      <c r="B222" s="98"/>
      <c r="C222" s="99"/>
      <c r="D222" s="100"/>
      <c r="E222" s="101"/>
      <c r="F222" s="102"/>
      <c r="G222" s="99"/>
      <c r="H222" s="103"/>
      <c r="I222" s="104"/>
      <c r="J222" s="2"/>
      <c r="K222" s="56" t="str">
        <f t="shared" si="29"/>
        <v/>
      </c>
      <c r="L222" s="2"/>
      <c r="M222" s="2"/>
      <c r="N222" s="51" t="str">
        <f t="shared" si="30"/>
        <v/>
      </c>
      <c r="O222" s="2"/>
      <c r="Q222" s="6" t="str">
        <f t="shared" si="31"/>
        <v/>
      </c>
      <c r="S222" s="6" t="str">
        <f>IF(COUNTIF($Q222:$Q$2510, $Q222)&gt;1, "", $Q222)</f>
        <v/>
      </c>
      <c r="U222" s="63" t="str">
        <f>IF($B222="", "", IF(OR($B222&lt;'Intro &amp; Setup'!$W$18, $B222&gt;'Intro &amp; Setup'!$AG$18), "X", ""))</f>
        <v/>
      </c>
      <c r="V222" s="64" t="str">
        <f>IF($F222="", "", IF(OR($F222&lt;'Intro &amp; Setup'!$W$18, $F222&gt;'Intro &amp; Setup'!$AG$18), "X", ""))</f>
        <v/>
      </c>
      <c r="W222" s="6" t="str">
        <f t="shared" si="32"/>
        <v/>
      </c>
      <c r="Y222" s="63" t="str">
        <f t="shared" si="33"/>
        <v/>
      </c>
      <c r="Z222" s="64" t="str">
        <f t="shared" si="34"/>
        <v/>
      </c>
      <c r="AB222" s="80" t="str">
        <f t="shared" si="35"/>
        <v/>
      </c>
      <c r="AC222" s="77" t="str">
        <f t="shared" si="36"/>
        <v/>
      </c>
      <c r="AE222" s="84" t="str">
        <f t="shared" si="37"/>
        <v/>
      </c>
      <c r="AG222" s="6" t="str">
        <f>IF($AE222="", "", COUNTIF($AE$10:$AE$2510, "&gt;"&amp;$AE222)+1+COUNTIF($AE$10:$AE222, $AE222)-1)</f>
        <v/>
      </c>
    </row>
    <row r="223" spans="1:33" x14ac:dyDescent="0.25">
      <c r="A223" s="2"/>
      <c r="B223" s="98"/>
      <c r="C223" s="99"/>
      <c r="D223" s="100"/>
      <c r="E223" s="101"/>
      <c r="F223" s="102"/>
      <c r="G223" s="99"/>
      <c r="H223" s="103"/>
      <c r="I223" s="104"/>
      <c r="J223" s="2"/>
      <c r="K223" s="56" t="str">
        <f t="shared" si="29"/>
        <v/>
      </c>
      <c r="L223" s="2"/>
      <c r="M223" s="2"/>
      <c r="N223" s="51" t="str">
        <f t="shared" si="30"/>
        <v/>
      </c>
      <c r="O223" s="2"/>
      <c r="Q223" s="6" t="str">
        <f t="shared" si="31"/>
        <v/>
      </c>
      <c r="S223" s="6" t="str">
        <f>IF(COUNTIF($Q223:$Q$2510, $Q223)&gt;1, "", $Q223)</f>
        <v/>
      </c>
      <c r="U223" s="63" t="str">
        <f>IF($B223="", "", IF(OR($B223&lt;'Intro &amp; Setup'!$W$18, $B223&gt;'Intro &amp; Setup'!$AG$18), "X", ""))</f>
        <v/>
      </c>
      <c r="V223" s="64" t="str">
        <f>IF($F223="", "", IF(OR($F223&lt;'Intro &amp; Setup'!$W$18, $F223&gt;'Intro &amp; Setup'!$AG$18), "X", ""))</f>
        <v/>
      </c>
      <c r="W223" s="6" t="str">
        <f t="shared" si="32"/>
        <v/>
      </c>
      <c r="Y223" s="63" t="str">
        <f t="shared" si="33"/>
        <v/>
      </c>
      <c r="Z223" s="64" t="str">
        <f t="shared" si="34"/>
        <v/>
      </c>
      <c r="AB223" s="80" t="str">
        <f t="shared" si="35"/>
        <v/>
      </c>
      <c r="AC223" s="77" t="str">
        <f t="shared" si="36"/>
        <v/>
      </c>
      <c r="AE223" s="84" t="str">
        <f t="shared" si="37"/>
        <v/>
      </c>
      <c r="AG223" s="6" t="str">
        <f>IF($AE223="", "", COUNTIF($AE$10:$AE$2510, "&gt;"&amp;$AE223)+1+COUNTIF($AE$10:$AE223, $AE223)-1)</f>
        <v/>
      </c>
    </row>
    <row r="224" spans="1:33" x14ac:dyDescent="0.25">
      <c r="A224" s="2"/>
      <c r="B224" s="98"/>
      <c r="C224" s="99"/>
      <c r="D224" s="100"/>
      <c r="E224" s="101"/>
      <c r="F224" s="102"/>
      <c r="G224" s="99"/>
      <c r="H224" s="103"/>
      <c r="I224" s="104"/>
      <c r="J224" s="2"/>
      <c r="K224" s="56" t="str">
        <f t="shared" si="29"/>
        <v/>
      </c>
      <c r="L224" s="2"/>
      <c r="M224" s="2"/>
      <c r="N224" s="51" t="str">
        <f t="shared" si="30"/>
        <v/>
      </c>
      <c r="O224" s="2"/>
      <c r="Q224" s="6" t="str">
        <f t="shared" si="31"/>
        <v/>
      </c>
      <c r="S224" s="6" t="str">
        <f>IF(COUNTIF($Q224:$Q$2510, $Q224)&gt;1, "", $Q224)</f>
        <v/>
      </c>
      <c r="U224" s="63" t="str">
        <f>IF($B224="", "", IF(OR($B224&lt;'Intro &amp; Setup'!$W$18, $B224&gt;'Intro &amp; Setup'!$AG$18), "X", ""))</f>
        <v/>
      </c>
      <c r="V224" s="64" t="str">
        <f>IF($F224="", "", IF(OR($F224&lt;'Intro &amp; Setup'!$W$18, $F224&gt;'Intro &amp; Setup'!$AG$18), "X", ""))</f>
        <v/>
      </c>
      <c r="W224" s="6" t="str">
        <f t="shared" si="32"/>
        <v/>
      </c>
      <c r="Y224" s="63" t="str">
        <f t="shared" si="33"/>
        <v/>
      </c>
      <c r="Z224" s="64" t="str">
        <f t="shared" si="34"/>
        <v/>
      </c>
      <c r="AB224" s="80" t="str">
        <f t="shared" si="35"/>
        <v/>
      </c>
      <c r="AC224" s="77" t="str">
        <f t="shared" si="36"/>
        <v/>
      </c>
      <c r="AE224" s="84" t="str">
        <f t="shared" si="37"/>
        <v/>
      </c>
      <c r="AG224" s="6" t="str">
        <f>IF($AE224="", "", COUNTIF($AE$10:$AE$2510, "&gt;"&amp;$AE224)+1+COUNTIF($AE$10:$AE224, $AE224)-1)</f>
        <v/>
      </c>
    </row>
    <row r="225" spans="1:33" x14ac:dyDescent="0.25">
      <c r="A225" s="2"/>
      <c r="B225" s="98"/>
      <c r="C225" s="99"/>
      <c r="D225" s="100"/>
      <c r="E225" s="101"/>
      <c r="F225" s="102"/>
      <c r="G225" s="99"/>
      <c r="H225" s="103"/>
      <c r="I225" s="104"/>
      <c r="J225" s="2"/>
      <c r="K225" s="56" t="str">
        <f t="shared" si="29"/>
        <v/>
      </c>
      <c r="L225" s="2"/>
      <c r="M225" s="2"/>
      <c r="N225" s="51" t="str">
        <f t="shared" si="30"/>
        <v/>
      </c>
      <c r="O225" s="2"/>
      <c r="Q225" s="6" t="str">
        <f t="shared" si="31"/>
        <v/>
      </c>
      <c r="S225" s="6" t="str">
        <f>IF(COUNTIF($Q225:$Q$2510, $Q225)&gt;1, "", $Q225)</f>
        <v/>
      </c>
      <c r="U225" s="63" t="str">
        <f>IF($B225="", "", IF(OR($B225&lt;'Intro &amp; Setup'!$W$18, $B225&gt;'Intro &amp; Setup'!$AG$18), "X", ""))</f>
        <v/>
      </c>
      <c r="V225" s="64" t="str">
        <f>IF($F225="", "", IF(OR($F225&lt;'Intro &amp; Setup'!$W$18, $F225&gt;'Intro &amp; Setup'!$AG$18), "X", ""))</f>
        <v/>
      </c>
      <c r="W225" s="6" t="str">
        <f t="shared" si="32"/>
        <v/>
      </c>
      <c r="Y225" s="63" t="str">
        <f t="shared" si="33"/>
        <v/>
      </c>
      <c r="Z225" s="64" t="str">
        <f t="shared" si="34"/>
        <v/>
      </c>
      <c r="AB225" s="80" t="str">
        <f t="shared" si="35"/>
        <v/>
      </c>
      <c r="AC225" s="77" t="str">
        <f t="shared" si="36"/>
        <v/>
      </c>
      <c r="AE225" s="84" t="str">
        <f t="shared" si="37"/>
        <v/>
      </c>
      <c r="AG225" s="6" t="str">
        <f>IF($AE225="", "", COUNTIF($AE$10:$AE$2510, "&gt;"&amp;$AE225)+1+COUNTIF($AE$10:$AE225, $AE225)-1)</f>
        <v/>
      </c>
    </row>
    <row r="226" spans="1:33" x14ac:dyDescent="0.25">
      <c r="A226" s="2"/>
      <c r="B226" s="98"/>
      <c r="C226" s="99"/>
      <c r="D226" s="100"/>
      <c r="E226" s="101"/>
      <c r="F226" s="102"/>
      <c r="G226" s="99"/>
      <c r="H226" s="103"/>
      <c r="I226" s="104"/>
      <c r="J226" s="2"/>
      <c r="K226" s="56" t="str">
        <f t="shared" si="29"/>
        <v/>
      </c>
      <c r="L226" s="2"/>
      <c r="M226" s="2"/>
      <c r="N226" s="51" t="str">
        <f t="shared" si="30"/>
        <v/>
      </c>
      <c r="O226" s="2"/>
      <c r="Q226" s="6" t="str">
        <f t="shared" si="31"/>
        <v/>
      </c>
      <c r="S226" s="6" t="str">
        <f>IF(COUNTIF($Q226:$Q$2510, $Q226)&gt;1, "", $Q226)</f>
        <v/>
      </c>
      <c r="U226" s="63" t="str">
        <f>IF($B226="", "", IF(OR($B226&lt;'Intro &amp; Setup'!$W$18, $B226&gt;'Intro &amp; Setup'!$AG$18), "X", ""))</f>
        <v/>
      </c>
      <c r="V226" s="64" t="str">
        <f>IF($F226="", "", IF(OR($F226&lt;'Intro &amp; Setup'!$W$18, $F226&gt;'Intro &amp; Setup'!$AG$18), "X", ""))</f>
        <v/>
      </c>
      <c r="W226" s="6" t="str">
        <f t="shared" si="32"/>
        <v/>
      </c>
      <c r="Y226" s="63" t="str">
        <f t="shared" si="33"/>
        <v/>
      </c>
      <c r="Z226" s="64" t="str">
        <f t="shared" si="34"/>
        <v/>
      </c>
      <c r="AB226" s="80" t="str">
        <f t="shared" si="35"/>
        <v/>
      </c>
      <c r="AC226" s="77" t="str">
        <f t="shared" si="36"/>
        <v/>
      </c>
      <c r="AE226" s="84" t="str">
        <f t="shared" si="37"/>
        <v/>
      </c>
      <c r="AG226" s="6" t="str">
        <f>IF($AE226="", "", COUNTIF($AE$10:$AE$2510, "&gt;"&amp;$AE226)+1+COUNTIF($AE$10:$AE226, $AE226)-1)</f>
        <v/>
      </c>
    </row>
    <row r="227" spans="1:33" x14ac:dyDescent="0.25">
      <c r="A227" s="2"/>
      <c r="B227" s="98"/>
      <c r="C227" s="99"/>
      <c r="D227" s="100"/>
      <c r="E227" s="101"/>
      <c r="F227" s="102"/>
      <c r="G227" s="99"/>
      <c r="H227" s="103"/>
      <c r="I227" s="104"/>
      <c r="J227" s="2"/>
      <c r="K227" s="56" t="str">
        <f t="shared" si="29"/>
        <v/>
      </c>
      <c r="L227" s="2"/>
      <c r="M227" s="2"/>
      <c r="N227" s="51" t="str">
        <f t="shared" si="30"/>
        <v/>
      </c>
      <c r="O227" s="2"/>
      <c r="Q227" s="6" t="str">
        <f t="shared" si="31"/>
        <v/>
      </c>
      <c r="S227" s="6" t="str">
        <f>IF(COUNTIF($Q227:$Q$2510, $Q227)&gt;1, "", $Q227)</f>
        <v/>
      </c>
      <c r="U227" s="63" t="str">
        <f>IF($B227="", "", IF(OR($B227&lt;'Intro &amp; Setup'!$W$18, $B227&gt;'Intro &amp; Setup'!$AG$18), "X", ""))</f>
        <v/>
      </c>
      <c r="V227" s="64" t="str">
        <f>IF($F227="", "", IF(OR($F227&lt;'Intro &amp; Setup'!$W$18, $F227&gt;'Intro &amp; Setup'!$AG$18), "X", ""))</f>
        <v/>
      </c>
      <c r="W227" s="6" t="str">
        <f t="shared" si="32"/>
        <v/>
      </c>
      <c r="Y227" s="63" t="str">
        <f t="shared" si="33"/>
        <v/>
      </c>
      <c r="Z227" s="64" t="str">
        <f t="shared" si="34"/>
        <v/>
      </c>
      <c r="AB227" s="80" t="str">
        <f t="shared" si="35"/>
        <v/>
      </c>
      <c r="AC227" s="77" t="str">
        <f t="shared" si="36"/>
        <v/>
      </c>
      <c r="AE227" s="84" t="str">
        <f t="shared" si="37"/>
        <v/>
      </c>
      <c r="AG227" s="6" t="str">
        <f>IF($AE227="", "", COUNTIF($AE$10:$AE$2510, "&gt;"&amp;$AE227)+1+COUNTIF($AE$10:$AE227, $AE227)-1)</f>
        <v/>
      </c>
    </row>
    <row r="228" spans="1:33" x14ac:dyDescent="0.25">
      <c r="A228" s="2"/>
      <c r="B228" s="98"/>
      <c r="C228" s="99"/>
      <c r="D228" s="100"/>
      <c r="E228" s="101"/>
      <c r="F228" s="102"/>
      <c r="G228" s="99"/>
      <c r="H228" s="103"/>
      <c r="I228" s="104"/>
      <c r="J228" s="2"/>
      <c r="K228" s="56" t="str">
        <f t="shared" si="29"/>
        <v/>
      </c>
      <c r="L228" s="2"/>
      <c r="M228" s="2"/>
      <c r="N228" s="51" t="str">
        <f t="shared" si="30"/>
        <v/>
      </c>
      <c r="O228" s="2"/>
      <c r="Q228" s="6" t="str">
        <f t="shared" si="31"/>
        <v/>
      </c>
      <c r="S228" s="6" t="str">
        <f>IF(COUNTIF($Q228:$Q$2510, $Q228)&gt;1, "", $Q228)</f>
        <v/>
      </c>
      <c r="U228" s="63" t="str">
        <f>IF($B228="", "", IF(OR($B228&lt;'Intro &amp; Setup'!$W$18, $B228&gt;'Intro &amp; Setup'!$AG$18), "X", ""))</f>
        <v/>
      </c>
      <c r="V228" s="64" t="str">
        <f>IF($F228="", "", IF(OR($F228&lt;'Intro &amp; Setup'!$W$18, $F228&gt;'Intro &amp; Setup'!$AG$18), "X", ""))</f>
        <v/>
      </c>
      <c r="W228" s="6" t="str">
        <f t="shared" si="32"/>
        <v/>
      </c>
      <c r="Y228" s="63" t="str">
        <f t="shared" si="33"/>
        <v/>
      </c>
      <c r="Z228" s="64" t="str">
        <f t="shared" si="34"/>
        <v/>
      </c>
      <c r="AB228" s="80" t="str">
        <f t="shared" si="35"/>
        <v/>
      </c>
      <c r="AC228" s="77" t="str">
        <f t="shared" si="36"/>
        <v/>
      </c>
      <c r="AE228" s="84" t="str">
        <f t="shared" si="37"/>
        <v/>
      </c>
      <c r="AG228" s="6" t="str">
        <f>IF($AE228="", "", COUNTIF($AE$10:$AE$2510, "&gt;"&amp;$AE228)+1+COUNTIF($AE$10:$AE228, $AE228)-1)</f>
        <v/>
      </c>
    </row>
    <row r="229" spans="1:33" x14ac:dyDescent="0.25">
      <c r="A229" s="2"/>
      <c r="B229" s="98"/>
      <c r="C229" s="99"/>
      <c r="D229" s="100"/>
      <c r="E229" s="101"/>
      <c r="F229" s="102"/>
      <c r="G229" s="99"/>
      <c r="H229" s="103"/>
      <c r="I229" s="104"/>
      <c r="J229" s="2"/>
      <c r="K229" s="56" t="str">
        <f t="shared" si="29"/>
        <v/>
      </c>
      <c r="L229" s="2"/>
      <c r="M229" s="2"/>
      <c r="N229" s="51" t="str">
        <f t="shared" si="30"/>
        <v/>
      </c>
      <c r="O229" s="2"/>
      <c r="Q229" s="6" t="str">
        <f t="shared" si="31"/>
        <v/>
      </c>
      <c r="S229" s="6" t="str">
        <f>IF(COUNTIF($Q229:$Q$2510, $Q229)&gt;1, "", $Q229)</f>
        <v/>
      </c>
      <c r="U229" s="63" t="str">
        <f>IF($B229="", "", IF(OR($B229&lt;'Intro &amp; Setup'!$W$18, $B229&gt;'Intro &amp; Setup'!$AG$18), "X", ""))</f>
        <v/>
      </c>
      <c r="V229" s="64" t="str">
        <f>IF($F229="", "", IF(OR($F229&lt;'Intro &amp; Setup'!$W$18, $F229&gt;'Intro &amp; Setup'!$AG$18), "X", ""))</f>
        <v/>
      </c>
      <c r="W229" s="6" t="str">
        <f t="shared" si="32"/>
        <v/>
      </c>
      <c r="Y229" s="63" t="str">
        <f t="shared" si="33"/>
        <v/>
      </c>
      <c r="Z229" s="64" t="str">
        <f t="shared" si="34"/>
        <v/>
      </c>
      <c r="AB229" s="80" t="str">
        <f t="shared" si="35"/>
        <v/>
      </c>
      <c r="AC229" s="77" t="str">
        <f t="shared" si="36"/>
        <v/>
      </c>
      <c r="AE229" s="84" t="str">
        <f t="shared" si="37"/>
        <v/>
      </c>
      <c r="AG229" s="6" t="str">
        <f>IF($AE229="", "", COUNTIF($AE$10:$AE$2510, "&gt;"&amp;$AE229)+1+COUNTIF($AE$10:$AE229, $AE229)-1)</f>
        <v/>
      </c>
    </row>
    <row r="230" spans="1:33" x14ac:dyDescent="0.25">
      <c r="A230" s="2"/>
      <c r="B230" s="98"/>
      <c r="C230" s="99"/>
      <c r="D230" s="100"/>
      <c r="E230" s="101"/>
      <c r="F230" s="102"/>
      <c r="G230" s="99"/>
      <c r="H230" s="103"/>
      <c r="I230" s="104"/>
      <c r="J230" s="2"/>
      <c r="K230" s="56" t="str">
        <f t="shared" si="29"/>
        <v/>
      </c>
      <c r="L230" s="2"/>
      <c r="M230" s="2"/>
      <c r="N230" s="51" t="str">
        <f t="shared" si="30"/>
        <v/>
      </c>
      <c r="O230" s="2"/>
      <c r="Q230" s="6" t="str">
        <f t="shared" si="31"/>
        <v/>
      </c>
      <c r="S230" s="6" t="str">
        <f>IF(COUNTIF($Q230:$Q$2510, $Q230)&gt;1, "", $Q230)</f>
        <v/>
      </c>
      <c r="U230" s="63" t="str">
        <f>IF($B230="", "", IF(OR($B230&lt;'Intro &amp; Setup'!$W$18, $B230&gt;'Intro &amp; Setup'!$AG$18), "X", ""))</f>
        <v/>
      </c>
      <c r="V230" s="64" t="str">
        <f>IF($F230="", "", IF(OR($F230&lt;'Intro &amp; Setup'!$W$18, $F230&gt;'Intro &amp; Setup'!$AG$18), "X", ""))</f>
        <v/>
      </c>
      <c r="W230" s="6" t="str">
        <f t="shared" si="32"/>
        <v/>
      </c>
      <c r="Y230" s="63" t="str">
        <f t="shared" si="33"/>
        <v/>
      </c>
      <c r="Z230" s="64" t="str">
        <f t="shared" si="34"/>
        <v/>
      </c>
      <c r="AB230" s="80" t="str">
        <f t="shared" si="35"/>
        <v/>
      </c>
      <c r="AC230" s="77" t="str">
        <f t="shared" si="36"/>
        <v/>
      </c>
      <c r="AE230" s="84" t="str">
        <f t="shared" si="37"/>
        <v/>
      </c>
      <c r="AG230" s="6" t="str">
        <f>IF($AE230="", "", COUNTIF($AE$10:$AE$2510, "&gt;"&amp;$AE230)+1+COUNTIF($AE$10:$AE230, $AE230)-1)</f>
        <v/>
      </c>
    </row>
    <row r="231" spans="1:33" x14ac:dyDescent="0.25">
      <c r="A231" s="2"/>
      <c r="B231" s="98"/>
      <c r="C231" s="99"/>
      <c r="D231" s="100"/>
      <c r="E231" s="101"/>
      <c r="F231" s="102"/>
      <c r="G231" s="99"/>
      <c r="H231" s="103"/>
      <c r="I231" s="104"/>
      <c r="J231" s="2"/>
      <c r="K231" s="56" t="str">
        <f t="shared" si="29"/>
        <v/>
      </c>
      <c r="L231" s="2"/>
      <c r="M231" s="2"/>
      <c r="N231" s="51" t="str">
        <f t="shared" si="30"/>
        <v/>
      </c>
      <c r="O231" s="2"/>
      <c r="Q231" s="6" t="str">
        <f t="shared" si="31"/>
        <v/>
      </c>
      <c r="S231" s="6" t="str">
        <f>IF(COUNTIF($Q231:$Q$2510, $Q231)&gt;1, "", $Q231)</f>
        <v/>
      </c>
      <c r="U231" s="63" t="str">
        <f>IF($B231="", "", IF(OR($B231&lt;'Intro &amp; Setup'!$W$18, $B231&gt;'Intro &amp; Setup'!$AG$18), "X", ""))</f>
        <v/>
      </c>
      <c r="V231" s="64" t="str">
        <f>IF($F231="", "", IF(OR($F231&lt;'Intro &amp; Setup'!$W$18, $F231&gt;'Intro &amp; Setup'!$AG$18), "X", ""))</f>
        <v/>
      </c>
      <c r="W231" s="6" t="str">
        <f t="shared" si="32"/>
        <v/>
      </c>
      <c r="Y231" s="63" t="str">
        <f t="shared" si="33"/>
        <v/>
      </c>
      <c r="Z231" s="64" t="str">
        <f t="shared" si="34"/>
        <v/>
      </c>
      <c r="AB231" s="80" t="str">
        <f t="shared" si="35"/>
        <v/>
      </c>
      <c r="AC231" s="77" t="str">
        <f t="shared" si="36"/>
        <v/>
      </c>
      <c r="AE231" s="84" t="str">
        <f t="shared" si="37"/>
        <v/>
      </c>
      <c r="AG231" s="6" t="str">
        <f>IF($AE231="", "", COUNTIF($AE$10:$AE$2510, "&gt;"&amp;$AE231)+1+COUNTIF($AE$10:$AE231, $AE231)-1)</f>
        <v/>
      </c>
    </row>
    <row r="232" spans="1:33" x14ac:dyDescent="0.25">
      <c r="A232" s="2"/>
      <c r="B232" s="98"/>
      <c r="C232" s="99"/>
      <c r="D232" s="100"/>
      <c r="E232" s="101"/>
      <c r="F232" s="102"/>
      <c r="G232" s="99"/>
      <c r="H232" s="103"/>
      <c r="I232" s="104"/>
      <c r="J232" s="2"/>
      <c r="K232" s="56" t="str">
        <f t="shared" si="29"/>
        <v/>
      </c>
      <c r="L232" s="2"/>
      <c r="M232" s="2"/>
      <c r="N232" s="51" t="str">
        <f t="shared" si="30"/>
        <v/>
      </c>
      <c r="O232" s="2"/>
      <c r="Q232" s="6" t="str">
        <f t="shared" si="31"/>
        <v/>
      </c>
      <c r="S232" s="6" t="str">
        <f>IF(COUNTIF($Q232:$Q$2510, $Q232)&gt;1, "", $Q232)</f>
        <v/>
      </c>
      <c r="U232" s="63" t="str">
        <f>IF($B232="", "", IF(OR($B232&lt;'Intro &amp; Setup'!$W$18, $B232&gt;'Intro &amp; Setup'!$AG$18), "X", ""))</f>
        <v/>
      </c>
      <c r="V232" s="64" t="str">
        <f>IF($F232="", "", IF(OR($F232&lt;'Intro &amp; Setup'!$W$18, $F232&gt;'Intro &amp; Setup'!$AG$18), "X", ""))</f>
        <v/>
      </c>
      <c r="W232" s="6" t="str">
        <f t="shared" si="32"/>
        <v/>
      </c>
      <c r="Y232" s="63" t="str">
        <f t="shared" si="33"/>
        <v/>
      </c>
      <c r="Z232" s="64" t="str">
        <f t="shared" si="34"/>
        <v/>
      </c>
      <c r="AB232" s="80" t="str">
        <f t="shared" si="35"/>
        <v/>
      </c>
      <c r="AC232" s="77" t="str">
        <f t="shared" si="36"/>
        <v/>
      </c>
      <c r="AE232" s="84" t="str">
        <f t="shared" si="37"/>
        <v/>
      </c>
      <c r="AG232" s="6" t="str">
        <f>IF($AE232="", "", COUNTIF($AE$10:$AE$2510, "&gt;"&amp;$AE232)+1+COUNTIF($AE$10:$AE232, $AE232)-1)</f>
        <v/>
      </c>
    </row>
    <row r="233" spans="1:33" x14ac:dyDescent="0.25">
      <c r="A233" s="2"/>
      <c r="B233" s="98"/>
      <c r="C233" s="99"/>
      <c r="D233" s="100"/>
      <c r="E233" s="101"/>
      <c r="F233" s="102"/>
      <c r="G233" s="99"/>
      <c r="H233" s="103"/>
      <c r="I233" s="104"/>
      <c r="J233" s="2"/>
      <c r="K233" s="56" t="str">
        <f t="shared" si="29"/>
        <v/>
      </c>
      <c r="L233" s="2"/>
      <c r="M233" s="2"/>
      <c r="N233" s="51" t="str">
        <f t="shared" si="30"/>
        <v/>
      </c>
      <c r="O233" s="2"/>
      <c r="Q233" s="6" t="str">
        <f t="shared" si="31"/>
        <v/>
      </c>
      <c r="S233" s="6" t="str">
        <f>IF(COUNTIF($Q233:$Q$2510, $Q233)&gt;1, "", $Q233)</f>
        <v/>
      </c>
      <c r="U233" s="63" t="str">
        <f>IF($B233="", "", IF(OR($B233&lt;'Intro &amp; Setup'!$W$18, $B233&gt;'Intro &amp; Setup'!$AG$18), "X", ""))</f>
        <v/>
      </c>
      <c r="V233" s="64" t="str">
        <f>IF($F233="", "", IF(OR($F233&lt;'Intro &amp; Setup'!$W$18, $F233&gt;'Intro &amp; Setup'!$AG$18), "X", ""))</f>
        <v/>
      </c>
      <c r="W233" s="6" t="str">
        <f t="shared" si="32"/>
        <v/>
      </c>
      <c r="Y233" s="63" t="str">
        <f t="shared" si="33"/>
        <v/>
      </c>
      <c r="Z233" s="64" t="str">
        <f t="shared" si="34"/>
        <v/>
      </c>
      <c r="AB233" s="80" t="str">
        <f t="shared" si="35"/>
        <v/>
      </c>
      <c r="AC233" s="77" t="str">
        <f t="shared" si="36"/>
        <v/>
      </c>
      <c r="AE233" s="84" t="str">
        <f t="shared" si="37"/>
        <v/>
      </c>
      <c r="AG233" s="6" t="str">
        <f>IF($AE233="", "", COUNTIF($AE$10:$AE$2510, "&gt;"&amp;$AE233)+1+COUNTIF($AE$10:$AE233, $AE233)-1)</f>
        <v/>
      </c>
    </row>
    <row r="234" spans="1:33" x14ac:dyDescent="0.25">
      <c r="A234" s="2"/>
      <c r="B234" s="98"/>
      <c r="C234" s="99"/>
      <c r="D234" s="100"/>
      <c r="E234" s="101"/>
      <c r="F234" s="102"/>
      <c r="G234" s="99"/>
      <c r="H234" s="103"/>
      <c r="I234" s="104"/>
      <c r="J234" s="2"/>
      <c r="K234" s="56" t="str">
        <f t="shared" si="29"/>
        <v/>
      </c>
      <c r="L234" s="2"/>
      <c r="M234" s="2"/>
      <c r="N234" s="51" t="str">
        <f t="shared" si="30"/>
        <v/>
      </c>
      <c r="O234" s="2"/>
      <c r="Q234" s="6" t="str">
        <f t="shared" si="31"/>
        <v/>
      </c>
      <c r="S234" s="6" t="str">
        <f>IF(COUNTIF($Q234:$Q$2510, $Q234)&gt;1, "", $Q234)</f>
        <v/>
      </c>
      <c r="U234" s="63" t="str">
        <f>IF($B234="", "", IF(OR($B234&lt;'Intro &amp; Setup'!$W$18, $B234&gt;'Intro &amp; Setup'!$AG$18), "X", ""))</f>
        <v/>
      </c>
      <c r="V234" s="64" t="str">
        <f>IF($F234="", "", IF(OR($F234&lt;'Intro &amp; Setup'!$W$18, $F234&gt;'Intro &amp; Setup'!$AG$18), "X", ""))</f>
        <v/>
      </c>
      <c r="W234" s="6" t="str">
        <f t="shared" si="32"/>
        <v/>
      </c>
      <c r="Y234" s="63" t="str">
        <f t="shared" si="33"/>
        <v/>
      </c>
      <c r="Z234" s="64" t="str">
        <f t="shared" si="34"/>
        <v/>
      </c>
      <c r="AB234" s="80" t="str">
        <f t="shared" si="35"/>
        <v/>
      </c>
      <c r="AC234" s="77" t="str">
        <f t="shared" si="36"/>
        <v/>
      </c>
      <c r="AE234" s="84" t="str">
        <f t="shared" si="37"/>
        <v/>
      </c>
      <c r="AG234" s="6" t="str">
        <f>IF($AE234="", "", COUNTIF($AE$10:$AE$2510, "&gt;"&amp;$AE234)+1+COUNTIF($AE$10:$AE234, $AE234)-1)</f>
        <v/>
      </c>
    </row>
    <row r="235" spans="1:33" x14ac:dyDescent="0.25">
      <c r="A235" s="2"/>
      <c r="B235" s="98"/>
      <c r="C235" s="99"/>
      <c r="D235" s="100"/>
      <c r="E235" s="101"/>
      <c r="F235" s="102"/>
      <c r="G235" s="99"/>
      <c r="H235" s="103"/>
      <c r="I235" s="104"/>
      <c r="J235" s="2"/>
      <c r="K235" s="56" t="str">
        <f t="shared" si="29"/>
        <v/>
      </c>
      <c r="L235" s="2"/>
      <c r="M235" s="2"/>
      <c r="N235" s="51" t="str">
        <f t="shared" si="30"/>
        <v/>
      </c>
      <c r="O235" s="2"/>
      <c r="Q235" s="6" t="str">
        <f t="shared" si="31"/>
        <v/>
      </c>
      <c r="S235" s="6" t="str">
        <f>IF(COUNTIF($Q235:$Q$2510, $Q235)&gt;1, "", $Q235)</f>
        <v/>
      </c>
      <c r="U235" s="63" t="str">
        <f>IF($B235="", "", IF(OR($B235&lt;'Intro &amp; Setup'!$W$18, $B235&gt;'Intro &amp; Setup'!$AG$18), "X", ""))</f>
        <v/>
      </c>
      <c r="V235" s="64" t="str">
        <f>IF($F235="", "", IF(OR($F235&lt;'Intro &amp; Setup'!$W$18, $F235&gt;'Intro &amp; Setup'!$AG$18), "X", ""))</f>
        <v/>
      </c>
      <c r="W235" s="6" t="str">
        <f t="shared" si="32"/>
        <v/>
      </c>
      <c r="Y235" s="63" t="str">
        <f t="shared" si="33"/>
        <v/>
      </c>
      <c r="Z235" s="64" t="str">
        <f t="shared" si="34"/>
        <v/>
      </c>
      <c r="AB235" s="80" t="str">
        <f t="shared" si="35"/>
        <v/>
      </c>
      <c r="AC235" s="77" t="str">
        <f t="shared" si="36"/>
        <v/>
      </c>
      <c r="AE235" s="84" t="str">
        <f t="shared" si="37"/>
        <v/>
      </c>
      <c r="AG235" s="6" t="str">
        <f>IF($AE235="", "", COUNTIF($AE$10:$AE$2510, "&gt;"&amp;$AE235)+1+COUNTIF($AE$10:$AE235, $AE235)-1)</f>
        <v/>
      </c>
    </row>
    <row r="236" spans="1:33" x14ac:dyDescent="0.25">
      <c r="A236" s="2"/>
      <c r="B236" s="98"/>
      <c r="C236" s="99"/>
      <c r="D236" s="100"/>
      <c r="E236" s="101"/>
      <c r="F236" s="102"/>
      <c r="G236" s="99"/>
      <c r="H236" s="103"/>
      <c r="I236" s="104"/>
      <c r="J236" s="2"/>
      <c r="K236" s="56" t="str">
        <f t="shared" si="29"/>
        <v/>
      </c>
      <c r="L236" s="2"/>
      <c r="M236" s="2"/>
      <c r="N236" s="51" t="str">
        <f t="shared" si="30"/>
        <v/>
      </c>
      <c r="O236" s="2"/>
      <c r="Q236" s="6" t="str">
        <f t="shared" si="31"/>
        <v/>
      </c>
      <c r="S236" s="6" t="str">
        <f>IF(COUNTIF($Q236:$Q$2510, $Q236)&gt;1, "", $Q236)</f>
        <v/>
      </c>
      <c r="U236" s="63" t="str">
        <f>IF($B236="", "", IF(OR($B236&lt;'Intro &amp; Setup'!$W$18, $B236&gt;'Intro &amp; Setup'!$AG$18), "X", ""))</f>
        <v/>
      </c>
      <c r="V236" s="64" t="str">
        <f>IF($F236="", "", IF(OR($F236&lt;'Intro &amp; Setup'!$W$18, $F236&gt;'Intro &amp; Setup'!$AG$18), "X", ""))</f>
        <v/>
      </c>
      <c r="W236" s="6" t="str">
        <f t="shared" si="32"/>
        <v/>
      </c>
      <c r="Y236" s="63" t="str">
        <f t="shared" si="33"/>
        <v/>
      </c>
      <c r="Z236" s="64" t="str">
        <f t="shared" si="34"/>
        <v/>
      </c>
      <c r="AB236" s="80" t="str">
        <f t="shared" si="35"/>
        <v/>
      </c>
      <c r="AC236" s="77" t="str">
        <f t="shared" si="36"/>
        <v/>
      </c>
      <c r="AE236" s="84" t="str">
        <f t="shared" si="37"/>
        <v/>
      </c>
      <c r="AG236" s="6" t="str">
        <f>IF($AE236="", "", COUNTIF($AE$10:$AE$2510, "&gt;"&amp;$AE236)+1+COUNTIF($AE$10:$AE236, $AE236)-1)</f>
        <v/>
      </c>
    </row>
    <row r="237" spans="1:33" x14ac:dyDescent="0.25">
      <c r="A237" s="2"/>
      <c r="B237" s="98"/>
      <c r="C237" s="99"/>
      <c r="D237" s="100"/>
      <c r="E237" s="101"/>
      <c r="F237" s="102"/>
      <c r="G237" s="99"/>
      <c r="H237" s="103"/>
      <c r="I237" s="104"/>
      <c r="J237" s="2"/>
      <c r="K237" s="56" t="str">
        <f t="shared" si="29"/>
        <v/>
      </c>
      <c r="L237" s="2"/>
      <c r="M237" s="2"/>
      <c r="N237" s="51" t="str">
        <f t="shared" si="30"/>
        <v/>
      </c>
      <c r="O237" s="2"/>
      <c r="Q237" s="6" t="str">
        <f t="shared" si="31"/>
        <v/>
      </c>
      <c r="S237" s="6" t="str">
        <f>IF(COUNTIF($Q237:$Q$2510, $Q237)&gt;1, "", $Q237)</f>
        <v/>
      </c>
      <c r="U237" s="63" t="str">
        <f>IF($B237="", "", IF(OR($B237&lt;'Intro &amp; Setup'!$W$18, $B237&gt;'Intro &amp; Setup'!$AG$18), "X", ""))</f>
        <v/>
      </c>
      <c r="V237" s="64" t="str">
        <f>IF($F237="", "", IF(OR($F237&lt;'Intro &amp; Setup'!$W$18, $F237&gt;'Intro &amp; Setup'!$AG$18), "X", ""))</f>
        <v/>
      </c>
      <c r="W237" s="6" t="str">
        <f t="shared" si="32"/>
        <v/>
      </c>
      <c r="Y237" s="63" t="str">
        <f t="shared" si="33"/>
        <v/>
      </c>
      <c r="Z237" s="64" t="str">
        <f t="shared" si="34"/>
        <v/>
      </c>
      <c r="AB237" s="80" t="str">
        <f t="shared" si="35"/>
        <v/>
      </c>
      <c r="AC237" s="77" t="str">
        <f t="shared" si="36"/>
        <v/>
      </c>
      <c r="AE237" s="84" t="str">
        <f t="shared" si="37"/>
        <v/>
      </c>
      <c r="AG237" s="6" t="str">
        <f>IF($AE237="", "", COUNTIF($AE$10:$AE$2510, "&gt;"&amp;$AE237)+1+COUNTIF($AE$10:$AE237, $AE237)-1)</f>
        <v/>
      </c>
    </row>
    <row r="238" spans="1:33" x14ac:dyDescent="0.25">
      <c r="A238" s="2"/>
      <c r="B238" s="98"/>
      <c r="C238" s="99"/>
      <c r="D238" s="100"/>
      <c r="E238" s="101"/>
      <c r="F238" s="102"/>
      <c r="G238" s="99"/>
      <c r="H238" s="103"/>
      <c r="I238" s="104"/>
      <c r="J238" s="2"/>
      <c r="K238" s="56" t="str">
        <f t="shared" si="29"/>
        <v/>
      </c>
      <c r="L238" s="2"/>
      <c r="M238" s="2"/>
      <c r="N238" s="51" t="str">
        <f t="shared" si="30"/>
        <v/>
      </c>
      <c r="O238" s="2"/>
      <c r="Q238" s="6" t="str">
        <f t="shared" si="31"/>
        <v/>
      </c>
      <c r="S238" s="6" t="str">
        <f>IF(COUNTIF($Q238:$Q$2510, $Q238)&gt;1, "", $Q238)</f>
        <v/>
      </c>
      <c r="U238" s="63" t="str">
        <f>IF($B238="", "", IF(OR($B238&lt;'Intro &amp; Setup'!$W$18, $B238&gt;'Intro &amp; Setup'!$AG$18), "X", ""))</f>
        <v/>
      </c>
      <c r="V238" s="64" t="str">
        <f>IF($F238="", "", IF(OR($F238&lt;'Intro &amp; Setup'!$W$18, $F238&gt;'Intro &amp; Setup'!$AG$18), "X", ""))</f>
        <v/>
      </c>
      <c r="W238" s="6" t="str">
        <f t="shared" si="32"/>
        <v/>
      </c>
      <c r="Y238" s="63" t="str">
        <f t="shared" si="33"/>
        <v/>
      </c>
      <c r="Z238" s="64" t="str">
        <f t="shared" si="34"/>
        <v/>
      </c>
      <c r="AB238" s="80" t="str">
        <f t="shared" si="35"/>
        <v/>
      </c>
      <c r="AC238" s="77" t="str">
        <f t="shared" si="36"/>
        <v/>
      </c>
      <c r="AE238" s="84" t="str">
        <f t="shared" si="37"/>
        <v/>
      </c>
      <c r="AG238" s="6" t="str">
        <f>IF($AE238="", "", COUNTIF($AE$10:$AE$2510, "&gt;"&amp;$AE238)+1+COUNTIF($AE$10:$AE238, $AE238)-1)</f>
        <v/>
      </c>
    </row>
    <row r="239" spans="1:33" x14ac:dyDescent="0.25">
      <c r="A239" s="2"/>
      <c r="B239" s="98"/>
      <c r="C239" s="99"/>
      <c r="D239" s="100"/>
      <c r="E239" s="101"/>
      <c r="F239" s="102"/>
      <c r="G239" s="99"/>
      <c r="H239" s="103"/>
      <c r="I239" s="104"/>
      <c r="J239" s="2"/>
      <c r="K239" s="56" t="str">
        <f t="shared" si="29"/>
        <v/>
      </c>
      <c r="L239" s="2"/>
      <c r="M239" s="2"/>
      <c r="N239" s="51" t="str">
        <f t="shared" si="30"/>
        <v/>
      </c>
      <c r="O239" s="2"/>
      <c r="Q239" s="6" t="str">
        <f t="shared" si="31"/>
        <v/>
      </c>
      <c r="S239" s="6" t="str">
        <f>IF(COUNTIF($Q239:$Q$2510, $Q239)&gt;1, "", $Q239)</f>
        <v/>
      </c>
      <c r="U239" s="63" t="str">
        <f>IF($B239="", "", IF(OR($B239&lt;'Intro &amp; Setup'!$W$18, $B239&gt;'Intro &amp; Setup'!$AG$18), "X", ""))</f>
        <v/>
      </c>
      <c r="V239" s="64" t="str">
        <f>IF($F239="", "", IF(OR($F239&lt;'Intro &amp; Setup'!$W$18, $F239&gt;'Intro &amp; Setup'!$AG$18), "X", ""))</f>
        <v/>
      </c>
      <c r="W239" s="6" t="str">
        <f t="shared" si="32"/>
        <v/>
      </c>
      <c r="Y239" s="63" t="str">
        <f t="shared" si="33"/>
        <v/>
      </c>
      <c r="Z239" s="64" t="str">
        <f t="shared" si="34"/>
        <v/>
      </c>
      <c r="AB239" s="80" t="str">
        <f t="shared" si="35"/>
        <v/>
      </c>
      <c r="AC239" s="77" t="str">
        <f t="shared" si="36"/>
        <v/>
      </c>
      <c r="AE239" s="84" t="str">
        <f t="shared" si="37"/>
        <v/>
      </c>
      <c r="AG239" s="6" t="str">
        <f>IF($AE239="", "", COUNTIF($AE$10:$AE$2510, "&gt;"&amp;$AE239)+1+COUNTIF($AE$10:$AE239, $AE239)-1)</f>
        <v/>
      </c>
    </row>
    <row r="240" spans="1:33" x14ac:dyDescent="0.25">
      <c r="A240" s="2"/>
      <c r="B240" s="98"/>
      <c r="C240" s="99"/>
      <c r="D240" s="100"/>
      <c r="E240" s="101"/>
      <c r="F240" s="102"/>
      <c r="G240" s="99"/>
      <c r="H240" s="103"/>
      <c r="I240" s="104"/>
      <c r="J240" s="2"/>
      <c r="K240" s="56" t="str">
        <f t="shared" si="29"/>
        <v/>
      </c>
      <c r="L240" s="2"/>
      <c r="M240" s="2"/>
      <c r="N240" s="51" t="str">
        <f t="shared" si="30"/>
        <v/>
      </c>
      <c r="O240" s="2"/>
      <c r="Q240" s="6" t="str">
        <f t="shared" si="31"/>
        <v/>
      </c>
      <c r="S240" s="6" t="str">
        <f>IF(COUNTIF($Q240:$Q$2510, $Q240)&gt;1, "", $Q240)</f>
        <v/>
      </c>
      <c r="U240" s="63" t="str">
        <f>IF($B240="", "", IF(OR($B240&lt;'Intro &amp; Setup'!$W$18, $B240&gt;'Intro &amp; Setup'!$AG$18), "X", ""))</f>
        <v/>
      </c>
      <c r="V240" s="64" t="str">
        <f>IF($F240="", "", IF(OR($F240&lt;'Intro &amp; Setup'!$W$18, $F240&gt;'Intro &amp; Setup'!$AG$18), "X", ""))</f>
        <v/>
      </c>
      <c r="W240" s="6" t="str">
        <f t="shared" si="32"/>
        <v/>
      </c>
      <c r="Y240" s="63" t="str">
        <f t="shared" si="33"/>
        <v/>
      </c>
      <c r="Z240" s="64" t="str">
        <f t="shared" si="34"/>
        <v/>
      </c>
      <c r="AB240" s="80" t="str">
        <f t="shared" si="35"/>
        <v/>
      </c>
      <c r="AC240" s="77" t="str">
        <f t="shared" si="36"/>
        <v/>
      </c>
      <c r="AE240" s="84" t="str">
        <f t="shared" si="37"/>
        <v/>
      </c>
      <c r="AG240" s="6" t="str">
        <f>IF($AE240="", "", COUNTIF($AE$10:$AE$2510, "&gt;"&amp;$AE240)+1+COUNTIF($AE$10:$AE240, $AE240)-1)</f>
        <v/>
      </c>
    </row>
    <row r="241" spans="1:33" x14ac:dyDescent="0.25">
      <c r="A241" s="2"/>
      <c r="B241" s="98"/>
      <c r="C241" s="99"/>
      <c r="D241" s="100"/>
      <c r="E241" s="101"/>
      <c r="F241" s="102"/>
      <c r="G241" s="99"/>
      <c r="H241" s="103"/>
      <c r="I241" s="104"/>
      <c r="J241" s="2"/>
      <c r="K241" s="56" t="str">
        <f t="shared" si="29"/>
        <v/>
      </c>
      <c r="L241" s="2"/>
      <c r="M241" s="2"/>
      <c r="N241" s="51" t="str">
        <f t="shared" si="30"/>
        <v/>
      </c>
      <c r="O241" s="2"/>
      <c r="Q241" s="6" t="str">
        <f t="shared" si="31"/>
        <v/>
      </c>
      <c r="S241" s="6" t="str">
        <f>IF(COUNTIF($Q241:$Q$2510, $Q241)&gt;1, "", $Q241)</f>
        <v/>
      </c>
      <c r="U241" s="63" t="str">
        <f>IF($B241="", "", IF(OR($B241&lt;'Intro &amp; Setup'!$W$18, $B241&gt;'Intro &amp; Setup'!$AG$18), "X", ""))</f>
        <v/>
      </c>
      <c r="V241" s="64" t="str">
        <f>IF($F241="", "", IF(OR($F241&lt;'Intro &amp; Setup'!$W$18, $F241&gt;'Intro &amp; Setup'!$AG$18), "X", ""))</f>
        <v/>
      </c>
      <c r="W241" s="6" t="str">
        <f t="shared" si="32"/>
        <v/>
      </c>
      <c r="Y241" s="63" t="str">
        <f t="shared" si="33"/>
        <v/>
      </c>
      <c r="Z241" s="64" t="str">
        <f t="shared" si="34"/>
        <v/>
      </c>
      <c r="AB241" s="80" t="str">
        <f t="shared" si="35"/>
        <v/>
      </c>
      <c r="AC241" s="77" t="str">
        <f t="shared" si="36"/>
        <v/>
      </c>
      <c r="AE241" s="84" t="str">
        <f t="shared" si="37"/>
        <v/>
      </c>
      <c r="AG241" s="6" t="str">
        <f>IF($AE241="", "", COUNTIF($AE$10:$AE$2510, "&gt;"&amp;$AE241)+1+COUNTIF($AE$10:$AE241, $AE241)-1)</f>
        <v/>
      </c>
    </row>
    <row r="242" spans="1:33" x14ac:dyDescent="0.25">
      <c r="A242" s="2"/>
      <c r="B242" s="98"/>
      <c r="C242" s="99"/>
      <c r="D242" s="100"/>
      <c r="E242" s="101"/>
      <c r="F242" s="102"/>
      <c r="G242" s="99"/>
      <c r="H242" s="103"/>
      <c r="I242" s="104"/>
      <c r="J242" s="2"/>
      <c r="K242" s="56" t="str">
        <f t="shared" si="29"/>
        <v/>
      </c>
      <c r="L242" s="2"/>
      <c r="M242" s="2"/>
      <c r="N242" s="51" t="str">
        <f t="shared" si="30"/>
        <v/>
      </c>
      <c r="O242" s="2"/>
      <c r="Q242" s="6" t="str">
        <f t="shared" si="31"/>
        <v/>
      </c>
      <c r="S242" s="6" t="str">
        <f>IF(COUNTIF($Q242:$Q$2510, $Q242)&gt;1, "", $Q242)</f>
        <v/>
      </c>
      <c r="U242" s="63" t="str">
        <f>IF($B242="", "", IF(OR($B242&lt;'Intro &amp; Setup'!$W$18, $B242&gt;'Intro &amp; Setup'!$AG$18), "X", ""))</f>
        <v/>
      </c>
      <c r="V242" s="64" t="str">
        <f>IF($F242="", "", IF(OR($F242&lt;'Intro &amp; Setup'!$W$18, $F242&gt;'Intro &amp; Setup'!$AG$18), "X", ""))</f>
        <v/>
      </c>
      <c r="W242" s="6" t="str">
        <f t="shared" si="32"/>
        <v/>
      </c>
      <c r="Y242" s="63" t="str">
        <f t="shared" si="33"/>
        <v/>
      </c>
      <c r="Z242" s="64" t="str">
        <f t="shared" si="34"/>
        <v/>
      </c>
      <c r="AB242" s="80" t="str">
        <f t="shared" si="35"/>
        <v/>
      </c>
      <c r="AC242" s="77" t="str">
        <f t="shared" si="36"/>
        <v/>
      </c>
      <c r="AE242" s="84" t="str">
        <f t="shared" si="37"/>
        <v/>
      </c>
      <c r="AG242" s="6" t="str">
        <f>IF($AE242="", "", COUNTIF($AE$10:$AE$2510, "&gt;"&amp;$AE242)+1+COUNTIF($AE$10:$AE242, $AE242)-1)</f>
        <v/>
      </c>
    </row>
    <row r="243" spans="1:33" x14ac:dyDescent="0.25">
      <c r="A243" s="2"/>
      <c r="B243" s="98"/>
      <c r="C243" s="99"/>
      <c r="D243" s="100"/>
      <c r="E243" s="101"/>
      <c r="F243" s="102"/>
      <c r="G243" s="99"/>
      <c r="H243" s="103"/>
      <c r="I243" s="104"/>
      <c r="J243" s="2"/>
      <c r="K243" s="56" t="str">
        <f t="shared" si="29"/>
        <v/>
      </c>
      <c r="L243" s="2"/>
      <c r="M243" s="2"/>
      <c r="N243" s="51" t="str">
        <f t="shared" si="30"/>
        <v/>
      </c>
      <c r="O243" s="2"/>
      <c r="Q243" s="6" t="str">
        <f t="shared" si="31"/>
        <v/>
      </c>
      <c r="S243" s="6" t="str">
        <f>IF(COUNTIF($Q243:$Q$2510, $Q243)&gt;1, "", $Q243)</f>
        <v/>
      </c>
      <c r="U243" s="63" t="str">
        <f>IF($B243="", "", IF(OR($B243&lt;'Intro &amp; Setup'!$W$18, $B243&gt;'Intro &amp; Setup'!$AG$18), "X", ""))</f>
        <v/>
      </c>
      <c r="V243" s="64" t="str">
        <f>IF($F243="", "", IF(OR($F243&lt;'Intro &amp; Setup'!$W$18, $F243&gt;'Intro &amp; Setup'!$AG$18), "X", ""))</f>
        <v/>
      </c>
      <c r="W243" s="6" t="str">
        <f t="shared" si="32"/>
        <v/>
      </c>
      <c r="Y243" s="63" t="str">
        <f t="shared" si="33"/>
        <v/>
      </c>
      <c r="Z243" s="64" t="str">
        <f t="shared" si="34"/>
        <v/>
      </c>
      <c r="AB243" s="80" t="str">
        <f t="shared" si="35"/>
        <v/>
      </c>
      <c r="AC243" s="77" t="str">
        <f t="shared" si="36"/>
        <v/>
      </c>
      <c r="AE243" s="84" t="str">
        <f t="shared" si="37"/>
        <v/>
      </c>
      <c r="AG243" s="6" t="str">
        <f>IF($AE243="", "", COUNTIF($AE$10:$AE$2510, "&gt;"&amp;$AE243)+1+COUNTIF($AE$10:$AE243, $AE243)-1)</f>
        <v/>
      </c>
    </row>
    <row r="244" spans="1:33" x14ac:dyDescent="0.25">
      <c r="A244" s="2"/>
      <c r="B244" s="98"/>
      <c r="C244" s="99"/>
      <c r="D244" s="100"/>
      <c r="E244" s="101"/>
      <c r="F244" s="102"/>
      <c r="G244" s="99"/>
      <c r="H244" s="103"/>
      <c r="I244" s="104"/>
      <c r="J244" s="2"/>
      <c r="K244" s="56" t="str">
        <f t="shared" si="29"/>
        <v/>
      </c>
      <c r="L244" s="2"/>
      <c r="M244" s="2"/>
      <c r="N244" s="51" t="str">
        <f t="shared" si="30"/>
        <v/>
      </c>
      <c r="O244" s="2"/>
      <c r="Q244" s="6" t="str">
        <f t="shared" si="31"/>
        <v/>
      </c>
      <c r="S244" s="6" t="str">
        <f>IF(COUNTIF($Q244:$Q$2510, $Q244)&gt;1, "", $Q244)</f>
        <v/>
      </c>
      <c r="U244" s="63" t="str">
        <f>IF($B244="", "", IF(OR($B244&lt;'Intro &amp; Setup'!$W$18, $B244&gt;'Intro &amp; Setup'!$AG$18), "X", ""))</f>
        <v/>
      </c>
      <c r="V244" s="64" t="str">
        <f>IF($F244="", "", IF(OR($F244&lt;'Intro &amp; Setup'!$W$18, $F244&gt;'Intro &amp; Setup'!$AG$18), "X", ""))</f>
        <v/>
      </c>
      <c r="W244" s="6" t="str">
        <f t="shared" si="32"/>
        <v/>
      </c>
      <c r="Y244" s="63" t="str">
        <f t="shared" si="33"/>
        <v/>
      </c>
      <c r="Z244" s="64" t="str">
        <f t="shared" si="34"/>
        <v/>
      </c>
      <c r="AB244" s="80" t="str">
        <f t="shared" si="35"/>
        <v/>
      </c>
      <c r="AC244" s="77" t="str">
        <f t="shared" si="36"/>
        <v/>
      </c>
      <c r="AE244" s="84" t="str">
        <f t="shared" si="37"/>
        <v/>
      </c>
      <c r="AG244" s="6" t="str">
        <f>IF($AE244="", "", COUNTIF($AE$10:$AE$2510, "&gt;"&amp;$AE244)+1+COUNTIF($AE$10:$AE244, $AE244)-1)</f>
        <v/>
      </c>
    </row>
    <row r="245" spans="1:33" x14ac:dyDescent="0.25">
      <c r="A245" s="2"/>
      <c r="B245" s="98"/>
      <c r="C245" s="99"/>
      <c r="D245" s="100"/>
      <c r="E245" s="101"/>
      <c r="F245" s="102"/>
      <c r="G245" s="99"/>
      <c r="H245" s="103"/>
      <c r="I245" s="104"/>
      <c r="J245" s="2"/>
      <c r="K245" s="56" t="str">
        <f t="shared" si="29"/>
        <v/>
      </c>
      <c r="L245" s="2"/>
      <c r="M245" s="2"/>
      <c r="N245" s="51" t="str">
        <f t="shared" si="30"/>
        <v/>
      </c>
      <c r="O245" s="2"/>
      <c r="Q245" s="6" t="str">
        <f t="shared" si="31"/>
        <v/>
      </c>
      <c r="S245" s="6" t="str">
        <f>IF(COUNTIF($Q245:$Q$2510, $Q245)&gt;1, "", $Q245)</f>
        <v/>
      </c>
      <c r="U245" s="63" t="str">
        <f>IF($B245="", "", IF(OR($B245&lt;'Intro &amp; Setup'!$W$18, $B245&gt;'Intro &amp; Setup'!$AG$18), "X", ""))</f>
        <v/>
      </c>
      <c r="V245" s="64" t="str">
        <f>IF($F245="", "", IF(OR($F245&lt;'Intro &amp; Setup'!$W$18, $F245&gt;'Intro &amp; Setup'!$AG$18), "X", ""))</f>
        <v/>
      </c>
      <c r="W245" s="6" t="str">
        <f t="shared" si="32"/>
        <v/>
      </c>
      <c r="Y245" s="63" t="str">
        <f t="shared" si="33"/>
        <v/>
      </c>
      <c r="Z245" s="64" t="str">
        <f t="shared" si="34"/>
        <v/>
      </c>
      <c r="AB245" s="80" t="str">
        <f t="shared" si="35"/>
        <v/>
      </c>
      <c r="AC245" s="77" t="str">
        <f t="shared" si="36"/>
        <v/>
      </c>
      <c r="AE245" s="84" t="str">
        <f t="shared" si="37"/>
        <v/>
      </c>
      <c r="AG245" s="6" t="str">
        <f>IF($AE245="", "", COUNTIF($AE$10:$AE$2510, "&gt;"&amp;$AE245)+1+COUNTIF($AE$10:$AE245, $AE245)-1)</f>
        <v/>
      </c>
    </row>
    <row r="246" spans="1:33" x14ac:dyDescent="0.25">
      <c r="A246" s="2"/>
      <c r="B246" s="98"/>
      <c r="C246" s="99"/>
      <c r="D246" s="100"/>
      <c r="E246" s="101"/>
      <c r="F246" s="102"/>
      <c r="G246" s="99"/>
      <c r="H246" s="103"/>
      <c r="I246" s="104"/>
      <c r="J246" s="2"/>
      <c r="K246" s="56" t="str">
        <f t="shared" si="29"/>
        <v/>
      </c>
      <c r="L246" s="2"/>
      <c r="M246" s="2"/>
      <c r="N246" s="51" t="str">
        <f t="shared" si="30"/>
        <v/>
      </c>
      <c r="O246" s="2"/>
      <c r="Q246" s="6" t="str">
        <f t="shared" si="31"/>
        <v/>
      </c>
      <c r="S246" s="6" t="str">
        <f>IF(COUNTIF($Q246:$Q$2510, $Q246)&gt;1, "", $Q246)</f>
        <v/>
      </c>
      <c r="U246" s="63" t="str">
        <f>IF($B246="", "", IF(OR($B246&lt;'Intro &amp; Setup'!$W$18, $B246&gt;'Intro &amp; Setup'!$AG$18), "X", ""))</f>
        <v/>
      </c>
      <c r="V246" s="64" t="str">
        <f>IF($F246="", "", IF(OR($F246&lt;'Intro &amp; Setup'!$W$18, $F246&gt;'Intro &amp; Setup'!$AG$18), "X", ""))</f>
        <v/>
      </c>
      <c r="W246" s="6" t="str">
        <f t="shared" si="32"/>
        <v/>
      </c>
      <c r="Y246" s="63" t="str">
        <f t="shared" si="33"/>
        <v/>
      </c>
      <c r="Z246" s="64" t="str">
        <f t="shared" si="34"/>
        <v/>
      </c>
      <c r="AB246" s="80" t="str">
        <f t="shared" si="35"/>
        <v/>
      </c>
      <c r="AC246" s="77" t="str">
        <f t="shared" si="36"/>
        <v/>
      </c>
      <c r="AE246" s="84" t="str">
        <f t="shared" si="37"/>
        <v/>
      </c>
      <c r="AG246" s="6" t="str">
        <f>IF($AE246="", "", COUNTIF($AE$10:$AE$2510, "&gt;"&amp;$AE246)+1+COUNTIF($AE$10:$AE246, $AE246)-1)</f>
        <v/>
      </c>
    </row>
    <row r="247" spans="1:33" x14ac:dyDescent="0.25">
      <c r="A247" s="2"/>
      <c r="B247" s="98"/>
      <c r="C247" s="99"/>
      <c r="D247" s="100"/>
      <c r="E247" s="101"/>
      <c r="F247" s="102"/>
      <c r="G247" s="99"/>
      <c r="H247" s="103"/>
      <c r="I247" s="104"/>
      <c r="J247" s="2"/>
      <c r="K247" s="56" t="str">
        <f t="shared" si="29"/>
        <v/>
      </c>
      <c r="L247" s="2"/>
      <c r="M247" s="2"/>
      <c r="N247" s="51" t="str">
        <f t="shared" si="30"/>
        <v/>
      </c>
      <c r="O247" s="2"/>
      <c r="Q247" s="6" t="str">
        <f t="shared" si="31"/>
        <v/>
      </c>
      <c r="S247" s="6" t="str">
        <f>IF(COUNTIF($Q247:$Q$2510, $Q247)&gt;1, "", $Q247)</f>
        <v/>
      </c>
      <c r="U247" s="63" t="str">
        <f>IF($B247="", "", IF(OR($B247&lt;'Intro &amp; Setup'!$W$18, $B247&gt;'Intro &amp; Setup'!$AG$18), "X", ""))</f>
        <v/>
      </c>
      <c r="V247" s="64" t="str">
        <f>IF($F247="", "", IF(OR($F247&lt;'Intro &amp; Setup'!$W$18, $F247&gt;'Intro &amp; Setup'!$AG$18), "X", ""))</f>
        <v/>
      </c>
      <c r="W247" s="6" t="str">
        <f t="shared" si="32"/>
        <v/>
      </c>
      <c r="Y247" s="63" t="str">
        <f t="shared" si="33"/>
        <v/>
      </c>
      <c r="Z247" s="64" t="str">
        <f t="shared" si="34"/>
        <v/>
      </c>
      <c r="AB247" s="80" t="str">
        <f t="shared" si="35"/>
        <v/>
      </c>
      <c r="AC247" s="77" t="str">
        <f t="shared" si="36"/>
        <v/>
      </c>
      <c r="AE247" s="84" t="str">
        <f t="shared" si="37"/>
        <v/>
      </c>
      <c r="AG247" s="6" t="str">
        <f>IF($AE247="", "", COUNTIF($AE$10:$AE$2510, "&gt;"&amp;$AE247)+1+COUNTIF($AE$10:$AE247, $AE247)-1)</f>
        <v/>
      </c>
    </row>
    <row r="248" spans="1:33" x14ac:dyDescent="0.25">
      <c r="A248" s="2"/>
      <c r="B248" s="98"/>
      <c r="C248" s="99"/>
      <c r="D248" s="100"/>
      <c r="E248" s="101"/>
      <c r="F248" s="102"/>
      <c r="G248" s="99"/>
      <c r="H248" s="103"/>
      <c r="I248" s="104"/>
      <c r="J248" s="2"/>
      <c r="K248" s="56" t="str">
        <f t="shared" si="29"/>
        <v/>
      </c>
      <c r="L248" s="2"/>
      <c r="M248" s="2"/>
      <c r="N248" s="51" t="str">
        <f t="shared" si="30"/>
        <v/>
      </c>
      <c r="O248" s="2"/>
      <c r="Q248" s="6" t="str">
        <f t="shared" si="31"/>
        <v/>
      </c>
      <c r="S248" s="6" t="str">
        <f>IF(COUNTIF($Q248:$Q$2510, $Q248)&gt;1, "", $Q248)</f>
        <v/>
      </c>
      <c r="U248" s="63" t="str">
        <f>IF($B248="", "", IF(OR($B248&lt;'Intro &amp; Setup'!$W$18, $B248&gt;'Intro &amp; Setup'!$AG$18), "X", ""))</f>
        <v/>
      </c>
      <c r="V248" s="64" t="str">
        <f>IF($F248="", "", IF(OR($F248&lt;'Intro &amp; Setup'!$W$18, $F248&gt;'Intro &amp; Setup'!$AG$18), "X", ""))</f>
        <v/>
      </c>
      <c r="W248" s="6" t="str">
        <f t="shared" si="32"/>
        <v/>
      </c>
      <c r="Y248" s="63" t="str">
        <f t="shared" si="33"/>
        <v/>
      </c>
      <c r="Z248" s="64" t="str">
        <f t="shared" si="34"/>
        <v/>
      </c>
      <c r="AB248" s="80" t="str">
        <f t="shared" si="35"/>
        <v/>
      </c>
      <c r="AC248" s="77" t="str">
        <f t="shared" si="36"/>
        <v/>
      </c>
      <c r="AE248" s="84" t="str">
        <f t="shared" si="37"/>
        <v/>
      </c>
      <c r="AG248" s="6" t="str">
        <f>IF($AE248="", "", COUNTIF($AE$10:$AE$2510, "&gt;"&amp;$AE248)+1+COUNTIF($AE$10:$AE248, $AE248)-1)</f>
        <v/>
      </c>
    </row>
    <row r="249" spans="1:33" x14ac:dyDescent="0.25">
      <c r="A249" s="2"/>
      <c r="B249" s="98"/>
      <c r="C249" s="99"/>
      <c r="D249" s="100"/>
      <c r="E249" s="101"/>
      <c r="F249" s="102"/>
      <c r="G249" s="99"/>
      <c r="H249" s="103"/>
      <c r="I249" s="104"/>
      <c r="J249" s="2"/>
      <c r="K249" s="56" t="str">
        <f t="shared" si="29"/>
        <v/>
      </c>
      <c r="L249" s="2"/>
      <c r="M249" s="2"/>
      <c r="N249" s="51" t="str">
        <f t="shared" si="30"/>
        <v/>
      </c>
      <c r="O249" s="2"/>
      <c r="Q249" s="6" t="str">
        <f t="shared" si="31"/>
        <v/>
      </c>
      <c r="S249" s="6" t="str">
        <f>IF(COUNTIF($Q249:$Q$2510, $Q249)&gt;1, "", $Q249)</f>
        <v/>
      </c>
      <c r="U249" s="63" t="str">
        <f>IF($B249="", "", IF(OR($B249&lt;'Intro &amp; Setup'!$W$18, $B249&gt;'Intro &amp; Setup'!$AG$18), "X", ""))</f>
        <v/>
      </c>
      <c r="V249" s="64" t="str">
        <f>IF($F249="", "", IF(OR($F249&lt;'Intro &amp; Setup'!$W$18, $F249&gt;'Intro &amp; Setup'!$AG$18), "X", ""))</f>
        <v/>
      </c>
      <c r="W249" s="6" t="str">
        <f t="shared" si="32"/>
        <v/>
      </c>
      <c r="Y249" s="63" t="str">
        <f t="shared" si="33"/>
        <v/>
      </c>
      <c r="Z249" s="64" t="str">
        <f t="shared" si="34"/>
        <v/>
      </c>
      <c r="AB249" s="80" t="str">
        <f t="shared" si="35"/>
        <v/>
      </c>
      <c r="AC249" s="77" t="str">
        <f t="shared" si="36"/>
        <v/>
      </c>
      <c r="AE249" s="84" t="str">
        <f t="shared" si="37"/>
        <v/>
      </c>
      <c r="AG249" s="6" t="str">
        <f>IF($AE249="", "", COUNTIF($AE$10:$AE$2510, "&gt;"&amp;$AE249)+1+COUNTIF($AE$10:$AE249, $AE249)-1)</f>
        <v/>
      </c>
    </row>
    <row r="250" spans="1:33" x14ac:dyDescent="0.25">
      <c r="A250" s="2"/>
      <c r="B250" s="98"/>
      <c r="C250" s="99"/>
      <c r="D250" s="100"/>
      <c r="E250" s="101"/>
      <c r="F250" s="102"/>
      <c r="G250" s="99"/>
      <c r="H250" s="103"/>
      <c r="I250" s="104"/>
      <c r="J250" s="2"/>
      <c r="K250" s="56" t="str">
        <f t="shared" si="29"/>
        <v/>
      </c>
      <c r="L250" s="2"/>
      <c r="M250" s="2"/>
      <c r="N250" s="51" t="str">
        <f t="shared" si="30"/>
        <v/>
      </c>
      <c r="O250" s="2"/>
      <c r="Q250" s="6" t="str">
        <f t="shared" si="31"/>
        <v/>
      </c>
      <c r="S250" s="6" t="str">
        <f>IF(COUNTIF($Q250:$Q$2510, $Q250)&gt;1, "", $Q250)</f>
        <v/>
      </c>
      <c r="U250" s="63" t="str">
        <f>IF($B250="", "", IF(OR($B250&lt;'Intro &amp; Setup'!$W$18, $B250&gt;'Intro &amp; Setup'!$AG$18), "X", ""))</f>
        <v/>
      </c>
      <c r="V250" s="64" t="str">
        <f>IF($F250="", "", IF(OR($F250&lt;'Intro &amp; Setup'!$W$18, $F250&gt;'Intro &amp; Setup'!$AG$18), "X", ""))</f>
        <v/>
      </c>
      <c r="W250" s="6" t="str">
        <f t="shared" si="32"/>
        <v/>
      </c>
      <c r="Y250" s="63" t="str">
        <f t="shared" si="33"/>
        <v/>
      </c>
      <c r="Z250" s="64" t="str">
        <f t="shared" si="34"/>
        <v/>
      </c>
      <c r="AB250" s="80" t="str">
        <f t="shared" si="35"/>
        <v/>
      </c>
      <c r="AC250" s="77" t="str">
        <f t="shared" si="36"/>
        <v/>
      </c>
      <c r="AE250" s="84" t="str">
        <f t="shared" si="37"/>
        <v/>
      </c>
      <c r="AG250" s="6" t="str">
        <f>IF($AE250="", "", COUNTIF($AE$10:$AE$2510, "&gt;"&amp;$AE250)+1+COUNTIF($AE$10:$AE250, $AE250)-1)</f>
        <v/>
      </c>
    </row>
    <row r="251" spans="1:33" x14ac:dyDescent="0.25">
      <c r="A251" s="2"/>
      <c r="B251" s="98"/>
      <c r="C251" s="99"/>
      <c r="D251" s="100"/>
      <c r="E251" s="101"/>
      <c r="F251" s="102"/>
      <c r="G251" s="99"/>
      <c r="H251" s="103"/>
      <c r="I251" s="104"/>
      <c r="J251" s="2"/>
      <c r="K251" s="56" t="str">
        <f t="shared" si="29"/>
        <v/>
      </c>
      <c r="L251" s="2"/>
      <c r="M251" s="2"/>
      <c r="N251" s="51" t="str">
        <f t="shared" si="30"/>
        <v/>
      </c>
      <c r="O251" s="2"/>
      <c r="Q251" s="6" t="str">
        <f t="shared" si="31"/>
        <v/>
      </c>
      <c r="S251" s="6" t="str">
        <f>IF(COUNTIF($Q251:$Q$2510, $Q251)&gt;1, "", $Q251)</f>
        <v/>
      </c>
      <c r="U251" s="63" t="str">
        <f>IF($B251="", "", IF(OR($B251&lt;'Intro &amp; Setup'!$W$18, $B251&gt;'Intro &amp; Setup'!$AG$18), "X", ""))</f>
        <v/>
      </c>
      <c r="V251" s="64" t="str">
        <f>IF($F251="", "", IF(OR($F251&lt;'Intro &amp; Setup'!$W$18, $F251&gt;'Intro &amp; Setup'!$AG$18), "X", ""))</f>
        <v/>
      </c>
      <c r="W251" s="6" t="str">
        <f t="shared" si="32"/>
        <v/>
      </c>
      <c r="Y251" s="63" t="str">
        <f t="shared" si="33"/>
        <v/>
      </c>
      <c r="Z251" s="64" t="str">
        <f t="shared" si="34"/>
        <v/>
      </c>
      <c r="AB251" s="80" t="str">
        <f t="shared" si="35"/>
        <v/>
      </c>
      <c r="AC251" s="77" t="str">
        <f t="shared" si="36"/>
        <v/>
      </c>
      <c r="AE251" s="84" t="str">
        <f t="shared" si="37"/>
        <v/>
      </c>
      <c r="AG251" s="6" t="str">
        <f>IF($AE251="", "", COUNTIF($AE$10:$AE$2510, "&gt;"&amp;$AE251)+1+COUNTIF($AE$10:$AE251, $AE251)-1)</f>
        <v/>
      </c>
    </row>
    <row r="252" spans="1:33" x14ac:dyDescent="0.25">
      <c r="A252" s="2"/>
      <c r="B252" s="98"/>
      <c r="C252" s="99"/>
      <c r="D252" s="100"/>
      <c r="E252" s="101"/>
      <c r="F252" s="102"/>
      <c r="G252" s="99"/>
      <c r="H252" s="103"/>
      <c r="I252" s="104"/>
      <c r="J252" s="2"/>
      <c r="K252" s="56" t="str">
        <f t="shared" si="29"/>
        <v/>
      </c>
      <c r="L252" s="2"/>
      <c r="M252" s="2"/>
      <c r="N252" s="51" t="str">
        <f t="shared" si="30"/>
        <v/>
      </c>
      <c r="O252" s="2"/>
      <c r="Q252" s="6" t="str">
        <f t="shared" si="31"/>
        <v/>
      </c>
      <c r="S252" s="6" t="str">
        <f>IF(COUNTIF($Q252:$Q$2510, $Q252)&gt;1, "", $Q252)</f>
        <v/>
      </c>
      <c r="U252" s="63" t="str">
        <f>IF($B252="", "", IF(OR($B252&lt;'Intro &amp; Setup'!$W$18, $B252&gt;'Intro &amp; Setup'!$AG$18), "X", ""))</f>
        <v/>
      </c>
      <c r="V252" s="64" t="str">
        <f>IF($F252="", "", IF(OR($F252&lt;'Intro &amp; Setup'!$W$18, $F252&gt;'Intro &amp; Setup'!$AG$18), "X", ""))</f>
        <v/>
      </c>
      <c r="W252" s="6" t="str">
        <f t="shared" si="32"/>
        <v/>
      </c>
      <c r="Y252" s="63" t="str">
        <f t="shared" si="33"/>
        <v/>
      </c>
      <c r="Z252" s="64" t="str">
        <f t="shared" si="34"/>
        <v/>
      </c>
      <c r="AB252" s="80" t="str">
        <f t="shared" si="35"/>
        <v/>
      </c>
      <c r="AC252" s="77" t="str">
        <f t="shared" si="36"/>
        <v/>
      </c>
      <c r="AE252" s="84" t="str">
        <f t="shared" si="37"/>
        <v/>
      </c>
      <c r="AG252" s="6" t="str">
        <f>IF($AE252="", "", COUNTIF($AE$10:$AE$2510, "&gt;"&amp;$AE252)+1+COUNTIF($AE$10:$AE252, $AE252)-1)</f>
        <v/>
      </c>
    </row>
    <row r="253" spans="1:33" x14ac:dyDescent="0.25">
      <c r="A253" s="2"/>
      <c r="B253" s="98"/>
      <c r="C253" s="99"/>
      <c r="D253" s="100"/>
      <c r="E253" s="101"/>
      <c r="F253" s="102"/>
      <c r="G253" s="99"/>
      <c r="H253" s="103"/>
      <c r="I253" s="104"/>
      <c r="J253" s="2"/>
      <c r="K253" s="56" t="str">
        <f t="shared" si="29"/>
        <v/>
      </c>
      <c r="L253" s="2"/>
      <c r="M253" s="2"/>
      <c r="N253" s="51" t="str">
        <f t="shared" si="30"/>
        <v/>
      </c>
      <c r="O253" s="2"/>
      <c r="Q253" s="6" t="str">
        <f t="shared" si="31"/>
        <v/>
      </c>
      <c r="S253" s="6" t="str">
        <f>IF(COUNTIF($Q253:$Q$2510, $Q253)&gt;1, "", $Q253)</f>
        <v/>
      </c>
      <c r="U253" s="63" t="str">
        <f>IF($B253="", "", IF(OR($B253&lt;'Intro &amp; Setup'!$W$18, $B253&gt;'Intro &amp; Setup'!$AG$18), "X", ""))</f>
        <v/>
      </c>
      <c r="V253" s="64" t="str">
        <f>IF($F253="", "", IF(OR($F253&lt;'Intro &amp; Setup'!$W$18, $F253&gt;'Intro &amp; Setup'!$AG$18), "X", ""))</f>
        <v/>
      </c>
      <c r="W253" s="6" t="str">
        <f t="shared" si="32"/>
        <v/>
      </c>
      <c r="Y253" s="63" t="str">
        <f t="shared" si="33"/>
        <v/>
      </c>
      <c r="Z253" s="64" t="str">
        <f t="shared" si="34"/>
        <v/>
      </c>
      <c r="AB253" s="80" t="str">
        <f t="shared" si="35"/>
        <v/>
      </c>
      <c r="AC253" s="77" t="str">
        <f t="shared" si="36"/>
        <v/>
      </c>
      <c r="AE253" s="84" t="str">
        <f t="shared" si="37"/>
        <v/>
      </c>
      <c r="AG253" s="6" t="str">
        <f>IF($AE253="", "", COUNTIF($AE$10:$AE$2510, "&gt;"&amp;$AE253)+1+COUNTIF($AE$10:$AE253, $AE253)-1)</f>
        <v/>
      </c>
    </row>
    <row r="254" spans="1:33" x14ac:dyDescent="0.25">
      <c r="A254" s="2"/>
      <c r="B254" s="98"/>
      <c r="C254" s="99"/>
      <c r="D254" s="100"/>
      <c r="E254" s="101"/>
      <c r="F254" s="102"/>
      <c r="G254" s="99"/>
      <c r="H254" s="103"/>
      <c r="I254" s="104"/>
      <c r="J254" s="2"/>
      <c r="K254" s="56" t="str">
        <f t="shared" si="29"/>
        <v/>
      </c>
      <c r="L254" s="2"/>
      <c r="M254" s="2"/>
      <c r="N254" s="51" t="str">
        <f t="shared" si="30"/>
        <v/>
      </c>
      <c r="O254" s="2"/>
      <c r="Q254" s="6" t="str">
        <f t="shared" si="31"/>
        <v/>
      </c>
      <c r="S254" s="6" t="str">
        <f>IF(COUNTIF($Q254:$Q$2510, $Q254)&gt;1, "", $Q254)</f>
        <v/>
      </c>
      <c r="U254" s="63" t="str">
        <f>IF($B254="", "", IF(OR($B254&lt;'Intro &amp; Setup'!$W$18, $B254&gt;'Intro &amp; Setup'!$AG$18), "X", ""))</f>
        <v/>
      </c>
      <c r="V254" s="64" t="str">
        <f>IF($F254="", "", IF(OR($F254&lt;'Intro &amp; Setup'!$W$18, $F254&gt;'Intro &amp; Setup'!$AG$18), "X", ""))</f>
        <v/>
      </c>
      <c r="W254" s="6" t="str">
        <f t="shared" si="32"/>
        <v/>
      </c>
      <c r="Y254" s="63" t="str">
        <f t="shared" si="33"/>
        <v/>
      </c>
      <c r="Z254" s="64" t="str">
        <f t="shared" si="34"/>
        <v/>
      </c>
      <c r="AB254" s="80" t="str">
        <f t="shared" si="35"/>
        <v/>
      </c>
      <c r="AC254" s="77" t="str">
        <f t="shared" si="36"/>
        <v/>
      </c>
      <c r="AE254" s="84" t="str">
        <f t="shared" si="37"/>
        <v/>
      </c>
      <c r="AG254" s="6" t="str">
        <f>IF($AE254="", "", COUNTIF($AE$10:$AE$2510, "&gt;"&amp;$AE254)+1+COUNTIF($AE$10:$AE254, $AE254)-1)</f>
        <v/>
      </c>
    </row>
    <row r="255" spans="1:33" x14ac:dyDescent="0.25">
      <c r="A255" s="2"/>
      <c r="B255" s="98"/>
      <c r="C255" s="99"/>
      <c r="D255" s="100"/>
      <c r="E255" s="101"/>
      <c r="F255" s="102"/>
      <c r="G255" s="99"/>
      <c r="H255" s="103"/>
      <c r="I255" s="104"/>
      <c r="J255" s="2"/>
      <c r="K255" s="56" t="str">
        <f t="shared" si="29"/>
        <v/>
      </c>
      <c r="L255" s="2"/>
      <c r="M255" s="2"/>
      <c r="N255" s="51" t="str">
        <f t="shared" si="30"/>
        <v/>
      </c>
      <c r="O255" s="2"/>
      <c r="Q255" s="6" t="str">
        <f t="shared" si="31"/>
        <v/>
      </c>
      <c r="S255" s="6" t="str">
        <f>IF(COUNTIF($Q255:$Q$2510, $Q255)&gt;1, "", $Q255)</f>
        <v/>
      </c>
      <c r="U255" s="63" t="str">
        <f>IF($B255="", "", IF(OR($B255&lt;'Intro &amp; Setup'!$W$18, $B255&gt;'Intro &amp; Setup'!$AG$18), "X", ""))</f>
        <v/>
      </c>
      <c r="V255" s="64" t="str">
        <f>IF($F255="", "", IF(OR($F255&lt;'Intro &amp; Setup'!$W$18, $F255&gt;'Intro &amp; Setup'!$AG$18), "X", ""))</f>
        <v/>
      </c>
      <c r="W255" s="6" t="str">
        <f t="shared" si="32"/>
        <v/>
      </c>
      <c r="Y255" s="63" t="str">
        <f t="shared" si="33"/>
        <v/>
      </c>
      <c r="Z255" s="64" t="str">
        <f t="shared" si="34"/>
        <v/>
      </c>
      <c r="AB255" s="80" t="str">
        <f t="shared" si="35"/>
        <v/>
      </c>
      <c r="AC255" s="77" t="str">
        <f t="shared" si="36"/>
        <v/>
      </c>
      <c r="AE255" s="84" t="str">
        <f t="shared" si="37"/>
        <v/>
      </c>
      <c r="AG255" s="6" t="str">
        <f>IF($AE255="", "", COUNTIF($AE$10:$AE$2510, "&gt;"&amp;$AE255)+1+COUNTIF($AE$10:$AE255, $AE255)-1)</f>
        <v/>
      </c>
    </row>
    <row r="256" spans="1:33" x14ac:dyDescent="0.25">
      <c r="A256" s="2"/>
      <c r="B256" s="98"/>
      <c r="C256" s="99"/>
      <c r="D256" s="100"/>
      <c r="E256" s="101"/>
      <c r="F256" s="102"/>
      <c r="G256" s="99"/>
      <c r="H256" s="103"/>
      <c r="I256" s="104"/>
      <c r="J256" s="2"/>
      <c r="K256" s="56" t="str">
        <f t="shared" si="29"/>
        <v/>
      </c>
      <c r="L256" s="2"/>
      <c r="M256" s="2"/>
      <c r="N256" s="51" t="str">
        <f t="shared" si="30"/>
        <v/>
      </c>
      <c r="O256" s="2"/>
      <c r="Q256" s="6" t="str">
        <f t="shared" si="31"/>
        <v/>
      </c>
      <c r="S256" s="6" t="str">
        <f>IF(COUNTIF($Q256:$Q$2510, $Q256)&gt;1, "", $Q256)</f>
        <v/>
      </c>
      <c r="U256" s="63" t="str">
        <f>IF($B256="", "", IF(OR($B256&lt;'Intro &amp; Setup'!$W$18, $B256&gt;'Intro &amp; Setup'!$AG$18), "X", ""))</f>
        <v/>
      </c>
      <c r="V256" s="64" t="str">
        <f>IF($F256="", "", IF(OR($F256&lt;'Intro &amp; Setup'!$W$18, $F256&gt;'Intro &amp; Setup'!$AG$18), "X", ""))</f>
        <v/>
      </c>
      <c r="W256" s="6" t="str">
        <f t="shared" si="32"/>
        <v/>
      </c>
      <c r="Y256" s="63" t="str">
        <f t="shared" si="33"/>
        <v/>
      </c>
      <c r="Z256" s="64" t="str">
        <f t="shared" si="34"/>
        <v/>
      </c>
      <c r="AB256" s="80" t="str">
        <f t="shared" si="35"/>
        <v/>
      </c>
      <c r="AC256" s="77" t="str">
        <f t="shared" si="36"/>
        <v/>
      </c>
      <c r="AE256" s="84" t="str">
        <f t="shared" si="37"/>
        <v/>
      </c>
      <c r="AG256" s="6" t="str">
        <f>IF($AE256="", "", COUNTIF($AE$10:$AE$2510, "&gt;"&amp;$AE256)+1+COUNTIF($AE$10:$AE256, $AE256)-1)</f>
        <v/>
      </c>
    </row>
    <row r="257" spans="1:33" x14ac:dyDescent="0.25">
      <c r="A257" s="2"/>
      <c r="B257" s="98"/>
      <c r="C257" s="99"/>
      <c r="D257" s="100"/>
      <c r="E257" s="101"/>
      <c r="F257" s="102"/>
      <c r="G257" s="99"/>
      <c r="H257" s="103"/>
      <c r="I257" s="104"/>
      <c r="J257" s="2"/>
      <c r="K257" s="56" t="str">
        <f t="shared" si="29"/>
        <v/>
      </c>
      <c r="L257" s="2"/>
      <c r="M257" s="2"/>
      <c r="N257" s="51" t="str">
        <f t="shared" si="30"/>
        <v/>
      </c>
      <c r="O257" s="2"/>
      <c r="Q257" s="6" t="str">
        <f t="shared" si="31"/>
        <v/>
      </c>
      <c r="S257" s="6" t="str">
        <f>IF(COUNTIF($Q257:$Q$2510, $Q257)&gt;1, "", $Q257)</f>
        <v/>
      </c>
      <c r="U257" s="63" t="str">
        <f>IF($B257="", "", IF(OR($B257&lt;'Intro &amp; Setup'!$W$18, $B257&gt;'Intro &amp; Setup'!$AG$18), "X", ""))</f>
        <v/>
      </c>
      <c r="V257" s="64" t="str">
        <f>IF($F257="", "", IF(OR($F257&lt;'Intro &amp; Setup'!$W$18, $F257&gt;'Intro &amp; Setup'!$AG$18), "X", ""))</f>
        <v/>
      </c>
      <c r="W257" s="6" t="str">
        <f t="shared" si="32"/>
        <v/>
      </c>
      <c r="Y257" s="63" t="str">
        <f t="shared" si="33"/>
        <v/>
      </c>
      <c r="Z257" s="64" t="str">
        <f t="shared" si="34"/>
        <v/>
      </c>
      <c r="AB257" s="80" t="str">
        <f t="shared" si="35"/>
        <v/>
      </c>
      <c r="AC257" s="77" t="str">
        <f t="shared" si="36"/>
        <v/>
      </c>
      <c r="AE257" s="84" t="str">
        <f t="shared" si="37"/>
        <v/>
      </c>
      <c r="AG257" s="6" t="str">
        <f>IF($AE257="", "", COUNTIF($AE$10:$AE$2510, "&gt;"&amp;$AE257)+1+COUNTIF($AE$10:$AE257, $AE257)-1)</f>
        <v/>
      </c>
    </row>
    <row r="258" spans="1:33" x14ac:dyDescent="0.25">
      <c r="A258" s="2"/>
      <c r="B258" s="98"/>
      <c r="C258" s="99"/>
      <c r="D258" s="100"/>
      <c r="E258" s="101"/>
      <c r="F258" s="102"/>
      <c r="G258" s="99"/>
      <c r="H258" s="103"/>
      <c r="I258" s="104"/>
      <c r="J258" s="2"/>
      <c r="K258" s="56" t="str">
        <f t="shared" si="29"/>
        <v/>
      </c>
      <c r="L258" s="2"/>
      <c r="M258" s="2"/>
      <c r="N258" s="51" t="str">
        <f t="shared" si="30"/>
        <v/>
      </c>
      <c r="O258" s="2"/>
      <c r="Q258" s="6" t="str">
        <f t="shared" si="31"/>
        <v/>
      </c>
      <c r="S258" s="6" t="str">
        <f>IF(COUNTIF($Q258:$Q$2510, $Q258)&gt;1, "", $Q258)</f>
        <v/>
      </c>
      <c r="U258" s="63" t="str">
        <f>IF($B258="", "", IF(OR($B258&lt;'Intro &amp; Setup'!$W$18, $B258&gt;'Intro &amp; Setup'!$AG$18), "X", ""))</f>
        <v/>
      </c>
      <c r="V258" s="64" t="str">
        <f>IF($F258="", "", IF(OR($F258&lt;'Intro &amp; Setup'!$W$18, $F258&gt;'Intro &amp; Setup'!$AG$18), "X", ""))</f>
        <v/>
      </c>
      <c r="W258" s="6" t="str">
        <f t="shared" si="32"/>
        <v/>
      </c>
      <c r="Y258" s="63" t="str">
        <f t="shared" si="33"/>
        <v/>
      </c>
      <c r="Z258" s="64" t="str">
        <f t="shared" si="34"/>
        <v/>
      </c>
      <c r="AB258" s="80" t="str">
        <f t="shared" si="35"/>
        <v/>
      </c>
      <c r="AC258" s="77" t="str">
        <f t="shared" si="36"/>
        <v/>
      </c>
      <c r="AE258" s="84" t="str">
        <f t="shared" si="37"/>
        <v/>
      </c>
      <c r="AG258" s="6" t="str">
        <f>IF($AE258="", "", COUNTIF($AE$10:$AE$2510, "&gt;"&amp;$AE258)+1+COUNTIF($AE$10:$AE258, $AE258)-1)</f>
        <v/>
      </c>
    </row>
    <row r="259" spans="1:33" x14ac:dyDescent="0.25">
      <c r="A259" s="2"/>
      <c r="B259" s="98"/>
      <c r="C259" s="99"/>
      <c r="D259" s="100"/>
      <c r="E259" s="101"/>
      <c r="F259" s="102"/>
      <c r="G259" s="99"/>
      <c r="H259" s="103"/>
      <c r="I259" s="104"/>
      <c r="J259" s="2"/>
      <c r="K259" s="56" t="str">
        <f t="shared" si="29"/>
        <v/>
      </c>
      <c r="L259" s="2"/>
      <c r="M259" s="2"/>
      <c r="N259" s="51" t="str">
        <f t="shared" si="30"/>
        <v/>
      </c>
      <c r="O259" s="2"/>
      <c r="Q259" s="6" t="str">
        <f t="shared" si="31"/>
        <v/>
      </c>
      <c r="S259" s="6" t="str">
        <f>IF(COUNTIF($Q259:$Q$2510, $Q259)&gt;1, "", $Q259)</f>
        <v/>
      </c>
      <c r="U259" s="63" t="str">
        <f>IF($B259="", "", IF(OR($B259&lt;'Intro &amp; Setup'!$W$18, $B259&gt;'Intro &amp; Setup'!$AG$18), "X", ""))</f>
        <v/>
      </c>
      <c r="V259" s="64" t="str">
        <f>IF($F259="", "", IF(OR($F259&lt;'Intro &amp; Setup'!$W$18, $F259&gt;'Intro &amp; Setup'!$AG$18), "X", ""))</f>
        <v/>
      </c>
      <c r="W259" s="6" t="str">
        <f t="shared" si="32"/>
        <v/>
      </c>
      <c r="Y259" s="63" t="str">
        <f t="shared" si="33"/>
        <v/>
      </c>
      <c r="Z259" s="64" t="str">
        <f t="shared" si="34"/>
        <v/>
      </c>
      <c r="AB259" s="80" t="str">
        <f t="shared" si="35"/>
        <v/>
      </c>
      <c r="AC259" s="77" t="str">
        <f t="shared" si="36"/>
        <v/>
      </c>
      <c r="AE259" s="84" t="str">
        <f t="shared" si="37"/>
        <v/>
      </c>
      <c r="AG259" s="6" t="str">
        <f>IF($AE259="", "", COUNTIF($AE$10:$AE$2510, "&gt;"&amp;$AE259)+1+COUNTIF($AE$10:$AE259, $AE259)-1)</f>
        <v/>
      </c>
    </row>
    <row r="260" spans="1:33" x14ac:dyDescent="0.25">
      <c r="A260" s="2"/>
      <c r="B260" s="98"/>
      <c r="C260" s="99"/>
      <c r="D260" s="100"/>
      <c r="E260" s="101"/>
      <c r="F260" s="102"/>
      <c r="G260" s="99"/>
      <c r="H260" s="103"/>
      <c r="I260" s="104"/>
      <c r="J260" s="2"/>
      <c r="K260" s="56" t="str">
        <f t="shared" si="29"/>
        <v/>
      </c>
      <c r="L260" s="2"/>
      <c r="M260" s="2"/>
      <c r="N260" s="51" t="str">
        <f t="shared" si="30"/>
        <v/>
      </c>
      <c r="O260" s="2"/>
      <c r="Q260" s="6" t="str">
        <f t="shared" si="31"/>
        <v/>
      </c>
      <c r="S260" s="6" t="str">
        <f>IF(COUNTIF($Q260:$Q$2510, $Q260)&gt;1, "", $Q260)</f>
        <v/>
      </c>
      <c r="U260" s="63" t="str">
        <f>IF($B260="", "", IF(OR($B260&lt;'Intro &amp; Setup'!$W$18, $B260&gt;'Intro &amp; Setup'!$AG$18), "X", ""))</f>
        <v/>
      </c>
      <c r="V260" s="64" t="str">
        <f>IF($F260="", "", IF(OR($F260&lt;'Intro &amp; Setup'!$W$18, $F260&gt;'Intro &amp; Setup'!$AG$18), "X", ""))</f>
        <v/>
      </c>
      <c r="W260" s="6" t="str">
        <f t="shared" si="32"/>
        <v/>
      </c>
      <c r="Y260" s="63" t="str">
        <f t="shared" si="33"/>
        <v/>
      </c>
      <c r="Z260" s="64" t="str">
        <f t="shared" si="34"/>
        <v/>
      </c>
      <c r="AB260" s="80" t="str">
        <f t="shared" si="35"/>
        <v/>
      </c>
      <c r="AC260" s="77" t="str">
        <f t="shared" si="36"/>
        <v/>
      </c>
      <c r="AE260" s="84" t="str">
        <f t="shared" si="37"/>
        <v/>
      </c>
      <c r="AG260" s="6" t="str">
        <f>IF($AE260="", "", COUNTIF($AE$10:$AE$2510, "&gt;"&amp;$AE260)+1+COUNTIF($AE$10:$AE260, $AE260)-1)</f>
        <v/>
      </c>
    </row>
    <row r="261" spans="1:33" x14ac:dyDescent="0.25">
      <c r="A261" s="2"/>
      <c r="B261" s="98"/>
      <c r="C261" s="99"/>
      <c r="D261" s="100"/>
      <c r="E261" s="101"/>
      <c r="F261" s="102"/>
      <c r="G261" s="99"/>
      <c r="H261" s="103"/>
      <c r="I261" s="104"/>
      <c r="J261" s="2"/>
      <c r="K261" s="56" t="str">
        <f t="shared" si="29"/>
        <v/>
      </c>
      <c r="L261" s="2"/>
      <c r="M261" s="2"/>
      <c r="N261" s="51" t="str">
        <f t="shared" si="30"/>
        <v/>
      </c>
      <c r="O261" s="2"/>
      <c r="Q261" s="6" t="str">
        <f t="shared" si="31"/>
        <v/>
      </c>
      <c r="S261" s="6" t="str">
        <f>IF(COUNTIF($Q261:$Q$2510, $Q261)&gt;1, "", $Q261)</f>
        <v/>
      </c>
      <c r="U261" s="63" t="str">
        <f>IF($B261="", "", IF(OR($B261&lt;'Intro &amp; Setup'!$W$18, $B261&gt;'Intro &amp; Setup'!$AG$18), "X", ""))</f>
        <v/>
      </c>
      <c r="V261" s="64" t="str">
        <f>IF($F261="", "", IF(OR($F261&lt;'Intro &amp; Setup'!$W$18, $F261&gt;'Intro &amp; Setup'!$AG$18), "X", ""))</f>
        <v/>
      </c>
      <c r="W261" s="6" t="str">
        <f t="shared" si="32"/>
        <v/>
      </c>
      <c r="Y261" s="63" t="str">
        <f t="shared" si="33"/>
        <v/>
      </c>
      <c r="Z261" s="64" t="str">
        <f t="shared" si="34"/>
        <v/>
      </c>
      <c r="AB261" s="80" t="str">
        <f t="shared" si="35"/>
        <v/>
      </c>
      <c r="AC261" s="77" t="str">
        <f t="shared" si="36"/>
        <v/>
      </c>
      <c r="AE261" s="84" t="str">
        <f t="shared" si="37"/>
        <v/>
      </c>
      <c r="AG261" s="6" t="str">
        <f>IF($AE261="", "", COUNTIF($AE$10:$AE$2510, "&gt;"&amp;$AE261)+1+COUNTIF($AE$10:$AE261, $AE261)-1)</f>
        <v/>
      </c>
    </row>
    <row r="262" spans="1:33" x14ac:dyDescent="0.25">
      <c r="A262" s="2"/>
      <c r="B262" s="98"/>
      <c r="C262" s="99"/>
      <c r="D262" s="100"/>
      <c r="E262" s="101"/>
      <c r="F262" s="102"/>
      <c r="G262" s="99"/>
      <c r="H262" s="103"/>
      <c r="I262" s="104"/>
      <c r="J262" s="2"/>
      <c r="K262" s="56" t="str">
        <f t="shared" si="29"/>
        <v/>
      </c>
      <c r="L262" s="2"/>
      <c r="M262" s="2"/>
      <c r="N262" s="51" t="str">
        <f t="shared" si="30"/>
        <v/>
      </c>
      <c r="O262" s="2"/>
      <c r="Q262" s="6" t="str">
        <f t="shared" si="31"/>
        <v/>
      </c>
      <c r="S262" s="6" t="str">
        <f>IF(COUNTIF($Q262:$Q$2510, $Q262)&gt;1, "", $Q262)</f>
        <v/>
      </c>
      <c r="U262" s="63" t="str">
        <f>IF($B262="", "", IF(OR($B262&lt;'Intro &amp; Setup'!$W$18, $B262&gt;'Intro &amp; Setup'!$AG$18), "X", ""))</f>
        <v/>
      </c>
      <c r="V262" s="64" t="str">
        <f>IF($F262="", "", IF(OR($F262&lt;'Intro &amp; Setup'!$W$18, $F262&gt;'Intro &amp; Setup'!$AG$18), "X", ""))</f>
        <v/>
      </c>
      <c r="W262" s="6" t="str">
        <f t="shared" si="32"/>
        <v/>
      </c>
      <c r="Y262" s="63" t="str">
        <f t="shared" si="33"/>
        <v/>
      </c>
      <c r="Z262" s="64" t="str">
        <f t="shared" si="34"/>
        <v/>
      </c>
      <c r="AB262" s="80" t="str">
        <f t="shared" si="35"/>
        <v/>
      </c>
      <c r="AC262" s="77" t="str">
        <f t="shared" si="36"/>
        <v/>
      </c>
      <c r="AE262" s="84" t="str">
        <f t="shared" si="37"/>
        <v/>
      </c>
      <c r="AG262" s="6" t="str">
        <f>IF($AE262="", "", COUNTIF($AE$10:$AE$2510, "&gt;"&amp;$AE262)+1+COUNTIF($AE$10:$AE262, $AE262)-1)</f>
        <v/>
      </c>
    </row>
    <row r="263" spans="1:33" x14ac:dyDescent="0.25">
      <c r="A263" s="2"/>
      <c r="B263" s="98"/>
      <c r="C263" s="99"/>
      <c r="D263" s="100"/>
      <c r="E263" s="101"/>
      <c r="F263" s="102"/>
      <c r="G263" s="99"/>
      <c r="H263" s="103"/>
      <c r="I263" s="104"/>
      <c r="J263" s="2"/>
      <c r="K263" s="56" t="str">
        <f t="shared" si="29"/>
        <v/>
      </c>
      <c r="L263" s="2"/>
      <c r="M263" s="2"/>
      <c r="N263" s="51" t="str">
        <f t="shared" si="30"/>
        <v/>
      </c>
      <c r="O263" s="2"/>
      <c r="Q263" s="6" t="str">
        <f t="shared" si="31"/>
        <v/>
      </c>
      <c r="S263" s="6" t="str">
        <f>IF(COUNTIF($Q263:$Q$2510, $Q263)&gt;1, "", $Q263)</f>
        <v/>
      </c>
      <c r="U263" s="63" t="str">
        <f>IF($B263="", "", IF(OR($B263&lt;'Intro &amp; Setup'!$W$18, $B263&gt;'Intro &amp; Setup'!$AG$18), "X", ""))</f>
        <v/>
      </c>
      <c r="V263" s="64" t="str">
        <f>IF($F263="", "", IF(OR($F263&lt;'Intro &amp; Setup'!$W$18, $F263&gt;'Intro &amp; Setup'!$AG$18), "X", ""))</f>
        <v/>
      </c>
      <c r="W263" s="6" t="str">
        <f t="shared" si="32"/>
        <v/>
      </c>
      <c r="Y263" s="63" t="str">
        <f t="shared" si="33"/>
        <v/>
      </c>
      <c r="Z263" s="64" t="str">
        <f t="shared" si="34"/>
        <v/>
      </c>
      <c r="AB263" s="80" t="str">
        <f t="shared" si="35"/>
        <v/>
      </c>
      <c r="AC263" s="77" t="str">
        <f t="shared" si="36"/>
        <v/>
      </c>
      <c r="AE263" s="84" t="str">
        <f t="shared" si="37"/>
        <v/>
      </c>
      <c r="AG263" s="6" t="str">
        <f>IF($AE263="", "", COUNTIF($AE$10:$AE$2510, "&gt;"&amp;$AE263)+1+COUNTIF($AE$10:$AE263, $AE263)-1)</f>
        <v/>
      </c>
    </row>
    <row r="264" spans="1:33" x14ac:dyDescent="0.25">
      <c r="A264" s="2"/>
      <c r="B264" s="98"/>
      <c r="C264" s="99"/>
      <c r="D264" s="100"/>
      <c r="E264" s="101"/>
      <c r="F264" s="102"/>
      <c r="G264" s="99"/>
      <c r="H264" s="103"/>
      <c r="I264" s="104"/>
      <c r="J264" s="2"/>
      <c r="K264" s="56" t="str">
        <f t="shared" si="29"/>
        <v/>
      </c>
      <c r="L264" s="2"/>
      <c r="M264" s="2"/>
      <c r="N264" s="51" t="str">
        <f t="shared" si="30"/>
        <v/>
      </c>
      <c r="O264" s="2"/>
      <c r="Q264" s="6" t="str">
        <f t="shared" si="31"/>
        <v/>
      </c>
      <c r="S264" s="6" t="str">
        <f>IF(COUNTIF($Q264:$Q$2510, $Q264)&gt;1, "", $Q264)</f>
        <v/>
      </c>
      <c r="U264" s="63" t="str">
        <f>IF($B264="", "", IF(OR($B264&lt;'Intro &amp; Setup'!$W$18, $B264&gt;'Intro &amp; Setup'!$AG$18), "X", ""))</f>
        <v/>
      </c>
      <c r="V264" s="64" t="str">
        <f>IF($F264="", "", IF(OR($F264&lt;'Intro &amp; Setup'!$W$18, $F264&gt;'Intro &amp; Setup'!$AG$18), "X", ""))</f>
        <v/>
      </c>
      <c r="W264" s="6" t="str">
        <f t="shared" si="32"/>
        <v/>
      </c>
      <c r="Y264" s="63" t="str">
        <f t="shared" si="33"/>
        <v/>
      </c>
      <c r="Z264" s="64" t="str">
        <f t="shared" si="34"/>
        <v/>
      </c>
      <c r="AB264" s="80" t="str">
        <f t="shared" si="35"/>
        <v/>
      </c>
      <c r="AC264" s="77" t="str">
        <f t="shared" si="36"/>
        <v/>
      </c>
      <c r="AE264" s="84" t="str">
        <f t="shared" si="37"/>
        <v/>
      </c>
      <c r="AG264" s="6" t="str">
        <f>IF($AE264="", "", COUNTIF($AE$10:$AE$2510, "&gt;"&amp;$AE264)+1+COUNTIF($AE$10:$AE264, $AE264)-1)</f>
        <v/>
      </c>
    </row>
    <row r="265" spans="1:33" x14ac:dyDescent="0.25">
      <c r="A265" s="2"/>
      <c r="B265" s="98"/>
      <c r="C265" s="99"/>
      <c r="D265" s="100"/>
      <c r="E265" s="101"/>
      <c r="F265" s="102"/>
      <c r="G265" s="99"/>
      <c r="H265" s="103"/>
      <c r="I265" s="104"/>
      <c r="J265" s="2"/>
      <c r="K265" s="56" t="str">
        <f t="shared" si="29"/>
        <v/>
      </c>
      <c r="L265" s="2"/>
      <c r="M265" s="2"/>
      <c r="N265" s="51" t="str">
        <f t="shared" si="30"/>
        <v/>
      </c>
      <c r="O265" s="2"/>
      <c r="Q265" s="6" t="str">
        <f t="shared" si="31"/>
        <v/>
      </c>
      <c r="S265" s="6" t="str">
        <f>IF(COUNTIF($Q265:$Q$2510, $Q265)&gt;1, "", $Q265)</f>
        <v/>
      </c>
      <c r="U265" s="63" t="str">
        <f>IF($B265="", "", IF(OR($B265&lt;'Intro &amp; Setup'!$W$18, $B265&gt;'Intro &amp; Setup'!$AG$18), "X", ""))</f>
        <v/>
      </c>
      <c r="V265" s="64" t="str">
        <f>IF($F265="", "", IF(OR($F265&lt;'Intro &amp; Setup'!$W$18, $F265&gt;'Intro &amp; Setup'!$AG$18), "X", ""))</f>
        <v/>
      </c>
      <c r="W265" s="6" t="str">
        <f t="shared" si="32"/>
        <v/>
      </c>
      <c r="Y265" s="63" t="str">
        <f t="shared" si="33"/>
        <v/>
      </c>
      <c r="Z265" s="64" t="str">
        <f t="shared" si="34"/>
        <v/>
      </c>
      <c r="AB265" s="80" t="str">
        <f t="shared" si="35"/>
        <v/>
      </c>
      <c r="AC265" s="77" t="str">
        <f t="shared" si="36"/>
        <v/>
      </c>
      <c r="AE265" s="84" t="str">
        <f t="shared" si="37"/>
        <v/>
      </c>
      <c r="AG265" s="6" t="str">
        <f>IF($AE265="", "", COUNTIF($AE$10:$AE$2510, "&gt;"&amp;$AE265)+1+COUNTIF($AE$10:$AE265, $AE265)-1)</f>
        <v/>
      </c>
    </row>
    <row r="266" spans="1:33" x14ac:dyDescent="0.25">
      <c r="A266" s="2"/>
      <c r="B266" s="98"/>
      <c r="C266" s="99"/>
      <c r="D266" s="100"/>
      <c r="E266" s="101"/>
      <c r="F266" s="102"/>
      <c r="G266" s="99"/>
      <c r="H266" s="103"/>
      <c r="I266" s="104"/>
      <c r="J266" s="2"/>
      <c r="K266" s="56" t="str">
        <f t="shared" si="29"/>
        <v/>
      </c>
      <c r="L266" s="2"/>
      <c r="M266" s="2"/>
      <c r="N266" s="51" t="str">
        <f t="shared" si="30"/>
        <v/>
      </c>
      <c r="O266" s="2"/>
      <c r="Q266" s="6" t="str">
        <f t="shared" si="31"/>
        <v/>
      </c>
      <c r="S266" s="6" t="str">
        <f>IF(COUNTIF($Q266:$Q$2510, $Q266)&gt;1, "", $Q266)</f>
        <v/>
      </c>
      <c r="U266" s="63" t="str">
        <f>IF($B266="", "", IF(OR($B266&lt;'Intro &amp; Setup'!$W$18, $B266&gt;'Intro &amp; Setup'!$AG$18), "X", ""))</f>
        <v/>
      </c>
      <c r="V266" s="64" t="str">
        <f>IF($F266="", "", IF(OR($F266&lt;'Intro &amp; Setup'!$W$18, $F266&gt;'Intro &amp; Setup'!$AG$18), "X", ""))</f>
        <v/>
      </c>
      <c r="W266" s="6" t="str">
        <f t="shared" si="32"/>
        <v/>
      </c>
      <c r="Y266" s="63" t="str">
        <f t="shared" si="33"/>
        <v/>
      </c>
      <c r="Z266" s="64" t="str">
        <f t="shared" si="34"/>
        <v/>
      </c>
      <c r="AB266" s="80" t="str">
        <f t="shared" si="35"/>
        <v/>
      </c>
      <c r="AC266" s="77" t="str">
        <f t="shared" si="36"/>
        <v/>
      </c>
      <c r="AE266" s="84" t="str">
        <f t="shared" si="37"/>
        <v/>
      </c>
      <c r="AG266" s="6" t="str">
        <f>IF($AE266="", "", COUNTIF($AE$10:$AE$2510, "&gt;"&amp;$AE266)+1+COUNTIF($AE$10:$AE266, $AE266)-1)</f>
        <v/>
      </c>
    </row>
    <row r="267" spans="1:33" x14ac:dyDescent="0.25">
      <c r="A267" s="2"/>
      <c r="B267" s="98"/>
      <c r="C267" s="99"/>
      <c r="D267" s="100"/>
      <c r="E267" s="101"/>
      <c r="F267" s="102"/>
      <c r="G267" s="99"/>
      <c r="H267" s="103"/>
      <c r="I267" s="104"/>
      <c r="J267" s="2"/>
      <c r="K267" s="56" t="str">
        <f t="shared" si="29"/>
        <v/>
      </c>
      <c r="L267" s="2"/>
      <c r="M267" s="2"/>
      <c r="N267" s="51" t="str">
        <f t="shared" si="30"/>
        <v/>
      </c>
      <c r="O267" s="2"/>
      <c r="Q267" s="6" t="str">
        <f t="shared" si="31"/>
        <v/>
      </c>
      <c r="S267" s="6" t="str">
        <f>IF(COUNTIF($Q267:$Q$2510, $Q267)&gt;1, "", $Q267)</f>
        <v/>
      </c>
      <c r="U267" s="63" t="str">
        <f>IF($B267="", "", IF(OR($B267&lt;'Intro &amp; Setup'!$W$18, $B267&gt;'Intro &amp; Setup'!$AG$18), "X", ""))</f>
        <v/>
      </c>
      <c r="V267" s="64" t="str">
        <f>IF($F267="", "", IF(OR($F267&lt;'Intro &amp; Setup'!$W$18, $F267&gt;'Intro &amp; Setup'!$AG$18), "X", ""))</f>
        <v/>
      </c>
      <c r="W267" s="6" t="str">
        <f t="shared" si="32"/>
        <v/>
      </c>
      <c r="Y267" s="63" t="str">
        <f t="shared" si="33"/>
        <v/>
      </c>
      <c r="Z267" s="64" t="str">
        <f t="shared" si="34"/>
        <v/>
      </c>
      <c r="AB267" s="80" t="str">
        <f t="shared" si="35"/>
        <v/>
      </c>
      <c r="AC267" s="77" t="str">
        <f t="shared" si="36"/>
        <v/>
      </c>
      <c r="AE267" s="84" t="str">
        <f t="shared" si="37"/>
        <v/>
      </c>
      <c r="AG267" s="6" t="str">
        <f>IF($AE267="", "", COUNTIF($AE$10:$AE$2510, "&gt;"&amp;$AE267)+1+COUNTIF($AE$10:$AE267, $AE267)-1)</f>
        <v/>
      </c>
    </row>
    <row r="268" spans="1:33" x14ac:dyDescent="0.25">
      <c r="A268" s="2"/>
      <c r="B268" s="98"/>
      <c r="C268" s="99"/>
      <c r="D268" s="100"/>
      <c r="E268" s="101"/>
      <c r="F268" s="102"/>
      <c r="G268" s="99"/>
      <c r="H268" s="103"/>
      <c r="I268" s="104"/>
      <c r="J268" s="2"/>
      <c r="K268" s="56" t="str">
        <f t="shared" ref="K268:K331" si="38">IF($G268="", "", IF($I268="", IFERROR(INDEX($I$11:$I$2510, MATCH($G268, $S$11:$S$2510, 0)), ""), $I268))</f>
        <v/>
      </c>
      <c r="L268" s="2"/>
      <c r="M268" s="2"/>
      <c r="N268" s="51" t="str">
        <f t="shared" ref="N268:N331" si="39">IFERROR(IF($H268="", "", IF($G268="", $H268, ROUND($H268/$K268, 2))), "")</f>
        <v/>
      </c>
      <c r="O268" s="2"/>
      <c r="Q268" s="6" t="str">
        <f t="shared" ref="Q268:Q331" si="40">IF($I268="", "", $G268)</f>
        <v/>
      </c>
      <c r="S268" s="6" t="str">
        <f>IF(COUNTIF($Q268:$Q$2510, $Q268)&gt;1, "", $Q268)</f>
        <v/>
      </c>
      <c r="U268" s="63" t="str">
        <f>IF($B268="", "", IF(OR($B268&lt;'Intro &amp; Setup'!$W$18, $B268&gt;'Intro &amp; Setup'!$AG$18), "X", ""))</f>
        <v/>
      </c>
      <c r="V268" s="64" t="str">
        <f>IF($F268="", "", IF(OR($F268&lt;'Intro &amp; Setup'!$W$18, $F268&gt;'Intro &amp; Setup'!$AG$18), "X", ""))</f>
        <v/>
      </c>
      <c r="W268" s="6" t="str">
        <f t="shared" ref="W268:W331" si="41">IF(AND($U268="X", $V268="X"), "X", "")</f>
        <v/>
      </c>
      <c r="Y268" s="63" t="str">
        <f t="shared" ref="Y268:Y331" si="42">IF($W268="X", "", IF($B268="", "", TEXT($B268, "mmm yyyy")))</f>
        <v/>
      </c>
      <c r="Z268" s="64" t="str">
        <f t="shared" ref="Z268:Z331" si="43">IF($W268="X", "", IF($F268="", "", TEXT($F268, "mmm yyyy")))</f>
        <v/>
      </c>
      <c r="AB268" s="80" t="str">
        <f t="shared" ref="AB268:AB331" si="44">IF($G268="", $N268, "")</f>
        <v/>
      </c>
      <c r="AC268" s="77" t="str">
        <f t="shared" ref="AC268:AC331" si="45">IF(NOT($G268=""), $N268, "")</f>
        <v/>
      </c>
      <c r="AE268" s="84" t="str">
        <f t="shared" ref="AE268:AE331" si="46">IF($S268="", "", SUMIF($G$11:$G$2510, $S268, $N$11:$N$2510))</f>
        <v/>
      </c>
      <c r="AG268" s="6" t="str">
        <f>IF($AE268="", "", COUNTIF($AE$10:$AE$2510, "&gt;"&amp;$AE268)+1+COUNTIF($AE$10:$AE268, $AE268)-1)</f>
        <v/>
      </c>
    </row>
    <row r="269" spans="1:33" x14ac:dyDescent="0.25">
      <c r="A269" s="2"/>
      <c r="B269" s="98"/>
      <c r="C269" s="99"/>
      <c r="D269" s="100"/>
      <c r="E269" s="101"/>
      <c r="F269" s="102"/>
      <c r="G269" s="99"/>
      <c r="H269" s="103"/>
      <c r="I269" s="104"/>
      <c r="J269" s="2"/>
      <c r="K269" s="56" t="str">
        <f t="shared" si="38"/>
        <v/>
      </c>
      <c r="L269" s="2"/>
      <c r="M269" s="2"/>
      <c r="N269" s="51" t="str">
        <f t="shared" si="39"/>
        <v/>
      </c>
      <c r="O269" s="2"/>
      <c r="Q269" s="6" t="str">
        <f t="shared" si="40"/>
        <v/>
      </c>
      <c r="S269" s="6" t="str">
        <f>IF(COUNTIF($Q269:$Q$2510, $Q269)&gt;1, "", $Q269)</f>
        <v/>
      </c>
      <c r="U269" s="63" t="str">
        <f>IF($B269="", "", IF(OR($B269&lt;'Intro &amp; Setup'!$W$18, $B269&gt;'Intro &amp; Setup'!$AG$18), "X", ""))</f>
        <v/>
      </c>
      <c r="V269" s="64" t="str">
        <f>IF($F269="", "", IF(OR($F269&lt;'Intro &amp; Setup'!$W$18, $F269&gt;'Intro &amp; Setup'!$AG$18), "X", ""))</f>
        <v/>
      </c>
      <c r="W269" s="6" t="str">
        <f t="shared" si="41"/>
        <v/>
      </c>
      <c r="Y269" s="63" t="str">
        <f t="shared" si="42"/>
        <v/>
      </c>
      <c r="Z269" s="64" t="str">
        <f t="shared" si="43"/>
        <v/>
      </c>
      <c r="AB269" s="80" t="str">
        <f t="shared" si="44"/>
        <v/>
      </c>
      <c r="AC269" s="77" t="str">
        <f t="shared" si="45"/>
        <v/>
      </c>
      <c r="AE269" s="84" t="str">
        <f t="shared" si="46"/>
        <v/>
      </c>
      <c r="AG269" s="6" t="str">
        <f>IF($AE269="", "", COUNTIF($AE$10:$AE$2510, "&gt;"&amp;$AE269)+1+COUNTIF($AE$10:$AE269, $AE269)-1)</f>
        <v/>
      </c>
    </row>
    <row r="270" spans="1:33" x14ac:dyDescent="0.25">
      <c r="A270" s="2"/>
      <c r="B270" s="98"/>
      <c r="C270" s="99"/>
      <c r="D270" s="100"/>
      <c r="E270" s="101"/>
      <c r="F270" s="102"/>
      <c r="G270" s="99"/>
      <c r="H270" s="103"/>
      <c r="I270" s="104"/>
      <c r="J270" s="2"/>
      <c r="K270" s="56" t="str">
        <f t="shared" si="38"/>
        <v/>
      </c>
      <c r="L270" s="2"/>
      <c r="M270" s="2"/>
      <c r="N270" s="51" t="str">
        <f t="shared" si="39"/>
        <v/>
      </c>
      <c r="O270" s="2"/>
      <c r="Q270" s="6" t="str">
        <f t="shared" si="40"/>
        <v/>
      </c>
      <c r="S270" s="6" t="str">
        <f>IF(COUNTIF($Q270:$Q$2510, $Q270)&gt;1, "", $Q270)</f>
        <v/>
      </c>
      <c r="U270" s="63" t="str">
        <f>IF($B270="", "", IF(OR($B270&lt;'Intro &amp; Setup'!$W$18, $B270&gt;'Intro &amp; Setup'!$AG$18), "X", ""))</f>
        <v/>
      </c>
      <c r="V270" s="64" t="str">
        <f>IF($F270="", "", IF(OR($F270&lt;'Intro &amp; Setup'!$W$18, $F270&gt;'Intro &amp; Setup'!$AG$18), "X", ""))</f>
        <v/>
      </c>
      <c r="W270" s="6" t="str">
        <f t="shared" si="41"/>
        <v/>
      </c>
      <c r="Y270" s="63" t="str">
        <f t="shared" si="42"/>
        <v/>
      </c>
      <c r="Z270" s="64" t="str">
        <f t="shared" si="43"/>
        <v/>
      </c>
      <c r="AB270" s="80" t="str">
        <f t="shared" si="44"/>
        <v/>
      </c>
      <c r="AC270" s="77" t="str">
        <f t="shared" si="45"/>
        <v/>
      </c>
      <c r="AE270" s="84" t="str">
        <f t="shared" si="46"/>
        <v/>
      </c>
      <c r="AG270" s="6" t="str">
        <f>IF($AE270="", "", COUNTIF($AE$10:$AE$2510, "&gt;"&amp;$AE270)+1+COUNTIF($AE$10:$AE270, $AE270)-1)</f>
        <v/>
      </c>
    </row>
    <row r="271" spans="1:33" x14ac:dyDescent="0.25">
      <c r="A271" s="2"/>
      <c r="B271" s="98"/>
      <c r="C271" s="99"/>
      <c r="D271" s="100"/>
      <c r="E271" s="101"/>
      <c r="F271" s="102"/>
      <c r="G271" s="99"/>
      <c r="H271" s="103"/>
      <c r="I271" s="104"/>
      <c r="J271" s="2"/>
      <c r="K271" s="56" t="str">
        <f t="shared" si="38"/>
        <v/>
      </c>
      <c r="L271" s="2"/>
      <c r="M271" s="2"/>
      <c r="N271" s="51" t="str">
        <f t="shared" si="39"/>
        <v/>
      </c>
      <c r="O271" s="2"/>
      <c r="Q271" s="6" t="str">
        <f t="shared" si="40"/>
        <v/>
      </c>
      <c r="S271" s="6" t="str">
        <f>IF(COUNTIF($Q271:$Q$2510, $Q271)&gt;1, "", $Q271)</f>
        <v/>
      </c>
      <c r="U271" s="63" t="str">
        <f>IF($B271="", "", IF(OR($B271&lt;'Intro &amp; Setup'!$W$18, $B271&gt;'Intro &amp; Setup'!$AG$18), "X", ""))</f>
        <v/>
      </c>
      <c r="V271" s="64" t="str">
        <f>IF($F271="", "", IF(OR($F271&lt;'Intro &amp; Setup'!$W$18, $F271&gt;'Intro &amp; Setup'!$AG$18), "X", ""))</f>
        <v/>
      </c>
      <c r="W271" s="6" t="str">
        <f t="shared" si="41"/>
        <v/>
      </c>
      <c r="Y271" s="63" t="str">
        <f t="shared" si="42"/>
        <v/>
      </c>
      <c r="Z271" s="64" t="str">
        <f t="shared" si="43"/>
        <v/>
      </c>
      <c r="AB271" s="80" t="str">
        <f t="shared" si="44"/>
        <v/>
      </c>
      <c r="AC271" s="77" t="str">
        <f t="shared" si="45"/>
        <v/>
      </c>
      <c r="AE271" s="84" t="str">
        <f t="shared" si="46"/>
        <v/>
      </c>
      <c r="AG271" s="6" t="str">
        <f>IF($AE271="", "", COUNTIF($AE$10:$AE$2510, "&gt;"&amp;$AE271)+1+COUNTIF($AE$10:$AE271, $AE271)-1)</f>
        <v/>
      </c>
    </row>
    <row r="272" spans="1:33" x14ac:dyDescent="0.25">
      <c r="A272" s="2"/>
      <c r="B272" s="98"/>
      <c r="C272" s="99"/>
      <c r="D272" s="100"/>
      <c r="E272" s="101"/>
      <c r="F272" s="102"/>
      <c r="G272" s="99"/>
      <c r="H272" s="103"/>
      <c r="I272" s="104"/>
      <c r="J272" s="2"/>
      <c r="K272" s="56" t="str">
        <f t="shared" si="38"/>
        <v/>
      </c>
      <c r="L272" s="2"/>
      <c r="M272" s="2"/>
      <c r="N272" s="51" t="str">
        <f t="shared" si="39"/>
        <v/>
      </c>
      <c r="O272" s="2"/>
      <c r="Q272" s="6" t="str">
        <f t="shared" si="40"/>
        <v/>
      </c>
      <c r="S272" s="6" t="str">
        <f>IF(COUNTIF($Q272:$Q$2510, $Q272)&gt;1, "", $Q272)</f>
        <v/>
      </c>
      <c r="U272" s="63" t="str">
        <f>IF($B272="", "", IF(OR($B272&lt;'Intro &amp; Setup'!$W$18, $B272&gt;'Intro &amp; Setup'!$AG$18), "X", ""))</f>
        <v/>
      </c>
      <c r="V272" s="64" t="str">
        <f>IF($F272="", "", IF(OR($F272&lt;'Intro &amp; Setup'!$W$18, $F272&gt;'Intro &amp; Setup'!$AG$18), "X", ""))</f>
        <v/>
      </c>
      <c r="W272" s="6" t="str">
        <f t="shared" si="41"/>
        <v/>
      </c>
      <c r="Y272" s="63" t="str">
        <f t="shared" si="42"/>
        <v/>
      </c>
      <c r="Z272" s="64" t="str">
        <f t="shared" si="43"/>
        <v/>
      </c>
      <c r="AB272" s="80" t="str">
        <f t="shared" si="44"/>
        <v/>
      </c>
      <c r="AC272" s="77" t="str">
        <f t="shared" si="45"/>
        <v/>
      </c>
      <c r="AE272" s="84" t="str">
        <f t="shared" si="46"/>
        <v/>
      </c>
      <c r="AG272" s="6" t="str">
        <f>IF($AE272="", "", COUNTIF($AE$10:$AE$2510, "&gt;"&amp;$AE272)+1+COUNTIF($AE$10:$AE272, $AE272)-1)</f>
        <v/>
      </c>
    </row>
    <row r="273" spans="1:33" x14ac:dyDescent="0.25">
      <c r="A273" s="2"/>
      <c r="B273" s="98"/>
      <c r="C273" s="99"/>
      <c r="D273" s="100"/>
      <c r="E273" s="101"/>
      <c r="F273" s="102"/>
      <c r="G273" s="99"/>
      <c r="H273" s="103"/>
      <c r="I273" s="104"/>
      <c r="J273" s="2"/>
      <c r="K273" s="56" t="str">
        <f t="shared" si="38"/>
        <v/>
      </c>
      <c r="L273" s="2"/>
      <c r="M273" s="2"/>
      <c r="N273" s="51" t="str">
        <f t="shared" si="39"/>
        <v/>
      </c>
      <c r="O273" s="2"/>
      <c r="Q273" s="6" t="str">
        <f t="shared" si="40"/>
        <v/>
      </c>
      <c r="S273" s="6" t="str">
        <f>IF(COUNTIF($Q273:$Q$2510, $Q273)&gt;1, "", $Q273)</f>
        <v/>
      </c>
      <c r="U273" s="63" t="str">
        <f>IF($B273="", "", IF(OR($B273&lt;'Intro &amp; Setup'!$W$18, $B273&gt;'Intro &amp; Setup'!$AG$18), "X", ""))</f>
        <v/>
      </c>
      <c r="V273" s="64" t="str">
        <f>IF($F273="", "", IF(OR($F273&lt;'Intro &amp; Setup'!$W$18, $F273&gt;'Intro &amp; Setup'!$AG$18), "X", ""))</f>
        <v/>
      </c>
      <c r="W273" s="6" t="str">
        <f t="shared" si="41"/>
        <v/>
      </c>
      <c r="Y273" s="63" t="str">
        <f t="shared" si="42"/>
        <v/>
      </c>
      <c r="Z273" s="64" t="str">
        <f t="shared" si="43"/>
        <v/>
      </c>
      <c r="AB273" s="80" t="str">
        <f t="shared" si="44"/>
        <v/>
      </c>
      <c r="AC273" s="77" t="str">
        <f t="shared" si="45"/>
        <v/>
      </c>
      <c r="AE273" s="84" t="str">
        <f t="shared" si="46"/>
        <v/>
      </c>
      <c r="AG273" s="6" t="str">
        <f>IF($AE273="", "", COUNTIF($AE$10:$AE$2510, "&gt;"&amp;$AE273)+1+COUNTIF($AE$10:$AE273, $AE273)-1)</f>
        <v/>
      </c>
    </row>
    <row r="274" spans="1:33" x14ac:dyDescent="0.25">
      <c r="A274" s="2"/>
      <c r="B274" s="98"/>
      <c r="C274" s="99"/>
      <c r="D274" s="100"/>
      <c r="E274" s="101"/>
      <c r="F274" s="102"/>
      <c r="G274" s="99"/>
      <c r="H274" s="103"/>
      <c r="I274" s="104"/>
      <c r="J274" s="2"/>
      <c r="K274" s="56" t="str">
        <f t="shared" si="38"/>
        <v/>
      </c>
      <c r="L274" s="2"/>
      <c r="M274" s="2"/>
      <c r="N274" s="51" t="str">
        <f t="shared" si="39"/>
        <v/>
      </c>
      <c r="O274" s="2"/>
      <c r="Q274" s="6" t="str">
        <f t="shared" si="40"/>
        <v/>
      </c>
      <c r="S274" s="6" t="str">
        <f>IF(COUNTIF($Q274:$Q$2510, $Q274)&gt;1, "", $Q274)</f>
        <v/>
      </c>
      <c r="U274" s="63" t="str">
        <f>IF($B274="", "", IF(OR($B274&lt;'Intro &amp; Setup'!$W$18, $B274&gt;'Intro &amp; Setup'!$AG$18), "X", ""))</f>
        <v/>
      </c>
      <c r="V274" s="64" t="str">
        <f>IF($F274="", "", IF(OR($F274&lt;'Intro &amp; Setup'!$W$18, $F274&gt;'Intro &amp; Setup'!$AG$18), "X", ""))</f>
        <v/>
      </c>
      <c r="W274" s="6" t="str">
        <f t="shared" si="41"/>
        <v/>
      </c>
      <c r="Y274" s="63" t="str">
        <f t="shared" si="42"/>
        <v/>
      </c>
      <c r="Z274" s="64" t="str">
        <f t="shared" si="43"/>
        <v/>
      </c>
      <c r="AB274" s="80" t="str">
        <f t="shared" si="44"/>
        <v/>
      </c>
      <c r="AC274" s="77" t="str">
        <f t="shared" si="45"/>
        <v/>
      </c>
      <c r="AE274" s="84" t="str">
        <f t="shared" si="46"/>
        <v/>
      </c>
      <c r="AG274" s="6" t="str">
        <f>IF($AE274="", "", COUNTIF($AE$10:$AE$2510, "&gt;"&amp;$AE274)+1+COUNTIF($AE$10:$AE274, $AE274)-1)</f>
        <v/>
      </c>
    </row>
    <row r="275" spans="1:33" x14ac:dyDescent="0.25">
      <c r="A275" s="2"/>
      <c r="B275" s="98"/>
      <c r="C275" s="99"/>
      <c r="D275" s="100"/>
      <c r="E275" s="101"/>
      <c r="F275" s="102"/>
      <c r="G275" s="99"/>
      <c r="H275" s="103"/>
      <c r="I275" s="104"/>
      <c r="J275" s="2"/>
      <c r="K275" s="56" t="str">
        <f t="shared" si="38"/>
        <v/>
      </c>
      <c r="L275" s="2"/>
      <c r="M275" s="2"/>
      <c r="N275" s="51" t="str">
        <f t="shared" si="39"/>
        <v/>
      </c>
      <c r="O275" s="2"/>
      <c r="Q275" s="6" t="str">
        <f t="shared" si="40"/>
        <v/>
      </c>
      <c r="S275" s="6" t="str">
        <f>IF(COUNTIF($Q275:$Q$2510, $Q275)&gt;1, "", $Q275)</f>
        <v/>
      </c>
      <c r="U275" s="63" t="str">
        <f>IF($B275="", "", IF(OR($B275&lt;'Intro &amp; Setup'!$W$18, $B275&gt;'Intro &amp; Setup'!$AG$18), "X", ""))</f>
        <v/>
      </c>
      <c r="V275" s="64" t="str">
        <f>IF($F275="", "", IF(OR($F275&lt;'Intro &amp; Setup'!$W$18, $F275&gt;'Intro &amp; Setup'!$AG$18), "X", ""))</f>
        <v/>
      </c>
      <c r="W275" s="6" t="str">
        <f t="shared" si="41"/>
        <v/>
      </c>
      <c r="Y275" s="63" t="str">
        <f t="shared" si="42"/>
        <v/>
      </c>
      <c r="Z275" s="64" t="str">
        <f t="shared" si="43"/>
        <v/>
      </c>
      <c r="AB275" s="80" t="str">
        <f t="shared" si="44"/>
        <v/>
      </c>
      <c r="AC275" s="77" t="str">
        <f t="shared" si="45"/>
        <v/>
      </c>
      <c r="AE275" s="84" t="str">
        <f t="shared" si="46"/>
        <v/>
      </c>
      <c r="AG275" s="6" t="str">
        <f>IF($AE275="", "", COUNTIF($AE$10:$AE$2510, "&gt;"&amp;$AE275)+1+COUNTIF($AE$10:$AE275, $AE275)-1)</f>
        <v/>
      </c>
    </row>
    <row r="276" spans="1:33" x14ac:dyDescent="0.25">
      <c r="A276" s="2"/>
      <c r="B276" s="98"/>
      <c r="C276" s="99"/>
      <c r="D276" s="100"/>
      <c r="E276" s="101"/>
      <c r="F276" s="102"/>
      <c r="G276" s="99"/>
      <c r="H276" s="103"/>
      <c r="I276" s="104"/>
      <c r="J276" s="2"/>
      <c r="K276" s="56" t="str">
        <f t="shared" si="38"/>
        <v/>
      </c>
      <c r="L276" s="2"/>
      <c r="M276" s="2"/>
      <c r="N276" s="51" t="str">
        <f t="shared" si="39"/>
        <v/>
      </c>
      <c r="O276" s="2"/>
      <c r="Q276" s="6" t="str">
        <f t="shared" si="40"/>
        <v/>
      </c>
      <c r="S276" s="6" t="str">
        <f>IF(COUNTIF($Q276:$Q$2510, $Q276)&gt;1, "", $Q276)</f>
        <v/>
      </c>
      <c r="U276" s="63" t="str">
        <f>IF($B276="", "", IF(OR($B276&lt;'Intro &amp; Setup'!$W$18, $B276&gt;'Intro &amp; Setup'!$AG$18), "X", ""))</f>
        <v/>
      </c>
      <c r="V276" s="64" t="str">
        <f>IF($F276="", "", IF(OR($F276&lt;'Intro &amp; Setup'!$W$18, $F276&gt;'Intro &amp; Setup'!$AG$18), "X", ""))</f>
        <v/>
      </c>
      <c r="W276" s="6" t="str">
        <f t="shared" si="41"/>
        <v/>
      </c>
      <c r="Y276" s="63" t="str">
        <f t="shared" si="42"/>
        <v/>
      </c>
      <c r="Z276" s="64" t="str">
        <f t="shared" si="43"/>
        <v/>
      </c>
      <c r="AB276" s="80" t="str">
        <f t="shared" si="44"/>
        <v/>
      </c>
      <c r="AC276" s="77" t="str">
        <f t="shared" si="45"/>
        <v/>
      </c>
      <c r="AE276" s="84" t="str">
        <f t="shared" si="46"/>
        <v/>
      </c>
      <c r="AG276" s="6" t="str">
        <f>IF($AE276="", "", COUNTIF($AE$10:$AE$2510, "&gt;"&amp;$AE276)+1+COUNTIF($AE$10:$AE276, $AE276)-1)</f>
        <v/>
      </c>
    </row>
    <row r="277" spans="1:33" x14ac:dyDescent="0.25">
      <c r="A277" s="2"/>
      <c r="B277" s="98"/>
      <c r="C277" s="99"/>
      <c r="D277" s="100"/>
      <c r="E277" s="101"/>
      <c r="F277" s="102"/>
      <c r="G277" s="99"/>
      <c r="H277" s="103"/>
      <c r="I277" s="104"/>
      <c r="J277" s="2"/>
      <c r="K277" s="56" t="str">
        <f t="shared" si="38"/>
        <v/>
      </c>
      <c r="L277" s="2"/>
      <c r="M277" s="2"/>
      <c r="N277" s="51" t="str">
        <f t="shared" si="39"/>
        <v/>
      </c>
      <c r="O277" s="2"/>
      <c r="Q277" s="6" t="str">
        <f t="shared" si="40"/>
        <v/>
      </c>
      <c r="S277" s="6" t="str">
        <f>IF(COUNTIF($Q277:$Q$2510, $Q277)&gt;1, "", $Q277)</f>
        <v/>
      </c>
      <c r="U277" s="63" t="str">
        <f>IF($B277="", "", IF(OR($B277&lt;'Intro &amp; Setup'!$W$18, $B277&gt;'Intro &amp; Setup'!$AG$18), "X", ""))</f>
        <v/>
      </c>
      <c r="V277" s="64" t="str">
        <f>IF($F277="", "", IF(OR($F277&lt;'Intro &amp; Setup'!$W$18, $F277&gt;'Intro &amp; Setup'!$AG$18), "X", ""))</f>
        <v/>
      </c>
      <c r="W277" s="6" t="str">
        <f t="shared" si="41"/>
        <v/>
      </c>
      <c r="Y277" s="63" t="str">
        <f t="shared" si="42"/>
        <v/>
      </c>
      <c r="Z277" s="64" t="str">
        <f t="shared" si="43"/>
        <v/>
      </c>
      <c r="AB277" s="80" t="str">
        <f t="shared" si="44"/>
        <v/>
      </c>
      <c r="AC277" s="77" t="str">
        <f t="shared" si="45"/>
        <v/>
      </c>
      <c r="AE277" s="84" t="str">
        <f t="shared" si="46"/>
        <v/>
      </c>
      <c r="AG277" s="6" t="str">
        <f>IF($AE277="", "", COUNTIF($AE$10:$AE$2510, "&gt;"&amp;$AE277)+1+COUNTIF($AE$10:$AE277, $AE277)-1)</f>
        <v/>
      </c>
    </row>
    <row r="278" spans="1:33" x14ac:dyDescent="0.25">
      <c r="A278" s="2"/>
      <c r="B278" s="98"/>
      <c r="C278" s="99"/>
      <c r="D278" s="100"/>
      <c r="E278" s="101"/>
      <c r="F278" s="102"/>
      <c r="G278" s="99"/>
      <c r="H278" s="103"/>
      <c r="I278" s="104"/>
      <c r="J278" s="2"/>
      <c r="K278" s="56" t="str">
        <f t="shared" si="38"/>
        <v/>
      </c>
      <c r="L278" s="2"/>
      <c r="M278" s="2"/>
      <c r="N278" s="51" t="str">
        <f t="shared" si="39"/>
        <v/>
      </c>
      <c r="O278" s="2"/>
      <c r="Q278" s="6" t="str">
        <f t="shared" si="40"/>
        <v/>
      </c>
      <c r="S278" s="6" t="str">
        <f>IF(COUNTIF($Q278:$Q$2510, $Q278)&gt;1, "", $Q278)</f>
        <v/>
      </c>
      <c r="U278" s="63" t="str">
        <f>IF($B278="", "", IF(OR($B278&lt;'Intro &amp; Setup'!$W$18, $B278&gt;'Intro &amp; Setup'!$AG$18), "X", ""))</f>
        <v/>
      </c>
      <c r="V278" s="64" t="str">
        <f>IF($F278="", "", IF(OR($F278&lt;'Intro &amp; Setup'!$W$18, $F278&gt;'Intro &amp; Setup'!$AG$18), "X", ""))</f>
        <v/>
      </c>
      <c r="W278" s="6" t="str">
        <f t="shared" si="41"/>
        <v/>
      </c>
      <c r="Y278" s="63" t="str">
        <f t="shared" si="42"/>
        <v/>
      </c>
      <c r="Z278" s="64" t="str">
        <f t="shared" si="43"/>
        <v/>
      </c>
      <c r="AB278" s="80" t="str">
        <f t="shared" si="44"/>
        <v/>
      </c>
      <c r="AC278" s="77" t="str">
        <f t="shared" si="45"/>
        <v/>
      </c>
      <c r="AE278" s="84" t="str">
        <f t="shared" si="46"/>
        <v/>
      </c>
      <c r="AG278" s="6" t="str">
        <f>IF($AE278="", "", COUNTIF($AE$10:$AE$2510, "&gt;"&amp;$AE278)+1+COUNTIF($AE$10:$AE278, $AE278)-1)</f>
        <v/>
      </c>
    </row>
    <row r="279" spans="1:33" x14ac:dyDescent="0.25">
      <c r="A279" s="2"/>
      <c r="B279" s="98"/>
      <c r="C279" s="99"/>
      <c r="D279" s="100"/>
      <c r="E279" s="101"/>
      <c r="F279" s="102"/>
      <c r="G279" s="99"/>
      <c r="H279" s="103"/>
      <c r="I279" s="104"/>
      <c r="J279" s="2"/>
      <c r="K279" s="56" t="str">
        <f t="shared" si="38"/>
        <v/>
      </c>
      <c r="L279" s="2"/>
      <c r="M279" s="2"/>
      <c r="N279" s="51" t="str">
        <f t="shared" si="39"/>
        <v/>
      </c>
      <c r="O279" s="2"/>
      <c r="Q279" s="6" t="str">
        <f t="shared" si="40"/>
        <v/>
      </c>
      <c r="S279" s="6" t="str">
        <f>IF(COUNTIF($Q279:$Q$2510, $Q279)&gt;1, "", $Q279)</f>
        <v/>
      </c>
      <c r="U279" s="63" t="str">
        <f>IF($B279="", "", IF(OR($B279&lt;'Intro &amp; Setup'!$W$18, $B279&gt;'Intro &amp; Setup'!$AG$18), "X", ""))</f>
        <v/>
      </c>
      <c r="V279" s="64" t="str">
        <f>IF($F279="", "", IF(OR($F279&lt;'Intro &amp; Setup'!$W$18, $F279&gt;'Intro &amp; Setup'!$AG$18), "X", ""))</f>
        <v/>
      </c>
      <c r="W279" s="6" t="str">
        <f t="shared" si="41"/>
        <v/>
      </c>
      <c r="Y279" s="63" t="str">
        <f t="shared" si="42"/>
        <v/>
      </c>
      <c r="Z279" s="64" t="str">
        <f t="shared" si="43"/>
        <v/>
      </c>
      <c r="AB279" s="80" t="str">
        <f t="shared" si="44"/>
        <v/>
      </c>
      <c r="AC279" s="77" t="str">
        <f t="shared" si="45"/>
        <v/>
      </c>
      <c r="AE279" s="84" t="str">
        <f t="shared" si="46"/>
        <v/>
      </c>
      <c r="AG279" s="6" t="str">
        <f>IF($AE279="", "", COUNTIF($AE$10:$AE$2510, "&gt;"&amp;$AE279)+1+COUNTIF($AE$10:$AE279, $AE279)-1)</f>
        <v/>
      </c>
    </row>
    <row r="280" spans="1:33" x14ac:dyDescent="0.25">
      <c r="A280" s="2"/>
      <c r="B280" s="98"/>
      <c r="C280" s="99"/>
      <c r="D280" s="100"/>
      <c r="E280" s="101"/>
      <c r="F280" s="102"/>
      <c r="G280" s="99"/>
      <c r="H280" s="103"/>
      <c r="I280" s="104"/>
      <c r="J280" s="2"/>
      <c r="K280" s="56" t="str">
        <f t="shared" si="38"/>
        <v/>
      </c>
      <c r="L280" s="2"/>
      <c r="M280" s="2"/>
      <c r="N280" s="51" t="str">
        <f t="shared" si="39"/>
        <v/>
      </c>
      <c r="O280" s="2"/>
      <c r="Q280" s="6" t="str">
        <f t="shared" si="40"/>
        <v/>
      </c>
      <c r="S280" s="6" t="str">
        <f>IF(COUNTIF($Q280:$Q$2510, $Q280)&gt;1, "", $Q280)</f>
        <v/>
      </c>
      <c r="U280" s="63" t="str">
        <f>IF($B280="", "", IF(OR($B280&lt;'Intro &amp; Setup'!$W$18, $B280&gt;'Intro &amp; Setup'!$AG$18), "X", ""))</f>
        <v/>
      </c>
      <c r="V280" s="64" t="str">
        <f>IF($F280="", "", IF(OR($F280&lt;'Intro &amp; Setup'!$W$18, $F280&gt;'Intro &amp; Setup'!$AG$18), "X", ""))</f>
        <v/>
      </c>
      <c r="W280" s="6" t="str">
        <f t="shared" si="41"/>
        <v/>
      </c>
      <c r="Y280" s="63" t="str">
        <f t="shared" si="42"/>
        <v/>
      </c>
      <c r="Z280" s="64" t="str">
        <f t="shared" si="43"/>
        <v/>
      </c>
      <c r="AB280" s="80" t="str">
        <f t="shared" si="44"/>
        <v/>
      </c>
      <c r="AC280" s="77" t="str">
        <f t="shared" si="45"/>
        <v/>
      </c>
      <c r="AE280" s="84" t="str">
        <f t="shared" si="46"/>
        <v/>
      </c>
      <c r="AG280" s="6" t="str">
        <f>IF($AE280="", "", COUNTIF($AE$10:$AE$2510, "&gt;"&amp;$AE280)+1+COUNTIF($AE$10:$AE280, $AE280)-1)</f>
        <v/>
      </c>
    </row>
    <row r="281" spans="1:33" x14ac:dyDescent="0.25">
      <c r="A281" s="2"/>
      <c r="B281" s="98"/>
      <c r="C281" s="99"/>
      <c r="D281" s="100"/>
      <c r="E281" s="101"/>
      <c r="F281" s="102"/>
      <c r="G281" s="99"/>
      <c r="H281" s="103"/>
      <c r="I281" s="104"/>
      <c r="J281" s="2"/>
      <c r="K281" s="56" t="str">
        <f t="shared" si="38"/>
        <v/>
      </c>
      <c r="L281" s="2"/>
      <c r="M281" s="2"/>
      <c r="N281" s="51" t="str">
        <f t="shared" si="39"/>
        <v/>
      </c>
      <c r="O281" s="2"/>
      <c r="Q281" s="6" t="str">
        <f t="shared" si="40"/>
        <v/>
      </c>
      <c r="S281" s="6" t="str">
        <f>IF(COUNTIF($Q281:$Q$2510, $Q281)&gt;1, "", $Q281)</f>
        <v/>
      </c>
      <c r="U281" s="63" t="str">
        <f>IF($B281="", "", IF(OR($B281&lt;'Intro &amp; Setup'!$W$18, $B281&gt;'Intro &amp; Setup'!$AG$18), "X", ""))</f>
        <v/>
      </c>
      <c r="V281" s="64" t="str">
        <f>IF($F281="", "", IF(OR($F281&lt;'Intro &amp; Setup'!$W$18, $F281&gt;'Intro &amp; Setup'!$AG$18), "X", ""))</f>
        <v/>
      </c>
      <c r="W281" s="6" t="str">
        <f t="shared" si="41"/>
        <v/>
      </c>
      <c r="Y281" s="63" t="str">
        <f t="shared" si="42"/>
        <v/>
      </c>
      <c r="Z281" s="64" t="str">
        <f t="shared" si="43"/>
        <v/>
      </c>
      <c r="AB281" s="80" t="str">
        <f t="shared" si="44"/>
        <v/>
      </c>
      <c r="AC281" s="77" t="str">
        <f t="shared" si="45"/>
        <v/>
      </c>
      <c r="AE281" s="84" t="str">
        <f t="shared" si="46"/>
        <v/>
      </c>
      <c r="AG281" s="6" t="str">
        <f>IF($AE281="", "", COUNTIF($AE$10:$AE$2510, "&gt;"&amp;$AE281)+1+COUNTIF($AE$10:$AE281, $AE281)-1)</f>
        <v/>
      </c>
    </row>
    <row r="282" spans="1:33" x14ac:dyDescent="0.25">
      <c r="A282" s="2"/>
      <c r="B282" s="98"/>
      <c r="C282" s="99"/>
      <c r="D282" s="100"/>
      <c r="E282" s="101"/>
      <c r="F282" s="102"/>
      <c r="G282" s="99"/>
      <c r="H282" s="103"/>
      <c r="I282" s="104"/>
      <c r="J282" s="2"/>
      <c r="K282" s="56" t="str">
        <f t="shared" si="38"/>
        <v/>
      </c>
      <c r="L282" s="2"/>
      <c r="M282" s="2"/>
      <c r="N282" s="51" t="str">
        <f t="shared" si="39"/>
        <v/>
      </c>
      <c r="O282" s="2"/>
      <c r="Q282" s="6" t="str">
        <f t="shared" si="40"/>
        <v/>
      </c>
      <c r="S282" s="6" t="str">
        <f>IF(COUNTIF($Q282:$Q$2510, $Q282)&gt;1, "", $Q282)</f>
        <v/>
      </c>
      <c r="U282" s="63" t="str">
        <f>IF($B282="", "", IF(OR($B282&lt;'Intro &amp; Setup'!$W$18, $B282&gt;'Intro &amp; Setup'!$AG$18), "X", ""))</f>
        <v/>
      </c>
      <c r="V282" s="64" t="str">
        <f>IF($F282="", "", IF(OR($F282&lt;'Intro &amp; Setup'!$W$18, $F282&gt;'Intro &amp; Setup'!$AG$18), "X", ""))</f>
        <v/>
      </c>
      <c r="W282" s="6" t="str">
        <f t="shared" si="41"/>
        <v/>
      </c>
      <c r="Y282" s="63" t="str">
        <f t="shared" si="42"/>
        <v/>
      </c>
      <c r="Z282" s="64" t="str">
        <f t="shared" si="43"/>
        <v/>
      </c>
      <c r="AB282" s="80" t="str">
        <f t="shared" si="44"/>
        <v/>
      </c>
      <c r="AC282" s="77" t="str">
        <f t="shared" si="45"/>
        <v/>
      </c>
      <c r="AE282" s="84" t="str">
        <f t="shared" si="46"/>
        <v/>
      </c>
      <c r="AG282" s="6" t="str">
        <f>IF($AE282="", "", COUNTIF($AE$10:$AE$2510, "&gt;"&amp;$AE282)+1+COUNTIF($AE$10:$AE282, $AE282)-1)</f>
        <v/>
      </c>
    </row>
    <row r="283" spans="1:33" x14ac:dyDescent="0.25">
      <c r="A283" s="2"/>
      <c r="B283" s="98"/>
      <c r="C283" s="99"/>
      <c r="D283" s="100"/>
      <c r="E283" s="101"/>
      <c r="F283" s="102"/>
      <c r="G283" s="99"/>
      <c r="H283" s="103"/>
      <c r="I283" s="104"/>
      <c r="J283" s="2"/>
      <c r="K283" s="56" t="str">
        <f t="shared" si="38"/>
        <v/>
      </c>
      <c r="L283" s="2"/>
      <c r="M283" s="2"/>
      <c r="N283" s="51" t="str">
        <f t="shared" si="39"/>
        <v/>
      </c>
      <c r="O283" s="2"/>
      <c r="Q283" s="6" t="str">
        <f t="shared" si="40"/>
        <v/>
      </c>
      <c r="S283" s="6" t="str">
        <f>IF(COUNTIF($Q283:$Q$2510, $Q283)&gt;1, "", $Q283)</f>
        <v/>
      </c>
      <c r="U283" s="63" t="str">
        <f>IF($B283="", "", IF(OR($B283&lt;'Intro &amp; Setup'!$W$18, $B283&gt;'Intro &amp; Setup'!$AG$18), "X", ""))</f>
        <v/>
      </c>
      <c r="V283" s="64" t="str">
        <f>IF($F283="", "", IF(OR($F283&lt;'Intro &amp; Setup'!$W$18, $F283&gt;'Intro &amp; Setup'!$AG$18), "X", ""))</f>
        <v/>
      </c>
      <c r="W283" s="6" t="str">
        <f t="shared" si="41"/>
        <v/>
      </c>
      <c r="Y283" s="63" t="str">
        <f t="shared" si="42"/>
        <v/>
      </c>
      <c r="Z283" s="64" t="str">
        <f t="shared" si="43"/>
        <v/>
      </c>
      <c r="AB283" s="80" t="str">
        <f t="shared" si="44"/>
        <v/>
      </c>
      <c r="AC283" s="77" t="str">
        <f t="shared" si="45"/>
        <v/>
      </c>
      <c r="AE283" s="84" t="str">
        <f t="shared" si="46"/>
        <v/>
      </c>
      <c r="AG283" s="6" t="str">
        <f>IF($AE283="", "", COUNTIF($AE$10:$AE$2510, "&gt;"&amp;$AE283)+1+COUNTIF($AE$10:$AE283, $AE283)-1)</f>
        <v/>
      </c>
    </row>
    <row r="284" spans="1:33" x14ac:dyDescent="0.25">
      <c r="A284" s="2"/>
      <c r="B284" s="98"/>
      <c r="C284" s="99"/>
      <c r="D284" s="100"/>
      <c r="E284" s="101"/>
      <c r="F284" s="102"/>
      <c r="G284" s="99"/>
      <c r="H284" s="103"/>
      <c r="I284" s="104"/>
      <c r="J284" s="2"/>
      <c r="K284" s="56" t="str">
        <f t="shared" si="38"/>
        <v/>
      </c>
      <c r="L284" s="2"/>
      <c r="M284" s="2"/>
      <c r="N284" s="51" t="str">
        <f t="shared" si="39"/>
        <v/>
      </c>
      <c r="O284" s="2"/>
      <c r="Q284" s="6" t="str">
        <f t="shared" si="40"/>
        <v/>
      </c>
      <c r="S284" s="6" t="str">
        <f>IF(COUNTIF($Q284:$Q$2510, $Q284)&gt;1, "", $Q284)</f>
        <v/>
      </c>
      <c r="U284" s="63" t="str">
        <f>IF($B284="", "", IF(OR($B284&lt;'Intro &amp; Setup'!$W$18, $B284&gt;'Intro &amp; Setup'!$AG$18), "X", ""))</f>
        <v/>
      </c>
      <c r="V284" s="64" t="str">
        <f>IF($F284="", "", IF(OR($F284&lt;'Intro &amp; Setup'!$W$18, $F284&gt;'Intro &amp; Setup'!$AG$18), "X", ""))</f>
        <v/>
      </c>
      <c r="W284" s="6" t="str">
        <f t="shared" si="41"/>
        <v/>
      </c>
      <c r="Y284" s="63" t="str">
        <f t="shared" si="42"/>
        <v/>
      </c>
      <c r="Z284" s="64" t="str">
        <f t="shared" si="43"/>
        <v/>
      </c>
      <c r="AB284" s="80" t="str">
        <f t="shared" si="44"/>
        <v/>
      </c>
      <c r="AC284" s="77" t="str">
        <f t="shared" si="45"/>
        <v/>
      </c>
      <c r="AE284" s="84" t="str">
        <f t="shared" si="46"/>
        <v/>
      </c>
      <c r="AG284" s="6" t="str">
        <f>IF($AE284="", "", COUNTIF($AE$10:$AE$2510, "&gt;"&amp;$AE284)+1+COUNTIF($AE$10:$AE284, $AE284)-1)</f>
        <v/>
      </c>
    </row>
    <row r="285" spans="1:33" x14ac:dyDescent="0.25">
      <c r="A285" s="2"/>
      <c r="B285" s="98"/>
      <c r="C285" s="99"/>
      <c r="D285" s="100"/>
      <c r="E285" s="101"/>
      <c r="F285" s="102"/>
      <c r="G285" s="99"/>
      <c r="H285" s="103"/>
      <c r="I285" s="104"/>
      <c r="J285" s="2"/>
      <c r="K285" s="56" t="str">
        <f t="shared" si="38"/>
        <v/>
      </c>
      <c r="L285" s="2"/>
      <c r="M285" s="2"/>
      <c r="N285" s="51" t="str">
        <f t="shared" si="39"/>
        <v/>
      </c>
      <c r="O285" s="2"/>
      <c r="Q285" s="6" t="str">
        <f t="shared" si="40"/>
        <v/>
      </c>
      <c r="S285" s="6" t="str">
        <f>IF(COUNTIF($Q285:$Q$2510, $Q285)&gt;1, "", $Q285)</f>
        <v/>
      </c>
      <c r="U285" s="63" t="str">
        <f>IF($B285="", "", IF(OR($B285&lt;'Intro &amp; Setup'!$W$18, $B285&gt;'Intro &amp; Setup'!$AG$18), "X", ""))</f>
        <v/>
      </c>
      <c r="V285" s="64" t="str">
        <f>IF($F285="", "", IF(OR($F285&lt;'Intro &amp; Setup'!$W$18, $F285&gt;'Intro &amp; Setup'!$AG$18), "X", ""))</f>
        <v/>
      </c>
      <c r="W285" s="6" t="str">
        <f t="shared" si="41"/>
        <v/>
      </c>
      <c r="Y285" s="63" t="str">
        <f t="shared" si="42"/>
        <v/>
      </c>
      <c r="Z285" s="64" t="str">
        <f t="shared" si="43"/>
        <v/>
      </c>
      <c r="AB285" s="80" t="str">
        <f t="shared" si="44"/>
        <v/>
      </c>
      <c r="AC285" s="77" t="str">
        <f t="shared" si="45"/>
        <v/>
      </c>
      <c r="AE285" s="84" t="str">
        <f t="shared" si="46"/>
        <v/>
      </c>
      <c r="AG285" s="6" t="str">
        <f>IF($AE285="", "", COUNTIF($AE$10:$AE$2510, "&gt;"&amp;$AE285)+1+COUNTIF($AE$10:$AE285, $AE285)-1)</f>
        <v/>
      </c>
    </row>
    <row r="286" spans="1:33" x14ac:dyDescent="0.25">
      <c r="A286" s="2"/>
      <c r="B286" s="98"/>
      <c r="C286" s="99"/>
      <c r="D286" s="100"/>
      <c r="E286" s="101"/>
      <c r="F286" s="102"/>
      <c r="G286" s="99"/>
      <c r="H286" s="103"/>
      <c r="I286" s="104"/>
      <c r="J286" s="2"/>
      <c r="K286" s="56" t="str">
        <f t="shared" si="38"/>
        <v/>
      </c>
      <c r="L286" s="2"/>
      <c r="M286" s="2"/>
      <c r="N286" s="51" t="str">
        <f t="shared" si="39"/>
        <v/>
      </c>
      <c r="O286" s="2"/>
      <c r="Q286" s="6" t="str">
        <f t="shared" si="40"/>
        <v/>
      </c>
      <c r="S286" s="6" t="str">
        <f>IF(COUNTIF($Q286:$Q$2510, $Q286)&gt;1, "", $Q286)</f>
        <v/>
      </c>
      <c r="U286" s="63" t="str">
        <f>IF($B286="", "", IF(OR($B286&lt;'Intro &amp; Setup'!$W$18, $B286&gt;'Intro &amp; Setup'!$AG$18), "X", ""))</f>
        <v/>
      </c>
      <c r="V286" s="64" t="str">
        <f>IF($F286="", "", IF(OR($F286&lt;'Intro &amp; Setup'!$W$18, $F286&gt;'Intro &amp; Setup'!$AG$18), "X", ""))</f>
        <v/>
      </c>
      <c r="W286" s="6" t="str">
        <f t="shared" si="41"/>
        <v/>
      </c>
      <c r="Y286" s="63" t="str">
        <f t="shared" si="42"/>
        <v/>
      </c>
      <c r="Z286" s="64" t="str">
        <f t="shared" si="43"/>
        <v/>
      </c>
      <c r="AB286" s="80" t="str">
        <f t="shared" si="44"/>
        <v/>
      </c>
      <c r="AC286" s="77" t="str">
        <f t="shared" si="45"/>
        <v/>
      </c>
      <c r="AE286" s="84" t="str">
        <f t="shared" si="46"/>
        <v/>
      </c>
      <c r="AG286" s="6" t="str">
        <f>IF($AE286="", "", COUNTIF($AE$10:$AE$2510, "&gt;"&amp;$AE286)+1+COUNTIF($AE$10:$AE286, $AE286)-1)</f>
        <v/>
      </c>
    </row>
    <row r="287" spans="1:33" x14ac:dyDescent="0.25">
      <c r="A287" s="2"/>
      <c r="B287" s="98"/>
      <c r="C287" s="99"/>
      <c r="D287" s="100"/>
      <c r="E287" s="101"/>
      <c r="F287" s="102"/>
      <c r="G287" s="99"/>
      <c r="H287" s="103"/>
      <c r="I287" s="104"/>
      <c r="J287" s="2"/>
      <c r="K287" s="56" t="str">
        <f t="shared" si="38"/>
        <v/>
      </c>
      <c r="L287" s="2"/>
      <c r="M287" s="2"/>
      <c r="N287" s="51" t="str">
        <f t="shared" si="39"/>
        <v/>
      </c>
      <c r="O287" s="2"/>
      <c r="Q287" s="6" t="str">
        <f t="shared" si="40"/>
        <v/>
      </c>
      <c r="S287" s="6" t="str">
        <f>IF(COUNTIF($Q287:$Q$2510, $Q287)&gt;1, "", $Q287)</f>
        <v/>
      </c>
      <c r="U287" s="63" t="str">
        <f>IF($B287="", "", IF(OR($B287&lt;'Intro &amp; Setup'!$W$18, $B287&gt;'Intro &amp; Setup'!$AG$18), "X", ""))</f>
        <v/>
      </c>
      <c r="V287" s="64" t="str">
        <f>IF($F287="", "", IF(OR($F287&lt;'Intro &amp; Setup'!$W$18, $F287&gt;'Intro &amp; Setup'!$AG$18), "X", ""))</f>
        <v/>
      </c>
      <c r="W287" s="6" t="str">
        <f t="shared" si="41"/>
        <v/>
      </c>
      <c r="Y287" s="63" t="str">
        <f t="shared" si="42"/>
        <v/>
      </c>
      <c r="Z287" s="64" t="str">
        <f t="shared" si="43"/>
        <v/>
      </c>
      <c r="AB287" s="80" t="str">
        <f t="shared" si="44"/>
        <v/>
      </c>
      <c r="AC287" s="77" t="str">
        <f t="shared" si="45"/>
        <v/>
      </c>
      <c r="AE287" s="84" t="str">
        <f t="shared" si="46"/>
        <v/>
      </c>
      <c r="AG287" s="6" t="str">
        <f>IF($AE287="", "", COUNTIF($AE$10:$AE$2510, "&gt;"&amp;$AE287)+1+COUNTIF($AE$10:$AE287, $AE287)-1)</f>
        <v/>
      </c>
    </row>
    <row r="288" spans="1:33" x14ac:dyDescent="0.25">
      <c r="A288" s="2"/>
      <c r="B288" s="98"/>
      <c r="C288" s="99"/>
      <c r="D288" s="100"/>
      <c r="E288" s="101"/>
      <c r="F288" s="102"/>
      <c r="G288" s="99"/>
      <c r="H288" s="103"/>
      <c r="I288" s="104"/>
      <c r="J288" s="2"/>
      <c r="K288" s="56" t="str">
        <f t="shared" si="38"/>
        <v/>
      </c>
      <c r="L288" s="2"/>
      <c r="M288" s="2"/>
      <c r="N288" s="51" t="str">
        <f t="shared" si="39"/>
        <v/>
      </c>
      <c r="O288" s="2"/>
      <c r="Q288" s="6" t="str">
        <f t="shared" si="40"/>
        <v/>
      </c>
      <c r="S288" s="6" t="str">
        <f>IF(COUNTIF($Q288:$Q$2510, $Q288)&gt;1, "", $Q288)</f>
        <v/>
      </c>
      <c r="U288" s="63" t="str">
        <f>IF($B288="", "", IF(OR($B288&lt;'Intro &amp; Setup'!$W$18, $B288&gt;'Intro &amp; Setup'!$AG$18), "X", ""))</f>
        <v/>
      </c>
      <c r="V288" s="64" t="str">
        <f>IF($F288="", "", IF(OR($F288&lt;'Intro &amp; Setup'!$W$18, $F288&gt;'Intro &amp; Setup'!$AG$18), "X", ""))</f>
        <v/>
      </c>
      <c r="W288" s="6" t="str">
        <f t="shared" si="41"/>
        <v/>
      </c>
      <c r="Y288" s="63" t="str">
        <f t="shared" si="42"/>
        <v/>
      </c>
      <c r="Z288" s="64" t="str">
        <f t="shared" si="43"/>
        <v/>
      </c>
      <c r="AB288" s="80" t="str">
        <f t="shared" si="44"/>
        <v/>
      </c>
      <c r="AC288" s="77" t="str">
        <f t="shared" si="45"/>
        <v/>
      </c>
      <c r="AE288" s="84" t="str">
        <f t="shared" si="46"/>
        <v/>
      </c>
      <c r="AG288" s="6" t="str">
        <f>IF($AE288="", "", COUNTIF($AE$10:$AE$2510, "&gt;"&amp;$AE288)+1+COUNTIF($AE$10:$AE288, $AE288)-1)</f>
        <v/>
      </c>
    </row>
    <row r="289" spans="1:33" x14ac:dyDescent="0.25">
      <c r="A289" s="2"/>
      <c r="B289" s="98"/>
      <c r="C289" s="99"/>
      <c r="D289" s="100"/>
      <c r="E289" s="101"/>
      <c r="F289" s="102"/>
      <c r="G289" s="99"/>
      <c r="H289" s="103"/>
      <c r="I289" s="104"/>
      <c r="J289" s="2"/>
      <c r="K289" s="56" t="str">
        <f t="shared" si="38"/>
        <v/>
      </c>
      <c r="L289" s="2"/>
      <c r="M289" s="2"/>
      <c r="N289" s="51" t="str">
        <f t="shared" si="39"/>
        <v/>
      </c>
      <c r="O289" s="2"/>
      <c r="Q289" s="6" t="str">
        <f t="shared" si="40"/>
        <v/>
      </c>
      <c r="S289" s="6" t="str">
        <f>IF(COUNTIF($Q289:$Q$2510, $Q289)&gt;1, "", $Q289)</f>
        <v/>
      </c>
      <c r="U289" s="63" t="str">
        <f>IF($B289="", "", IF(OR($B289&lt;'Intro &amp; Setup'!$W$18, $B289&gt;'Intro &amp; Setup'!$AG$18), "X", ""))</f>
        <v/>
      </c>
      <c r="V289" s="64" t="str">
        <f>IF($F289="", "", IF(OR($F289&lt;'Intro &amp; Setup'!$W$18, $F289&gt;'Intro &amp; Setup'!$AG$18), "X", ""))</f>
        <v/>
      </c>
      <c r="W289" s="6" t="str">
        <f t="shared" si="41"/>
        <v/>
      </c>
      <c r="Y289" s="63" t="str">
        <f t="shared" si="42"/>
        <v/>
      </c>
      <c r="Z289" s="64" t="str">
        <f t="shared" si="43"/>
        <v/>
      </c>
      <c r="AB289" s="80" t="str">
        <f t="shared" si="44"/>
        <v/>
      </c>
      <c r="AC289" s="77" t="str">
        <f t="shared" si="45"/>
        <v/>
      </c>
      <c r="AE289" s="84" t="str">
        <f t="shared" si="46"/>
        <v/>
      </c>
      <c r="AG289" s="6" t="str">
        <f>IF($AE289="", "", COUNTIF($AE$10:$AE$2510, "&gt;"&amp;$AE289)+1+COUNTIF($AE$10:$AE289, $AE289)-1)</f>
        <v/>
      </c>
    </row>
    <row r="290" spans="1:33" x14ac:dyDescent="0.25">
      <c r="A290" s="2"/>
      <c r="B290" s="98"/>
      <c r="C290" s="99"/>
      <c r="D290" s="100"/>
      <c r="E290" s="101"/>
      <c r="F290" s="102"/>
      <c r="G290" s="99"/>
      <c r="H290" s="103"/>
      <c r="I290" s="104"/>
      <c r="J290" s="2"/>
      <c r="K290" s="56" t="str">
        <f t="shared" si="38"/>
        <v/>
      </c>
      <c r="L290" s="2"/>
      <c r="M290" s="2"/>
      <c r="N290" s="51" t="str">
        <f t="shared" si="39"/>
        <v/>
      </c>
      <c r="O290" s="2"/>
      <c r="Q290" s="6" t="str">
        <f t="shared" si="40"/>
        <v/>
      </c>
      <c r="S290" s="6" t="str">
        <f>IF(COUNTIF($Q290:$Q$2510, $Q290)&gt;1, "", $Q290)</f>
        <v/>
      </c>
      <c r="U290" s="63" t="str">
        <f>IF($B290="", "", IF(OR($B290&lt;'Intro &amp; Setup'!$W$18, $B290&gt;'Intro &amp; Setup'!$AG$18), "X", ""))</f>
        <v/>
      </c>
      <c r="V290" s="64" t="str">
        <f>IF($F290="", "", IF(OR($F290&lt;'Intro &amp; Setup'!$W$18, $F290&gt;'Intro &amp; Setup'!$AG$18), "X", ""))</f>
        <v/>
      </c>
      <c r="W290" s="6" t="str">
        <f t="shared" si="41"/>
        <v/>
      </c>
      <c r="Y290" s="63" t="str">
        <f t="shared" si="42"/>
        <v/>
      </c>
      <c r="Z290" s="64" t="str">
        <f t="shared" si="43"/>
        <v/>
      </c>
      <c r="AB290" s="80" t="str">
        <f t="shared" si="44"/>
        <v/>
      </c>
      <c r="AC290" s="77" t="str">
        <f t="shared" si="45"/>
        <v/>
      </c>
      <c r="AE290" s="84" t="str">
        <f t="shared" si="46"/>
        <v/>
      </c>
      <c r="AG290" s="6" t="str">
        <f>IF($AE290="", "", COUNTIF($AE$10:$AE$2510, "&gt;"&amp;$AE290)+1+COUNTIF($AE$10:$AE290, $AE290)-1)</f>
        <v/>
      </c>
    </row>
    <row r="291" spans="1:33" x14ac:dyDescent="0.25">
      <c r="A291" s="2"/>
      <c r="B291" s="98"/>
      <c r="C291" s="99"/>
      <c r="D291" s="100"/>
      <c r="E291" s="101"/>
      <c r="F291" s="102"/>
      <c r="G291" s="99"/>
      <c r="H291" s="103"/>
      <c r="I291" s="104"/>
      <c r="J291" s="2"/>
      <c r="K291" s="56" t="str">
        <f t="shared" si="38"/>
        <v/>
      </c>
      <c r="L291" s="2"/>
      <c r="M291" s="2"/>
      <c r="N291" s="51" t="str">
        <f t="shared" si="39"/>
        <v/>
      </c>
      <c r="O291" s="2"/>
      <c r="Q291" s="6" t="str">
        <f t="shared" si="40"/>
        <v/>
      </c>
      <c r="S291" s="6" t="str">
        <f>IF(COUNTIF($Q291:$Q$2510, $Q291)&gt;1, "", $Q291)</f>
        <v/>
      </c>
      <c r="U291" s="63" t="str">
        <f>IF($B291="", "", IF(OR($B291&lt;'Intro &amp; Setup'!$W$18, $B291&gt;'Intro &amp; Setup'!$AG$18), "X", ""))</f>
        <v/>
      </c>
      <c r="V291" s="64" t="str">
        <f>IF($F291="", "", IF(OR($F291&lt;'Intro &amp; Setup'!$W$18, $F291&gt;'Intro &amp; Setup'!$AG$18), "X", ""))</f>
        <v/>
      </c>
      <c r="W291" s="6" t="str">
        <f t="shared" si="41"/>
        <v/>
      </c>
      <c r="Y291" s="63" t="str">
        <f t="shared" si="42"/>
        <v/>
      </c>
      <c r="Z291" s="64" t="str">
        <f t="shared" si="43"/>
        <v/>
      </c>
      <c r="AB291" s="80" t="str">
        <f t="shared" si="44"/>
        <v/>
      </c>
      <c r="AC291" s="77" t="str">
        <f t="shared" si="45"/>
        <v/>
      </c>
      <c r="AE291" s="84" t="str">
        <f t="shared" si="46"/>
        <v/>
      </c>
      <c r="AG291" s="6" t="str">
        <f>IF($AE291="", "", COUNTIF($AE$10:$AE$2510, "&gt;"&amp;$AE291)+1+COUNTIF($AE$10:$AE291, $AE291)-1)</f>
        <v/>
      </c>
    </row>
    <row r="292" spans="1:33" x14ac:dyDescent="0.25">
      <c r="A292" s="2"/>
      <c r="B292" s="98"/>
      <c r="C292" s="99"/>
      <c r="D292" s="100"/>
      <c r="E292" s="101"/>
      <c r="F292" s="102"/>
      <c r="G292" s="99"/>
      <c r="H292" s="103"/>
      <c r="I292" s="104"/>
      <c r="J292" s="2"/>
      <c r="K292" s="56" t="str">
        <f t="shared" si="38"/>
        <v/>
      </c>
      <c r="L292" s="2"/>
      <c r="M292" s="2"/>
      <c r="N292" s="51" t="str">
        <f t="shared" si="39"/>
        <v/>
      </c>
      <c r="O292" s="2"/>
      <c r="Q292" s="6" t="str">
        <f t="shared" si="40"/>
        <v/>
      </c>
      <c r="S292" s="6" t="str">
        <f>IF(COUNTIF($Q292:$Q$2510, $Q292)&gt;1, "", $Q292)</f>
        <v/>
      </c>
      <c r="U292" s="63" t="str">
        <f>IF($B292="", "", IF(OR($B292&lt;'Intro &amp; Setup'!$W$18, $B292&gt;'Intro &amp; Setup'!$AG$18), "X", ""))</f>
        <v/>
      </c>
      <c r="V292" s="64" t="str">
        <f>IF($F292="", "", IF(OR($F292&lt;'Intro &amp; Setup'!$W$18, $F292&gt;'Intro &amp; Setup'!$AG$18), "X", ""))</f>
        <v/>
      </c>
      <c r="W292" s="6" t="str">
        <f t="shared" si="41"/>
        <v/>
      </c>
      <c r="Y292" s="63" t="str">
        <f t="shared" si="42"/>
        <v/>
      </c>
      <c r="Z292" s="64" t="str">
        <f t="shared" si="43"/>
        <v/>
      </c>
      <c r="AB292" s="80" t="str">
        <f t="shared" si="44"/>
        <v/>
      </c>
      <c r="AC292" s="77" t="str">
        <f t="shared" si="45"/>
        <v/>
      </c>
      <c r="AE292" s="84" t="str">
        <f t="shared" si="46"/>
        <v/>
      </c>
      <c r="AG292" s="6" t="str">
        <f>IF($AE292="", "", COUNTIF($AE$10:$AE$2510, "&gt;"&amp;$AE292)+1+COUNTIF($AE$10:$AE292, $AE292)-1)</f>
        <v/>
      </c>
    </row>
    <row r="293" spans="1:33" x14ac:dyDescent="0.25">
      <c r="A293" s="2"/>
      <c r="B293" s="98"/>
      <c r="C293" s="99"/>
      <c r="D293" s="100"/>
      <c r="E293" s="101"/>
      <c r="F293" s="102"/>
      <c r="G293" s="99"/>
      <c r="H293" s="103"/>
      <c r="I293" s="104"/>
      <c r="J293" s="2"/>
      <c r="K293" s="56" t="str">
        <f t="shared" si="38"/>
        <v/>
      </c>
      <c r="L293" s="2"/>
      <c r="M293" s="2"/>
      <c r="N293" s="51" t="str">
        <f t="shared" si="39"/>
        <v/>
      </c>
      <c r="O293" s="2"/>
      <c r="Q293" s="6" t="str">
        <f t="shared" si="40"/>
        <v/>
      </c>
      <c r="S293" s="6" t="str">
        <f>IF(COUNTIF($Q293:$Q$2510, $Q293)&gt;1, "", $Q293)</f>
        <v/>
      </c>
      <c r="U293" s="63" t="str">
        <f>IF($B293="", "", IF(OR($B293&lt;'Intro &amp; Setup'!$W$18, $B293&gt;'Intro &amp; Setup'!$AG$18), "X", ""))</f>
        <v/>
      </c>
      <c r="V293" s="64" t="str">
        <f>IF($F293="", "", IF(OR($F293&lt;'Intro &amp; Setup'!$W$18, $F293&gt;'Intro &amp; Setup'!$AG$18), "X", ""))</f>
        <v/>
      </c>
      <c r="W293" s="6" t="str">
        <f t="shared" si="41"/>
        <v/>
      </c>
      <c r="Y293" s="63" t="str">
        <f t="shared" si="42"/>
        <v/>
      </c>
      <c r="Z293" s="64" t="str">
        <f t="shared" si="43"/>
        <v/>
      </c>
      <c r="AB293" s="80" t="str">
        <f t="shared" si="44"/>
        <v/>
      </c>
      <c r="AC293" s="77" t="str">
        <f t="shared" si="45"/>
        <v/>
      </c>
      <c r="AE293" s="84" t="str">
        <f t="shared" si="46"/>
        <v/>
      </c>
      <c r="AG293" s="6" t="str">
        <f>IF($AE293="", "", COUNTIF($AE$10:$AE$2510, "&gt;"&amp;$AE293)+1+COUNTIF($AE$10:$AE293, $AE293)-1)</f>
        <v/>
      </c>
    </row>
    <row r="294" spans="1:33" x14ac:dyDescent="0.25">
      <c r="A294" s="2"/>
      <c r="B294" s="98"/>
      <c r="C294" s="99"/>
      <c r="D294" s="100"/>
      <c r="E294" s="101"/>
      <c r="F294" s="102"/>
      <c r="G294" s="99"/>
      <c r="H294" s="103"/>
      <c r="I294" s="104"/>
      <c r="J294" s="2"/>
      <c r="K294" s="56" t="str">
        <f t="shared" si="38"/>
        <v/>
      </c>
      <c r="L294" s="2"/>
      <c r="M294" s="2"/>
      <c r="N294" s="51" t="str">
        <f t="shared" si="39"/>
        <v/>
      </c>
      <c r="O294" s="2"/>
      <c r="Q294" s="6" t="str">
        <f t="shared" si="40"/>
        <v/>
      </c>
      <c r="S294" s="6" t="str">
        <f>IF(COUNTIF($Q294:$Q$2510, $Q294)&gt;1, "", $Q294)</f>
        <v/>
      </c>
      <c r="U294" s="63" t="str">
        <f>IF($B294="", "", IF(OR($B294&lt;'Intro &amp; Setup'!$W$18, $B294&gt;'Intro &amp; Setup'!$AG$18), "X", ""))</f>
        <v/>
      </c>
      <c r="V294" s="64" t="str">
        <f>IF($F294="", "", IF(OR($F294&lt;'Intro &amp; Setup'!$W$18, $F294&gt;'Intro &amp; Setup'!$AG$18), "X", ""))</f>
        <v/>
      </c>
      <c r="W294" s="6" t="str">
        <f t="shared" si="41"/>
        <v/>
      </c>
      <c r="Y294" s="63" t="str">
        <f t="shared" si="42"/>
        <v/>
      </c>
      <c r="Z294" s="64" t="str">
        <f t="shared" si="43"/>
        <v/>
      </c>
      <c r="AB294" s="80" t="str">
        <f t="shared" si="44"/>
        <v/>
      </c>
      <c r="AC294" s="77" t="str">
        <f t="shared" si="45"/>
        <v/>
      </c>
      <c r="AE294" s="84" t="str">
        <f t="shared" si="46"/>
        <v/>
      </c>
      <c r="AG294" s="6" t="str">
        <f>IF($AE294="", "", COUNTIF($AE$10:$AE$2510, "&gt;"&amp;$AE294)+1+COUNTIF($AE$10:$AE294, $AE294)-1)</f>
        <v/>
      </c>
    </row>
    <row r="295" spans="1:33" x14ac:dyDescent="0.25">
      <c r="A295" s="2"/>
      <c r="B295" s="98"/>
      <c r="C295" s="99"/>
      <c r="D295" s="100"/>
      <c r="E295" s="101"/>
      <c r="F295" s="102"/>
      <c r="G295" s="99"/>
      <c r="H295" s="103"/>
      <c r="I295" s="104"/>
      <c r="J295" s="2"/>
      <c r="K295" s="56" t="str">
        <f t="shared" si="38"/>
        <v/>
      </c>
      <c r="L295" s="2"/>
      <c r="M295" s="2"/>
      <c r="N295" s="51" t="str">
        <f t="shared" si="39"/>
        <v/>
      </c>
      <c r="O295" s="2"/>
      <c r="Q295" s="6" t="str">
        <f t="shared" si="40"/>
        <v/>
      </c>
      <c r="S295" s="6" t="str">
        <f>IF(COUNTIF($Q295:$Q$2510, $Q295)&gt;1, "", $Q295)</f>
        <v/>
      </c>
      <c r="U295" s="63" t="str">
        <f>IF($B295="", "", IF(OR($B295&lt;'Intro &amp; Setup'!$W$18, $B295&gt;'Intro &amp; Setup'!$AG$18), "X", ""))</f>
        <v/>
      </c>
      <c r="V295" s="64" t="str">
        <f>IF($F295="", "", IF(OR($F295&lt;'Intro &amp; Setup'!$W$18, $F295&gt;'Intro &amp; Setup'!$AG$18), "X", ""))</f>
        <v/>
      </c>
      <c r="W295" s="6" t="str">
        <f t="shared" si="41"/>
        <v/>
      </c>
      <c r="Y295" s="63" t="str">
        <f t="shared" si="42"/>
        <v/>
      </c>
      <c r="Z295" s="64" t="str">
        <f t="shared" si="43"/>
        <v/>
      </c>
      <c r="AB295" s="80" t="str">
        <f t="shared" si="44"/>
        <v/>
      </c>
      <c r="AC295" s="77" t="str">
        <f t="shared" si="45"/>
        <v/>
      </c>
      <c r="AE295" s="84" t="str">
        <f t="shared" si="46"/>
        <v/>
      </c>
      <c r="AG295" s="6" t="str">
        <f>IF($AE295="", "", COUNTIF($AE$10:$AE$2510, "&gt;"&amp;$AE295)+1+COUNTIF($AE$10:$AE295, $AE295)-1)</f>
        <v/>
      </c>
    </row>
    <row r="296" spans="1:33" x14ac:dyDescent="0.25">
      <c r="A296" s="2"/>
      <c r="B296" s="98"/>
      <c r="C296" s="99"/>
      <c r="D296" s="100"/>
      <c r="E296" s="101"/>
      <c r="F296" s="102"/>
      <c r="G296" s="99"/>
      <c r="H296" s="103"/>
      <c r="I296" s="104"/>
      <c r="J296" s="2"/>
      <c r="K296" s="56" t="str">
        <f t="shared" si="38"/>
        <v/>
      </c>
      <c r="L296" s="2"/>
      <c r="M296" s="2"/>
      <c r="N296" s="51" t="str">
        <f t="shared" si="39"/>
        <v/>
      </c>
      <c r="O296" s="2"/>
      <c r="Q296" s="6" t="str">
        <f t="shared" si="40"/>
        <v/>
      </c>
      <c r="S296" s="6" t="str">
        <f>IF(COUNTIF($Q296:$Q$2510, $Q296)&gt;1, "", $Q296)</f>
        <v/>
      </c>
      <c r="U296" s="63" t="str">
        <f>IF($B296="", "", IF(OR($B296&lt;'Intro &amp; Setup'!$W$18, $B296&gt;'Intro &amp; Setup'!$AG$18), "X", ""))</f>
        <v/>
      </c>
      <c r="V296" s="64" t="str">
        <f>IF($F296="", "", IF(OR($F296&lt;'Intro &amp; Setup'!$W$18, $F296&gt;'Intro &amp; Setup'!$AG$18), "X", ""))</f>
        <v/>
      </c>
      <c r="W296" s="6" t="str">
        <f t="shared" si="41"/>
        <v/>
      </c>
      <c r="Y296" s="63" t="str">
        <f t="shared" si="42"/>
        <v/>
      </c>
      <c r="Z296" s="64" t="str">
        <f t="shared" si="43"/>
        <v/>
      </c>
      <c r="AB296" s="80" t="str">
        <f t="shared" si="44"/>
        <v/>
      </c>
      <c r="AC296" s="77" t="str">
        <f t="shared" si="45"/>
        <v/>
      </c>
      <c r="AE296" s="84" t="str">
        <f t="shared" si="46"/>
        <v/>
      </c>
      <c r="AG296" s="6" t="str">
        <f>IF($AE296="", "", COUNTIF($AE$10:$AE$2510, "&gt;"&amp;$AE296)+1+COUNTIF($AE$10:$AE296, $AE296)-1)</f>
        <v/>
      </c>
    </row>
    <row r="297" spans="1:33" x14ac:dyDescent="0.25">
      <c r="A297" s="2"/>
      <c r="B297" s="98"/>
      <c r="C297" s="99"/>
      <c r="D297" s="100"/>
      <c r="E297" s="101"/>
      <c r="F297" s="102"/>
      <c r="G297" s="99"/>
      <c r="H297" s="103"/>
      <c r="I297" s="104"/>
      <c r="J297" s="2"/>
      <c r="K297" s="56" t="str">
        <f t="shared" si="38"/>
        <v/>
      </c>
      <c r="L297" s="2"/>
      <c r="M297" s="2"/>
      <c r="N297" s="51" t="str">
        <f t="shared" si="39"/>
        <v/>
      </c>
      <c r="O297" s="2"/>
      <c r="Q297" s="6" t="str">
        <f t="shared" si="40"/>
        <v/>
      </c>
      <c r="S297" s="6" t="str">
        <f>IF(COUNTIF($Q297:$Q$2510, $Q297)&gt;1, "", $Q297)</f>
        <v/>
      </c>
      <c r="U297" s="63" t="str">
        <f>IF($B297="", "", IF(OR($B297&lt;'Intro &amp; Setup'!$W$18, $B297&gt;'Intro &amp; Setup'!$AG$18), "X", ""))</f>
        <v/>
      </c>
      <c r="V297" s="64" t="str">
        <f>IF($F297="", "", IF(OR($F297&lt;'Intro &amp; Setup'!$W$18, $F297&gt;'Intro &amp; Setup'!$AG$18), "X", ""))</f>
        <v/>
      </c>
      <c r="W297" s="6" t="str">
        <f t="shared" si="41"/>
        <v/>
      </c>
      <c r="Y297" s="63" t="str">
        <f t="shared" si="42"/>
        <v/>
      </c>
      <c r="Z297" s="64" t="str">
        <f t="shared" si="43"/>
        <v/>
      </c>
      <c r="AB297" s="80" t="str">
        <f t="shared" si="44"/>
        <v/>
      </c>
      <c r="AC297" s="77" t="str">
        <f t="shared" si="45"/>
        <v/>
      </c>
      <c r="AE297" s="84" t="str">
        <f t="shared" si="46"/>
        <v/>
      </c>
      <c r="AG297" s="6" t="str">
        <f>IF($AE297="", "", COUNTIF($AE$10:$AE$2510, "&gt;"&amp;$AE297)+1+COUNTIF($AE$10:$AE297, $AE297)-1)</f>
        <v/>
      </c>
    </row>
    <row r="298" spans="1:33" x14ac:dyDescent="0.25">
      <c r="A298" s="2"/>
      <c r="B298" s="98"/>
      <c r="C298" s="99"/>
      <c r="D298" s="100"/>
      <c r="E298" s="101"/>
      <c r="F298" s="102"/>
      <c r="G298" s="99"/>
      <c r="H298" s="103"/>
      <c r="I298" s="104"/>
      <c r="J298" s="2"/>
      <c r="K298" s="56" t="str">
        <f t="shared" si="38"/>
        <v/>
      </c>
      <c r="L298" s="2"/>
      <c r="M298" s="2"/>
      <c r="N298" s="51" t="str">
        <f t="shared" si="39"/>
        <v/>
      </c>
      <c r="O298" s="2"/>
      <c r="Q298" s="6" t="str">
        <f t="shared" si="40"/>
        <v/>
      </c>
      <c r="S298" s="6" t="str">
        <f>IF(COUNTIF($Q298:$Q$2510, $Q298)&gt;1, "", $Q298)</f>
        <v/>
      </c>
      <c r="U298" s="63" t="str">
        <f>IF($B298="", "", IF(OR($B298&lt;'Intro &amp; Setup'!$W$18, $B298&gt;'Intro &amp; Setup'!$AG$18), "X", ""))</f>
        <v/>
      </c>
      <c r="V298" s="64" t="str">
        <f>IF($F298="", "", IF(OR($F298&lt;'Intro &amp; Setup'!$W$18, $F298&gt;'Intro &amp; Setup'!$AG$18), "X", ""))</f>
        <v/>
      </c>
      <c r="W298" s="6" t="str">
        <f t="shared" si="41"/>
        <v/>
      </c>
      <c r="Y298" s="63" t="str">
        <f t="shared" si="42"/>
        <v/>
      </c>
      <c r="Z298" s="64" t="str">
        <f t="shared" si="43"/>
        <v/>
      </c>
      <c r="AB298" s="80" t="str">
        <f t="shared" si="44"/>
        <v/>
      </c>
      <c r="AC298" s="77" t="str">
        <f t="shared" si="45"/>
        <v/>
      </c>
      <c r="AE298" s="84" t="str">
        <f t="shared" si="46"/>
        <v/>
      </c>
      <c r="AG298" s="6" t="str">
        <f>IF($AE298="", "", COUNTIF($AE$10:$AE$2510, "&gt;"&amp;$AE298)+1+COUNTIF($AE$10:$AE298, $AE298)-1)</f>
        <v/>
      </c>
    </row>
    <row r="299" spans="1:33" x14ac:dyDescent="0.25">
      <c r="A299" s="2"/>
      <c r="B299" s="98"/>
      <c r="C299" s="99"/>
      <c r="D299" s="100"/>
      <c r="E299" s="101"/>
      <c r="F299" s="102"/>
      <c r="G299" s="99"/>
      <c r="H299" s="103"/>
      <c r="I299" s="104"/>
      <c r="J299" s="2"/>
      <c r="K299" s="56" t="str">
        <f t="shared" si="38"/>
        <v/>
      </c>
      <c r="L299" s="2"/>
      <c r="M299" s="2"/>
      <c r="N299" s="51" t="str">
        <f t="shared" si="39"/>
        <v/>
      </c>
      <c r="O299" s="2"/>
      <c r="Q299" s="6" t="str">
        <f t="shared" si="40"/>
        <v/>
      </c>
      <c r="S299" s="6" t="str">
        <f>IF(COUNTIF($Q299:$Q$2510, $Q299)&gt;1, "", $Q299)</f>
        <v/>
      </c>
      <c r="U299" s="63" t="str">
        <f>IF($B299="", "", IF(OR($B299&lt;'Intro &amp; Setup'!$W$18, $B299&gt;'Intro &amp; Setup'!$AG$18), "X", ""))</f>
        <v/>
      </c>
      <c r="V299" s="64" t="str">
        <f>IF($F299="", "", IF(OR($F299&lt;'Intro &amp; Setup'!$W$18, $F299&gt;'Intro &amp; Setup'!$AG$18), "X", ""))</f>
        <v/>
      </c>
      <c r="W299" s="6" t="str">
        <f t="shared" si="41"/>
        <v/>
      </c>
      <c r="Y299" s="63" t="str">
        <f t="shared" si="42"/>
        <v/>
      </c>
      <c r="Z299" s="64" t="str">
        <f t="shared" si="43"/>
        <v/>
      </c>
      <c r="AB299" s="80" t="str">
        <f t="shared" si="44"/>
        <v/>
      </c>
      <c r="AC299" s="77" t="str">
        <f t="shared" si="45"/>
        <v/>
      </c>
      <c r="AE299" s="84" t="str">
        <f t="shared" si="46"/>
        <v/>
      </c>
      <c r="AG299" s="6" t="str">
        <f>IF($AE299="", "", COUNTIF($AE$10:$AE$2510, "&gt;"&amp;$AE299)+1+COUNTIF($AE$10:$AE299, $AE299)-1)</f>
        <v/>
      </c>
    </row>
    <row r="300" spans="1:33" x14ac:dyDescent="0.25">
      <c r="A300" s="2"/>
      <c r="B300" s="98"/>
      <c r="C300" s="99"/>
      <c r="D300" s="100"/>
      <c r="E300" s="101"/>
      <c r="F300" s="102"/>
      <c r="G300" s="99"/>
      <c r="H300" s="103"/>
      <c r="I300" s="104"/>
      <c r="J300" s="2"/>
      <c r="K300" s="56" t="str">
        <f t="shared" si="38"/>
        <v/>
      </c>
      <c r="L300" s="2"/>
      <c r="M300" s="2"/>
      <c r="N300" s="51" t="str">
        <f t="shared" si="39"/>
        <v/>
      </c>
      <c r="O300" s="2"/>
      <c r="Q300" s="6" t="str">
        <f t="shared" si="40"/>
        <v/>
      </c>
      <c r="S300" s="6" t="str">
        <f>IF(COUNTIF($Q300:$Q$2510, $Q300)&gt;1, "", $Q300)</f>
        <v/>
      </c>
      <c r="U300" s="63" t="str">
        <f>IF($B300="", "", IF(OR($B300&lt;'Intro &amp; Setup'!$W$18, $B300&gt;'Intro &amp; Setup'!$AG$18), "X", ""))</f>
        <v/>
      </c>
      <c r="V300" s="64" t="str">
        <f>IF($F300="", "", IF(OR($F300&lt;'Intro &amp; Setup'!$W$18, $F300&gt;'Intro &amp; Setup'!$AG$18), "X", ""))</f>
        <v/>
      </c>
      <c r="W300" s="6" t="str">
        <f t="shared" si="41"/>
        <v/>
      </c>
      <c r="Y300" s="63" t="str">
        <f t="shared" si="42"/>
        <v/>
      </c>
      <c r="Z300" s="64" t="str">
        <f t="shared" si="43"/>
        <v/>
      </c>
      <c r="AB300" s="80" t="str">
        <f t="shared" si="44"/>
        <v/>
      </c>
      <c r="AC300" s="77" t="str">
        <f t="shared" si="45"/>
        <v/>
      </c>
      <c r="AE300" s="84" t="str">
        <f t="shared" si="46"/>
        <v/>
      </c>
      <c r="AG300" s="6" t="str">
        <f>IF($AE300="", "", COUNTIF($AE$10:$AE$2510, "&gt;"&amp;$AE300)+1+COUNTIF($AE$10:$AE300, $AE300)-1)</f>
        <v/>
      </c>
    </row>
    <row r="301" spans="1:33" x14ac:dyDescent="0.25">
      <c r="A301" s="2"/>
      <c r="B301" s="98"/>
      <c r="C301" s="99"/>
      <c r="D301" s="100"/>
      <c r="E301" s="101"/>
      <c r="F301" s="102"/>
      <c r="G301" s="99"/>
      <c r="H301" s="103"/>
      <c r="I301" s="104"/>
      <c r="J301" s="2"/>
      <c r="K301" s="56" t="str">
        <f t="shared" si="38"/>
        <v/>
      </c>
      <c r="L301" s="2"/>
      <c r="M301" s="2"/>
      <c r="N301" s="51" t="str">
        <f t="shared" si="39"/>
        <v/>
      </c>
      <c r="O301" s="2"/>
      <c r="Q301" s="6" t="str">
        <f t="shared" si="40"/>
        <v/>
      </c>
      <c r="S301" s="6" t="str">
        <f>IF(COUNTIF($Q301:$Q$2510, $Q301)&gt;1, "", $Q301)</f>
        <v/>
      </c>
      <c r="U301" s="63" t="str">
        <f>IF($B301="", "", IF(OR($B301&lt;'Intro &amp; Setup'!$W$18, $B301&gt;'Intro &amp; Setup'!$AG$18), "X", ""))</f>
        <v/>
      </c>
      <c r="V301" s="64" t="str">
        <f>IF($F301="", "", IF(OR($F301&lt;'Intro &amp; Setup'!$W$18, $F301&gt;'Intro &amp; Setup'!$AG$18), "X", ""))</f>
        <v/>
      </c>
      <c r="W301" s="6" t="str">
        <f t="shared" si="41"/>
        <v/>
      </c>
      <c r="Y301" s="63" t="str">
        <f t="shared" si="42"/>
        <v/>
      </c>
      <c r="Z301" s="64" t="str">
        <f t="shared" si="43"/>
        <v/>
      </c>
      <c r="AB301" s="80" t="str">
        <f t="shared" si="44"/>
        <v/>
      </c>
      <c r="AC301" s="77" t="str">
        <f t="shared" si="45"/>
        <v/>
      </c>
      <c r="AE301" s="84" t="str">
        <f t="shared" si="46"/>
        <v/>
      </c>
      <c r="AG301" s="6" t="str">
        <f>IF($AE301="", "", COUNTIF($AE$10:$AE$2510, "&gt;"&amp;$AE301)+1+COUNTIF($AE$10:$AE301, $AE301)-1)</f>
        <v/>
      </c>
    </row>
    <row r="302" spans="1:33" x14ac:dyDescent="0.25">
      <c r="A302" s="2"/>
      <c r="B302" s="98"/>
      <c r="C302" s="99"/>
      <c r="D302" s="100"/>
      <c r="E302" s="101"/>
      <c r="F302" s="102"/>
      <c r="G302" s="99"/>
      <c r="H302" s="103"/>
      <c r="I302" s="104"/>
      <c r="J302" s="2"/>
      <c r="K302" s="56" t="str">
        <f t="shared" si="38"/>
        <v/>
      </c>
      <c r="L302" s="2"/>
      <c r="M302" s="2"/>
      <c r="N302" s="51" t="str">
        <f t="shared" si="39"/>
        <v/>
      </c>
      <c r="O302" s="2"/>
      <c r="Q302" s="6" t="str">
        <f t="shared" si="40"/>
        <v/>
      </c>
      <c r="S302" s="6" t="str">
        <f>IF(COUNTIF($Q302:$Q$2510, $Q302)&gt;1, "", $Q302)</f>
        <v/>
      </c>
      <c r="U302" s="63" t="str">
        <f>IF($B302="", "", IF(OR($B302&lt;'Intro &amp; Setup'!$W$18, $B302&gt;'Intro &amp; Setup'!$AG$18), "X", ""))</f>
        <v/>
      </c>
      <c r="V302" s="64" t="str">
        <f>IF($F302="", "", IF(OR($F302&lt;'Intro &amp; Setup'!$W$18, $F302&gt;'Intro &amp; Setup'!$AG$18), "X", ""))</f>
        <v/>
      </c>
      <c r="W302" s="6" t="str">
        <f t="shared" si="41"/>
        <v/>
      </c>
      <c r="Y302" s="63" t="str">
        <f t="shared" si="42"/>
        <v/>
      </c>
      <c r="Z302" s="64" t="str">
        <f t="shared" si="43"/>
        <v/>
      </c>
      <c r="AB302" s="80" t="str">
        <f t="shared" si="44"/>
        <v/>
      </c>
      <c r="AC302" s="77" t="str">
        <f t="shared" si="45"/>
        <v/>
      </c>
      <c r="AE302" s="84" t="str">
        <f t="shared" si="46"/>
        <v/>
      </c>
      <c r="AG302" s="6" t="str">
        <f>IF($AE302="", "", COUNTIF($AE$10:$AE$2510, "&gt;"&amp;$AE302)+1+COUNTIF($AE$10:$AE302, $AE302)-1)</f>
        <v/>
      </c>
    </row>
    <row r="303" spans="1:33" x14ac:dyDescent="0.25">
      <c r="A303" s="2"/>
      <c r="B303" s="98"/>
      <c r="C303" s="99"/>
      <c r="D303" s="100"/>
      <c r="E303" s="101"/>
      <c r="F303" s="102"/>
      <c r="G303" s="99"/>
      <c r="H303" s="103"/>
      <c r="I303" s="104"/>
      <c r="J303" s="2"/>
      <c r="K303" s="56" t="str">
        <f t="shared" si="38"/>
        <v/>
      </c>
      <c r="L303" s="2"/>
      <c r="M303" s="2"/>
      <c r="N303" s="51" t="str">
        <f t="shared" si="39"/>
        <v/>
      </c>
      <c r="O303" s="2"/>
      <c r="Q303" s="6" t="str">
        <f t="shared" si="40"/>
        <v/>
      </c>
      <c r="S303" s="6" t="str">
        <f>IF(COUNTIF($Q303:$Q$2510, $Q303)&gt;1, "", $Q303)</f>
        <v/>
      </c>
      <c r="U303" s="63" t="str">
        <f>IF($B303="", "", IF(OR($B303&lt;'Intro &amp; Setup'!$W$18, $B303&gt;'Intro &amp; Setup'!$AG$18), "X", ""))</f>
        <v/>
      </c>
      <c r="V303" s="64" t="str">
        <f>IF($F303="", "", IF(OR($F303&lt;'Intro &amp; Setup'!$W$18, $F303&gt;'Intro &amp; Setup'!$AG$18), "X", ""))</f>
        <v/>
      </c>
      <c r="W303" s="6" t="str">
        <f t="shared" si="41"/>
        <v/>
      </c>
      <c r="Y303" s="63" t="str">
        <f t="shared" si="42"/>
        <v/>
      </c>
      <c r="Z303" s="64" t="str">
        <f t="shared" si="43"/>
        <v/>
      </c>
      <c r="AB303" s="80" t="str">
        <f t="shared" si="44"/>
        <v/>
      </c>
      <c r="AC303" s="77" t="str">
        <f t="shared" si="45"/>
        <v/>
      </c>
      <c r="AE303" s="84" t="str">
        <f t="shared" si="46"/>
        <v/>
      </c>
      <c r="AG303" s="6" t="str">
        <f>IF($AE303="", "", COUNTIF($AE$10:$AE$2510, "&gt;"&amp;$AE303)+1+COUNTIF($AE$10:$AE303, $AE303)-1)</f>
        <v/>
      </c>
    </row>
    <row r="304" spans="1:33" x14ac:dyDescent="0.25">
      <c r="A304" s="2"/>
      <c r="B304" s="98"/>
      <c r="C304" s="99"/>
      <c r="D304" s="100"/>
      <c r="E304" s="101"/>
      <c r="F304" s="102"/>
      <c r="G304" s="99"/>
      <c r="H304" s="103"/>
      <c r="I304" s="104"/>
      <c r="J304" s="2"/>
      <c r="K304" s="56" t="str">
        <f t="shared" si="38"/>
        <v/>
      </c>
      <c r="L304" s="2"/>
      <c r="M304" s="2"/>
      <c r="N304" s="51" t="str">
        <f t="shared" si="39"/>
        <v/>
      </c>
      <c r="O304" s="2"/>
      <c r="Q304" s="6" t="str">
        <f t="shared" si="40"/>
        <v/>
      </c>
      <c r="S304" s="6" t="str">
        <f>IF(COUNTIF($Q304:$Q$2510, $Q304)&gt;1, "", $Q304)</f>
        <v/>
      </c>
      <c r="U304" s="63" t="str">
        <f>IF($B304="", "", IF(OR($B304&lt;'Intro &amp; Setup'!$W$18, $B304&gt;'Intro &amp; Setup'!$AG$18), "X", ""))</f>
        <v/>
      </c>
      <c r="V304" s="64" t="str">
        <f>IF($F304="", "", IF(OR($F304&lt;'Intro &amp; Setup'!$W$18, $F304&gt;'Intro &amp; Setup'!$AG$18), "X", ""))</f>
        <v/>
      </c>
      <c r="W304" s="6" t="str">
        <f t="shared" si="41"/>
        <v/>
      </c>
      <c r="Y304" s="63" t="str">
        <f t="shared" si="42"/>
        <v/>
      </c>
      <c r="Z304" s="64" t="str">
        <f t="shared" si="43"/>
        <v/>
      </c>
      <c r="AB304" s="80" t="str">
        <f t="shared" si="44"/>
        <v/>
      </c>
      <c r="AC304" s="77" t="str">
        <f t="shared" si="45"/>
        <v/>
      </c>
      <c r="AE304" s="84" t="str">
        <f t="shared" si="46"/>
        <v/>
      </c>
      <c r="AG304" s="6" t="str">
        <f>IF($AE304="", "", COUNTIF($AE$10:$AE$2510, "&gt;"&amp;$AE304)+1+COUNTIF($AE$10:$AE304, $AE304)-1)</f>
        <v/>
      </c>
    </row>
    <row r="305" spans="1:33" x14ac:dyDescent="0.25">
      <c r="A305" s="2"/>
      <c r="B305" s="98"/>
      <c r="C305" s="99"/>
      <c r="D305" s="100"/>
      <c r="E305" s="101"/>
      <c r="F305" s="102"/>
      <c r="G305" s="99"/>
      <c r="H305" s="103"/>
      <c r="I305" s="104"/>
      <c r="J305" s="2"/>
      <c r="K305" s="56" t="str">
        <f t="shared" si="38"/>
        <v/>
      </c>
      <c r="L305" s="2"/>
      <c r="M305" s="2"/>
      <c r="N305" s="51" t="str">
        <f t="shared" si="39"/>
        <v/>
      </c>
      <c r="O305" s="2"/>
      <c r="Q305" s="6" t="str">
        <f t="shared" si="40"/>
        <v/>
      </c>
      <c r="S305" s="6" t="str">
        <f>IF(COUNTIF($Q305:$Q$2510, $Q305)&gt;1, "", $Q305)</f>
        <v/>
      </c>
      <c r="U305" s="63" t="str">
        <f>IF($B305="", "", IF(OR($B305&lt;'Intro &amp; Setup'!$W$18, $B305&gt;'Intro &amp; Setup'!$AG$18), "X", ""))</f>
        <v/>
      </c>
      <c r="V305" s="64" t="str">
        <f>IF($F305="", "", IF(OR($F305&lt;'Intro &amp; Setup'!$W$18, $F305&gt;'Intro &amp; Setup'!$AG$18), "X", ""))</f>
        <v/>
      </c>
      <c r="W305" s="6" t="str">
        <f t="shared" si="41"/>
        <v/>
      </c>
      <c r="Y305" s="63" t="str">
        <f t="shared" si="42"/>
        <v/>
      </c>
      <c r="Z305" s="64" t="str">
        <f t="shared" si="43"/>
        <v/>
      </c>
      <c r="AB305" s="80" t="str">
        <f t="shared" si="44"/>
        <v/>
      </c>
      <c r="AC305" s="77" t="str">
        <f t="shared" si="45"/>
        <v/>
      </c>
      <c r="AE305" s="84" t="str">
        <f t="shared" si="46"/>
        <v/>
      </c>
      <c r="AG305" s="6" t="str">
        <f>IF($AE305="", "", COUNTIF($AE$10:$AE$2510, "&gt;"&amp;$AE305)+1+COUNTIF($AE$10:$AE305, $AE305)-1)</f>
        <v/>
      </c>
    </row>
    <row r="306" spans="1:33" x14ac:dyDescent="0.25">
      <c r="A306" s="2"/>
      <c r="B306" s="98"/>
      <c r="C306" s="99"/>
      <c r="D306" s="100"/>
      <c r="E306" s="101"/>
      <c r="F306" s="102"/>
      <c r="G306" s="99"/>
      <c r="H306" s="103"/>
      <c r="I306" s="104"/>
      <c r="J306" s="2"/>
      <c r="K306" s="56" t="str">
        <f t="shared" si="38"/>
        <v/>
      </c>
      <c r="L306" s="2"/>
      <c r="M306" s="2"/>
      <c r="N306" s="51" t="str">
        <f t="shared" si="39"/>
        <v/>
      </c>
      <c r="O306" s="2"/>
      <c r="Q306" s="6" t="str">
        <f t="shared" si="40"/>
        <v/>
      </c>
      <c r="S306" s="6" t="str">
        <f>IF(COUNTIF($Q306:$Q$2510, $Q306)&gt;1, "", $Q306)</f>
        <v/>
      </c>
      <c r="U306" s="63" t="str">
        <f>IF($B306="", "", IF(OR($B306&lt;'Intro &amp; Setup'!$W$18, $B306&gt;'Intro &amp; Setup'!$AG$18), "X", ""))</f>
        <v/>
      </c>
      <c r="V306" s="64" t="str">
        <f>IF($F306="", "", IF(OR($F306&lt;'Intro &amp; Setup'!$W$18, $F306&gt;'Intro &amp; Setup'!$AG$18), "X", ""))</f>
        <v/>
      </c>
      <c r="W306" s="6" t="str">
        <f t="shared" si="41"/>
        <v/>
      </c>
      <c r="Y306" s="63" t="str">
        <f t="shared" si="42"/>
        <v/>
      </c>
      <c r="Z306" s="64" t="str">
        <f t="shared" si="43"/>
        <v/>
      </c>
      <c r="AB306" s="80" t="str">
        <f t="shared" si="44"/>
        <v/>
      </c>
      <c r="AC306" s="77" t="str">
        <f t="shared" si="45"/>
        <v/>
      </c>
      <c r="AE306" s="84" t="str">
        <f t="shared" si="46"/>
        <v/>
      </c>
      <c r="AG306" s="6" t="str">
        <f>IF($AE306="", "", COUNTIF($AE$10:$AE$2510, "&gt;"&amp;$AE306)+1+COUNTIF($AE$10:$AE306, $AE306)-1)</f>
        <v/>
      </c>
    </row>
    <row r="307" spans="1:33" x14ac:dyDescent="0.25">
      <c r="A307" s="2"/>
      <c r="B307" s="98"/>
      <c r="C307" s="99"/>
      <c r="D307" s="100"/>
      <c r="E307" s="101"/>
      <c r="F307" s="102"/>
      <c r="G307" s="99"/>
      <c r="H307" s="103"/>
      <c r="I307" s="104"/>
      <c r="J307" s="2"/>
      <c r="K307" s="56" t="str">
        <f t="shared" si="38"/>
        <v/>
      </c>
      <c r="L307" s="2"/>
      <c r="M307" s="2"/>
      <c r="N307" s="51" t="str">
        <f t="shared" si="39"/>
        <v/>
      </c>
      <c r="O307" s="2"/>
      <c r="Q307" s="6" t="str">
        <f t="shared" si="40"/>
        <v/>
      </c>
      <c r="S307" s="6" t="str">
        <f>IF(COUNTIF($Q307:$Q$2510, $Q307)&gt;1, "", $Q307)</f>
        <v/>
      </c>
      <c r="U307" s="63" t="str">
        <f>IF($B307="", "", IF(OR($B307&lt;'Intro &amp; Setup'!$W$18, $B307&gt;'Intro &amp; Setup'!$AG$18), "X", ""))</f>
        <v/>
      </c>
      <c r="V307" s="64" t="str">
        <f>IF($F307="", "", IF(OR($F307&lt;'Intro &amp; Setup'!$W$18, $F307&gt;'Intro &amp; Setup'!$AG$18), "X", ""))</f>
        <v/>
      </c>
      <c r="W307" s="6" t="str">
        <f t="shared" si="41"/>
        <v/>
      </c>
      <c r="Y307" s="63" t="str">
        <f t="shared" si="42"/>
        <v/>
      </c>
      <c r="Z307" s="64" t="str">
        <f t="shared" si="43"/>
        <v/>
      </c>
      <c r="AB307" s="80" t="str">
        <f t="shared" si="44"/>
        <v/>
      </c>
      <c r="AC307" s="77" t="str">
        <f t="shared" si="45"/>
        <v/>
      </c>
      <c r="AE307" s="84" t="str">
        <f t="shared" si="46"/>
        <v/>
      </c>
      <c r="AG307" s="6" t="str">
        <f>IF($AE307="", "", COUNTIF($AE$10:$AE$2510, "&gt;"&amp;$AE307)+1+COUNTIF($AE$10:$AE307, $AE307)-1)</f>
        <v/>
      </c>
    </row>
    <row r="308" spans="1:33" x14ac:dyDescent="0.25">
      <c r="A308" s="2"/>
      <c r="B308" s="98"/>
      <c r="C308" s="99"/>
      <c r="D308" s="100"/>
      <c r="E308" s="101"/>
      <c r="F308" s="102"/>
      <c r="G308" s="99"/>
      <c r="H308" s="103"/>
      <c r="I308" s="104"/>
      <c r="J308" s="2"/>
      <c r="K308" s="56" t="str">
        <f t="shared" si="38"/>
        <v/>
      </c>
      <c r="L308" s="2"/>
      <c r="M308" s="2"/>
      <c r="N308" s="51" t="str">
        <f t="shared" si="39"/>
        <v/>
      </c>
      <c r="O308" s="2"/>
      <c r="Q308" s="6" t="str">
        <f t="shared" si="40"/>
        <v/>
      </c>
      <c r="S308" s="6" t="str">
        <f>IF(COUNTIF($Q308:$Q$2510, $Q308)&gt;1, "", $Q308)</f>
        <v/>
      </c>
      <c r="U308" s="63" t="str">
        <f>IF($B308="", "", IF(OR($B308&lt;'Intro &amp; Setup'!$W$18, $B308&gt;'Intro &amp; Setup'!$AG$18), "X", ""))</f>
        <v/>
      </c>
      <c r="V308" s="64" t="str">
        <f>IF($F308="", "", IF(OR($F308&lt;'Intro &amp; Setup'!$W$18, $F308&gt;'Intro &amp; Setup'!$AG$18), "X", ""))</f>
        <v/>
      </c>
      <c r="W308" s="6" t="str">
        <f t="shared" si="41"/>
        <v/>
      </c>
      <c r="Y308" s="63" t="str">
        <f t="shared" si="42"/>
        <v/>
      </c>
      <c r="Z308" s="64" t="str">
        <f t="shared" si="43"/>
        <v/>
      </c>
      <c r="AB308" s="80" t="str">
        <f t="shared" si="44"/>
        <v/>
      </c>
      <c r="AC308" s="77" t="str">
        <f t="shared" si="45"/>
        <v/>
      </c>
      <c r="AE308" s="84" t="str">
        <f t="shared" si="46"/>
        <v/>
      </c>
      <c r="AG308" s="6" t="str">
        <f>IF($AE308="", "", COUNTIF($AE$10:$AE$2510, "&gt;"&amp;$AE308)+1+COUNTIF($AE$10:$AE308, $AE308)-1)</f>
        <v/>
      </c>
    </row>
    <row r="309" spans="1:33" x14ac:dyDescent="0.25">
      <c r="A309" s="2"/>
      <c r="B309" s="98"/>
      <c r="C309" s="99"/>
      <c r="D309" s="100"/>
      <c r="E309" s="101"/>
      <c r="F309" s="102"/>
      <c r="G309" s="99"/>
      <c r="H309" s="103"/>
      <c r="I309" s="104"/>
      <c r="J309" s="2"/>
      <c r="K309" s="56" t="str">
        <f t="shared" si="38"/>
        <v/>
      </c>
      <c r="L309" s="2"/>
      <c r="M309" s="2"/>
      <c r="N309" s="51" t="str">
        <f t="shared" si="39"/>
        <v/>
      </c>
      <c r="O309" s="2"/>
      <c r="Q309" s="6" t="str">
        <f t="shared" si="40"/>
        <v/>
      </c>
      <c r="S309" s="6" t="str">
        <f>IF(COUNTIF($Q309:$Q$2510, $Q309)&gt;1, "", $Q309)</f>
        <v/>
      </c>
      <c r="U309" s="63" t="str">
        <f>IF($B309="", "", IF(OR($B309&lt;'Intro &amp; Setup'!$W$18, $B309&gt;'Intro &amp; Setup'!$AG$18), "X", ""))</f>
        <v/>
      </c>
      <c r="V309" s="64" t="str">
        <f>IF($F309="", "", IF(OR($F309&lt;'Intro &amp; Setup'!$W$18, $F309&gt;'Intro &amp; Setup'!$AG$18), "X", ""))</f>
        <v/>
      </c>
      <c r="W309" s="6" t="str">
        <f t="shared" si="41"/>
        <v/>
      </c>
      <c r="Y309" s="63" t="str">
        <f t="shared" si="42"/>
        <v/>
      </c>
      <c r="Z309" s="64" t="str">
        <f t="shared" si="43"/>
        <v/>
      </c>
      <c r="AB309" s="80" t="str">
        <f t="shared" si="44"/>
        <v/>
      </c>
      <c r="AC309" s="77" t="str">
        <f t="shared" si="45"/>
        <v/>
      </c>
      <c r="AE309" s="84" t="str">
        <f t="shared" si="46"/>
        <v/>
      </c>
      <c r="AG309" s="6" t="str">
        <f>IF($AE309="", "", COUNTIF($AE$10:$AE$2510, "&gt;"&amp;$AE309)+1+COUNTIF($AE$10:$AE309, $AE309)-1)</f>
        <v/>
      </c>
    </row>
    <row r="310" spans="1:33" x14ac:dyDescent="0.25">
      <c r="A310" s="2"/>
      <c r="B310" s="98"/>
      <c r="C310" s="99"/>
      <c r="D310" s="100"/>
      <c r="E310" s="101"/>
      <c r="F310" s="102"/>
      <c r="G310" s="99"/>
      <c r="H310" s="103"/>
      <c r="I310" s="104"/>
      <c r="J310" s="2"/>
      <c r="K310" s="56" t="str">
        <f t="shared" si="38"/>
        <v/>
      </c>
      <c r="L310" s="2"/>
      <c r="M310" s="2"/>
      <c r="N310" s="51" t="str">
        <f t="shared" si="39"/>
        <v/>
      </c>
      <c r="O310" s="2"/>
      <c r="Q310" s="6" t="str">
        <f t="shared" si="40"/>
        <v/>
      </c>
      <c r="S310" s="6" t="str">
        <f>IF(COUNTIF($Q310:$Q$2510, $Q310)&gt;1, "", $Q310)</f>
        <v/>
      </c>
      <c r="U310" s="63" t="str">
        <f>IF($B310="", "", IF(OR($B310&lt;'Intro &amp; Setup'!$W$18, $B310&gt;'Intro &amp; Setup'!$AG$18), "X", ""))</f>
        <v/>
      </c>
      <c r="V310" s="64" t="str">
        <f>IF($F310="", "", IF(OR($F310&lt;'Intro &amp; Setup'!$W$18, $F310&gt;'Intro &amp; Setup'!$AG$18), "X", ""))</f>
        <v/>
      </c>
      <c r="W310" s="6" t="str">
        <f t="shared" si="41"/>
        <v/>
      </c>
      <c r="Y310" s="63" t="str">
        <f t="shared" si="42"/>
        <v/>
      </c>
      <c r="Z310" s="64" t="str">
        <f t="shared" si="43"/>
        <v/>
      </c>
      <c r="AB310" s="80" t="str">
        <f t="shared" si="44"/>
        <v/>
      </c>
      <c r="AC310" s="77" t="str">
        <f t="shared" si="45"/>
        <v/>
      </c>
      <c r="AE310" s="84" t="str">
        <f t="shared" si="46"/>
        <v/>
      </c>
      <c r="AG310" s="6" t="str">
        <f>IF($AE310="", "", COUNTIF($AE$10:$AE$2510, "&gt;"&amp;$AE310)+1+COUNTIF($AE$10:$AE310, $AE310)-1)</f>
        <v/>
      </c>
    </row>
    <row r="311" spans="1:33" x14ac:dyDescent="0.25">
      <c r="A311" s="2"/>
      <c r="B311" s="98"/>
      <c r="C311" s="99"/>
      <c r="D311" s="100"/>
      <c r="E311" s="101"/>
      <c r="F311" s="102"/>
      <c r="G311" s="99"/>
      <c r="H311" s="103"/>
      <c r="I311" s="104"/>
      <c r="J311" s="2"/>
      <c r="K311" s="56" t="str">
        <f t="shared" si="38"/>
        <v/>
      </c>
      <c r="L311" s="2"/>
      <c r="M311" s="2"/>
      <c r="N311" s="51" t="str">
        <f t="shared" si="39"/>
        <v/>
      </c>
      <c r="O311" s="2"/>
      <c r="Q311" s="6" t="str">
        <f t="shared" si="40"/>
        <v/>
      </c>
      <c r="S311" s="6" t="str">
        <f>IF(COUNTIF($Q311:$Q$2510, $Q311)&gt;1, "", $Q311)</f>
        <v/>
      </c>
      <c r="U311" s="63" t="str">
        <f>IF($B311="", "", IF(OR($B311&lt;'Intro &amp; Setup'!$W$18, $B311&gt;'Intro &amp; Setup'!$AG$18), "X", ""))</f>
        <v/>
      </c>
      <c r="V311" s="64" t="str">
        <f>IF($F311="", "", IF(OR($F311&lt;'Intro &amp; Setup'!$W$18, $F311&gt;'Intro &amp; Setup'!$AG$18), "X", ""))</f>
        <v/>
      </c>
      <c r="W311" s="6" t="str">
        <f t="shared" si="41"/>
        <v/>
      </c>
      <c r="Y311" s="63" t="str">
        <f t="shared" si="42"/>
        <v/>
      </c>
      <c r="Z311" s="64" t="str">
        <f t="shared" si="43"/>
        <v/>
      </c>
      <c r="AB311" s="80" t="str">
        <f t="shared" si="44"/>
        <v/>
      </c>
      <c r="AC311" s="77" t="str">
        <f t="shared" si="45"/>
        <v/>
      </c>
      <c r="AE311" s="84" t="str">
        <f t="shared" si="46"/>
        <v/>
      </c>
      <c r="AG311" s="6" t="str">
        <f>IF($AE311="", "", COUNTIF($AE$10:$AE$2510, "&gt;"&amp;$AE311)+1+COUNTIF($AE$10:$AE311, $AE311)-1)</f>
        <v/>
      </c>
    </row>
    <row r="312" spans="1:33" x14ac:dyDescent="0.25">
      <c r="A312" s="2"/>
      <c r="B312" s="98"/>
      <c r="C312" s="99"/>
      <c r="D312" s="100"/>
      <c r="E312" s="101"/>
      <c r="F312" s="102"/>
      <c r="G312" s="99"/>
      <c r="H312" s="103"/>
      <c r="I312" s="104"/>
      <c r="J312" s="2"/>
      <c r="K312" s="56" t="str">
        <f t="shared" si="38"/>
        <v/>
      </c>
      <c r="L312" s="2"/>
      <c r="M312" s="2"/>
      <c r="N312" s="51" t="str">
        <f t="shared" si="39"/>
        <v/>
      </c>
      <c r="O312" s="2"/>
      <c r="Q312" s="6" t="str">
        <f t="shared" si="40"/>
        <v/>
      </c>
      <c r="S312" s="6" t="str">
        <f>IF(COUNTIF($Q312:$Q$2510, $Q312)&gt;1, "", $Q312)</f>
        <v/>
      </c>
      <c r="U312" s="63" t="str">
        <f>IF($B312="", "", IF(OR($B312&lt;'Intro &amp; Setup'!$W$18, $B312&gt;'Intro &amp; Setup'!$AG$18), "X", ""))</f>
        <v/>
      </c>
      <c r="V312" s="64" t="str">
        <f>IF($F312="", "", IF(OR($F312&lt;'Intro &amp; Setup'!$W$18, $F312&gt;'Intro &amp; Setup'!$AG$18), "X", ""))</f>
        <v/>
      </c>
      <c r="W312" s="6" t="str">
        <f t="shared" si="41"/>
        <v/>
      </c>
      <c r="Y312" s="63" t="str">
        <f t="shared" si="42"/>
        <v/>
      </c>
      <c r="Z312" s="64" t="str">
        <f t="shared" si="43"/>
        <v/>
      </c>
      <c r="AB312" s="80" t="str">
        <f t="shared" si="44"/>
        <v/>
      </c>
      <c r="AC312" s="77" t="str">
        <f t="shared" si="45"/>
        <v/>
      </c>
      <c r="AE312" s="84" t="str">
        <f t="shared" si="46"/>
        <v/>
      </c>
      <c r="AG312" s="6" t="str">
        <f>IF($AE312="", "", COUNTIF($AE$10:$AE$2510, "&gt;"&amp;$AE312)+1+COUNTIF($AE$10:$AE312, $AE312)-1)</f>
        <v/>
      </c>
    </row>
    <row r="313" spans="1:33" x14ac:dyDescent="0.25">
      <c r="A313" s="2"/>
      <c r="B313" s="98"/>
      <c r="C313" s="99"/>
      <c r="D313" s="100"/>
      <c r="E313" s="101"/>
      <c r="F313" s="102"/>
      <c r="G313" s="99"/>
      <c r="H313" s="103"/>
      <c r="I313" s="104"/>
      <c r="J313" s="2"/>
      <c r="K313" s="56" t="str">
        <f t="shared" si="38"/>
        <v/>
      </c>
      <c r="L313" s="2"/>
      <c r="M313" s="2"/>
      <c r="N313" s="51" t="str">
        <f t="shared" si="39"/>
        <v/>
      </c>
      <c r="O313" s="2"/>
      <c r="Q313" s="6" t="str">
        <f t="shared" si="40"/>
        <v/>
      </c>
      <c r="S313" s="6" t="str">
        <f>IF(COUNTIF($Q313:$Q$2510, $Q313)&gt;1, "", $Q313)</f>
        <v/>
      </c>
      <c r="U313" s="63" t="str">
        <f>IF($B313="", "", IF(OR($B313&lt;'Intro &amp; Setup'!$W$18, $B313&gt;'Intro &amp; Setup'!$AG$18), "X", ""))</f>
        <v/>
      </c>
      <c r="V313" s="64" t="str">
        <f>IF($F313="", "", IF(OR($F313&lt;'Intro &amp; Setup'!$W$18, $F313&gt;'Intro &amp; Setup'!$AG$18), "X", ""))</f>
        <v/>
      </c>
      <c r="W313" s="6" t="str">
        <f t="shared" si="41"/>
        <v/>
      </c>
      <c r="Y313" s="63" t="str">
        <f t="shared" si="42"/>
        <v/>
      </c>
      <c r="Z313" s="64" t="str">
        <f t="shared" si="43"/>
        <v/>
      </c>
      <c r="AB313" s="80" t="str">
        <f t="shared" si="44"/>
        <v/>
      </c>
      <c r="AC313" s="77" t="str">
        <f t="shared" si="45"/>
        <v/>
      </c>
      <c r="AE313" s="84" t="str">
        <f t="shared" si="46"/>
        <v/>
      </c>
      <c r="AG313" s="6" t="str">
        <f>IF($AE313="", "", COUNTIF($AE$10:$AE$2510, "&gt;"&amp;$AE313)+1+COUNTIF($AE$10:$AE313, $AE313)-1)</f>
        <v/>
      </c>
    </row>
    <row r="314" spans="1:33" x14ac:dyDescent="0.25">
      <c r="A314" s="2"/>
      <c r="B314" s="98"/>
      <c r="C314" s="99"/>
      <c r="D314" s="100"/>
      <c r="E314" s="101"/>
      <c r="F314" s="102"/>
      <c r="G314" s="99"/>
      <c r="H314" s="103"/>
      <c r="I314" s="104"/>
      <c r="J314" s="2"/>
      <c r="K314" s="56" t="str">
        <f t="shared" si="38"/>
        <v/>
      </c>
      <c r="L314" s="2"/>
      <c r="M314" s="2"/>
      <c r="N314" s="51" t="str">
        <f t="shared" si="39"/>
        <v/>
      </c>
      <c r="O314" s="2"/>
      <c r="Q314" s="6" t="str">
        <f t="shared" si="40"/>
        <v/>
      </c>
      <c r="S314" s="6" t="str">
        <f>IF(COUNTIF($Q314:$Q$2510, $Q314)&gt;1, "", $Q314)</f>
        <v/>
      </c>
      <c r="U314" s="63" t="str">
        <f>IF($B314="", "", IF(OR($B314&lt;'Intro &amp; Setup'!$W$18, $B314&gt;'Intro &amp; Setup'!$AG$18), "X", ""))</f>
        <v/>
      </c>
      <c r="V314" s="64" t="str">
        <f>IF($F314="", "", IF(OR($F314&lt;'Intro &amp; Setup'!$W$18, $F314&gt;'Intro &amp; Setup'!$AG$18), "X", ""))</f>
        <v/>
      </c>
      <c r="W314" s="6" t="str">
        <f t="shared" si="41"/>
        <v/>
      </c>
      <c r="Y314" s="63" t="str">
        <f t="shared" si="42"/>
        <v/>
      </c>
      <c r="Z314" s="64" t="str">
        <f t="shared" si="43"/>
        <v/>
      </c>
      <c r="AB314" s="80" t="str">
        <f t="shared" si="44"/>
        <v/>
      </c>
      <c r="AC314" s="77" t="str">
        <f t="shared" si="45"/>
        <v/>
      </c>
      <c r="AE314" s="84" t="str">
        <f t="shared" si="46"/>
        <v/>
      </c>
      <c r="AG314" s="6" t="str">
        <f>IF($AE314="", "", COUNTIF($AE$10:$AE$2510, "&gt;"&amp;$AE314)+1+COUNTIF($AE$10:$AE314, $AE314)-1)</f>
        <v/>
      </c>
    </row>
    <row r="315" spans="1:33" x14ac:dyDescent="0.25">
      <c r="A315" s="2"/>
      <c r="B315" s="98"/>
      <c r="C315" s="99"/>
      <c r="D315" s="100"/>
      <c r="E315" s="101"/>
      <c r="F315" s="102"/>
      <c r="G315" s="99"/>
      <c r="H315" s="103"/>
      <c r="I315" s="104"/>
      <c r="J315" s="2"/>
      <c r="K315" s="56" t="str">
        <f t="shared" si="38"/>
        <v/>
      </c>
      <c r="L315" s="2"/>
      <c r="M315" s="2"/>
      <c r="N315" s="51" t="str">
        <f t="shared" si="39"/>
        <v/>
      </c>
      <c r="O315" s="2"/>
      <c r="Q315" s="6" t="str">
        <f t="shared" si="40"/>
        <v/>
      </c>
      <c r="S315" s="6" t="str">
        <f>IF(COUNTIF($Q315:$Q$2510, $Q315)&gt;1, "", $Q315)</f>
        <v/>
      </c>
      <c r="U315" s="63" t="str">
        <f>IF($B315="", "", IF(OR($B315&lt;'Intro &amp; Setup'!$W$18, $B315&gt;'Intro &amp; Setup'!$AG$18), "X", ""))</f>
        <v/>
      </c>
      <c r="V315" s="64" t="str">
        <f>IF($F315="", "", IF(OR($F315&lt;'Intro &amp; Setup'!$W$18, $F315&gt;'Intro &amp; Setup'!$AG$18), "X", ""))</f>
        <v/>
      </c>
      <c r="W315" s="6" t="str">
        <f t="shared" si="41"/>
        <v/>
      </c>
      <c r="Y315" s="63" t="str">
        <f t="shared" si="42"/>
        <v/>
      </c>
      <c r="Z315" s="64" t="str">
        <f t="shared" si="43"/>
        <v/>
      </c>
      <c r="AB315" s="80" t="str">
        <f t="shared" si="44"/>
        <v/>
      </c>
      <c r="AC315" s="77" t="str">
        <f t="shared" si="45"/>
        <v/>
      </c>
      <c r="AE315" s="84" t="str">
        <f t="shared" si="46"/>
        <v/>
      </c>
      <c r="AG315" s="6" t="str">
        <f>IF($AE315="", "", COUNTIF($AE$10:$AE$2510, "&gt;"&amp;$AE315)+1+COUNTIF($AE$10:$AE315, $AE315)-1)</f>
        <v/>
      </c>
    </row>
    <row r="316" spans="1:33" x14ac:dyDescent="0.25">
      <c r="A316" s="2"/>
      <c r="B316" s="98"/>
      <c r="C316" s="99"/>
      <c r="D316" s="100"/>
      <c r="E316" s="101"/>
      <c r="F316" s="102"/>
      <c r="G316" s="99"/>
      <c r="H316" s="103"/>
      <c r="I316" s="104"/>
      <c r="J316" s="2"/>
      <c r="K316" s="56" t="str">
        <f t="shared" si="38"/>
        <v/>
      </c>
      <c r="L316" s="2"/>
      <c r="M316" s="2"/>
      <c r="N316" s="51" t="str">
        <f t="shared" si="39"/>
        <v/>
      </c>
      <c r="O316" s="2"/>
      <c r="Q316" s="6" t="str">
        <f t="shared" si="40"/>
        <v/>
      </c>
      <c r="S316" s="6" t="str">
        <f>IF(COUNTIF($Q316:$Q$2510, $Q316)&gt;1, "", $Q316)</f>
        <v/>
      </c>
      <c r="U316" s="63" t="str">
        <f>IF($B316="", "", IF(OR($B316&lt;'Intro &amp; Setup'!$W$18, $B316&gt;'Intro &amp; Setup'!$AG$18), "X", ""))</f>
        <v/>
      </c>
      <c r="V316" s="64" t="str">
        <f>IF($F316="", "", IF(OR($F316&lt;'Intro &amp; Setup'!$W$18, $F316&gt;'Intro &amp; Setup'!$AG$18), "X", ""))</f>
        <v/>
      </c>
      <c r="W316" s="6" t="str">
        <f t="shared" si="41"/>
        <v/>
      </c>
      <c r="Y316" s="63" t="str">
        <f t="shared" si="42"/>
        <v/>
      </c>
      <c r="Z316" s="64" t="str">
        <f t="shared" si="43"/>
        <v/>
      </c>
      <c r="AB316" s="80" t="str">
        <f t="shared" si="44"/>
        <v/>
      </c>
      <c r="AC316" s="77" t="str">
        <f t="shared" si="45"/>
        <v/>
      </c>
      <c r="AE316" s="84" t="str">
        <f t="shared" si="46"/>
        <v/>
      </c>
      <c r="AG316" s="6" t="str">
        <f>IF($AE316="", "", COUNTIF($AE$10:$AE$2510, "&gt;"&amp;$AE316)+1+COUNTIF($AE$10:$AE316, $AE316)-1)</f>
        <v/>
      </c>
    </row>
    <row r="317" spans="1:33" x14ac:dyDescent="0.25">
      <c r="A317" s="2"/>
      <c r="B317" s="98"/>
      <c r="C317" s="99"/>
      <c r="D317" s="100"/>
      <c r="E317" s="101"/>
      <c r="F317" s="102"/>
      <c r="G317" s="99"/>
      <c r="H317" s="103"/>
      <c r="I317" s="104"/>
      <c r="J317" s="2"/>
      <c r="K317" s="56" t="str">
        <f t="shared" si="38"/>
        <v/>
      </c>
      <c r="L317" s="2"/>
      <c r="M317" s="2"/>
      <c r="N317" s="51" t="str">
        <f t="shared" si="39"/>
        <v/>
      </c>
      <c r="O317" s="2"/>
      <c r="Q317" s="6" t="str">
        <f t="shared" si="40"/>
        <v/>
      </c>
      <c r="S317" s="6" t="str">
        <f>IF(COUNTIF($Q317:$Q$2510, $Q317)&gt;1, "", $Q317)</f>
        <v/>
      </c>
      <c r="U317" s="63" t="str">
        <f>IF($B317="", "", IF(OR($B317&lt;'Intro &amp; Setup'!$W$18, $B317&gt;'Intro &amp; Setup'!$AG$18), "X", ""))</f>
        <v/>
      </c>
      <c r="V317" s="64" t="str">
        <f>IF($F317="", "", IF(OR($F317&lt;'Intro &amp; Setup'!$W$18, $F317&gt;'Intro &amp; Setup'!$AG$18), "X", ""))</f>
        <v/>
      </c>
      <c r="W317" s="6" t="str">
        <f t="shared" si="41"/>
        <v/>
      </c>
      <c r="Y317" s="63" t="str">
        <f t="shared" si="42"/>
        <v/>
      </c>
      <c r="Z317" s="64" t="str">
        <f t="shared" si="43"/>
        <v/>
      </c>
      <c r="AB317" s="80" t="str">
        <f t="shared" si="44"/>
        <v/>
      </c>
      <c r="AC317" s="77" t="str">
        <f t="shared" si="45"/>
        <v/>
      </c>
      <c r="AE317" s="84" t="str">
        <f t="shared" si="46"/>
        <v/>
      </c>
      <c r="AG317" s="6" t="str">
        <f>IF($AE317="", "", COUNTIF($AE$10:$AE$2510, "&gt;"&amp;$AE317)+1+COUNTIF($AE$10:$AE317, $AE317)-1)</f>
        <v/>
      </c>
    </row>
    <row r="318" spans="1:33" x14ac:dyDescent="0.25">
      <c r="A318" s="2"/>
      <c r="B318" s="98"/>
      <c r="C318" s="99"/>
      <c r="D318" s="100"/>
      <c r="E318" s="101"/>
      <c r="F318" s="102"/>
      <c r="G318" s="99"/>
      <c r="H318" s="103"/>
      <c r="I318" s="104"/>
      <c r="J318" s="2"/>
      <c r="K318" s="56" t="str">
        <f t="shared" si="38"/>
        <v/>
      </c>
      <c r="L318" s="2"/>
      <c r="M318" s="2"/>
      <c r="N318" s="51" t="str">
        <f t="shared" si="39"/>
        <v/>
      </c>
      <c r="O318" s="2"/>
      <c r="Q318" s="6" t="str">
        <f t="shared" si="40"/>
        <v/>
      </c>
      <c r="S318" s="6" t="str">
        <f>IF(COUNTIF($Q318:$Q$2510, $Q318)&gt;1, "", $Q318)</f>
        <v/>
      </c>
      <c r="U318" s="63" t="str">
        <f>IF($B318="", "", IF(OR($B318&lt;'Intro &amp; Setup'!$W$18, $B318&gt;'Intro &amp; Setup'!$AG$18), "X", ""))</f>
        <v/>
      </c>
      <c r="V318" s="64" t="str">
        <f>IF($F318="", "", IF(OR($F318&lt;'Intro &amp; Setup'!$W$18, $F318&gt;'Intro &amp; Setup'!$AG$18), "X", ""))</f>
        <v/>
      </c>
      <c r="W318" s="6" t="str">
        <f t="shared" si="41"/>
        <v/>
      </c>
      <c r="Y318" s="63" t="str">
        <f t="shared" si="42"/>
        <v/>
      </c>
      <c r="Z318" s="64" t="str">
        <f t="shared" si="43"/>
        <v/>
      </c>
      <c r="AB318" s="80" t="str">
        <f t="shared" si="44"/>
        <v/>
      </c>
      <c r="AC318" s="77" t="str">
        <f t="shared" si="45"/>
        <v/>
      </c>
      <c r="AE318" s="84" t="str">
        <f t="shared" si="46"/>
        <v/>
      </c>
      <c r="AG318" s="6" t="str">
        <f>IF($AE318="", "", COUNTIF($AE$10:$AE$2510, "&gt;"&amp;$AE318)+1+COUNTIF($AE$10:$AE318, $AE318)-1)</f>
        <v/>
      </c>
    </row>
    <row r="319" spans="1:33" x14ac:dyDescent="0.25">
      <c r="A319" s="2"/>
      <c r="B319" s="98"/>
      <c r="C319" s="99"/>
      <c r="D319" s="100"/>
      <c r="E319" s="101"/>
      <c r="F319" s="102"/>
      <c r="G319" s="99"/>
      <c r="H319" s="103"/>
      <c r="I319" s="104"/>
      <c r="J319" s="2"/>
      <c r="K319" s="56" t="str">
        <f t="shared" si="38"/>
        <v/>
      </c>
      <c r="L319" s="2"/>
      <c r="M319" s="2"/>
      <c r="N319" s="51" t="str">
        <f t="shared" si="39"/>
        <v/>
      </c>
      <c r="O319" s="2"/>
      <c r="Q319" s="6" t="str">
        <f t="shared" si="40"/>
        <v/>
      </c>
      <c r="S319" s="6" t="str">
        <f>IF(COUNTIF($Q319:$Q$2510, $Q319)&gt;1, "", $Q319)</f>
        <v/>
      </c>
      <c r="U319" s="63" t="str">
        <f>IF($B319="", "", IF(OR($B319&lt;'Intro &amp; Setup'!$W$18, $B319&gt;'Intro &amp; Setup'!$AG$18), "X", ""))</f>
        <v/>
      </c>
      <c r="V319" s="64" t="str">
        <f>IF($F319="", "", IF(OR($F319&lt;'Intro &amp; Setup'!$W$18, $F319&gt;'Intro &amp; Setup'!$AG$18), "X", ""))</f>
        <v/>
      </c>
      <c r="W319" s="6" t="str">
        <f t="shared" si="41"/>
        <v/>
      </c>
      <c r="Y319" s="63" t="str">
        <f t="shared" si="42"/>
        <v/>
      </c>
      <c r="Z319" s="64" t="str">
        <f t="shared" si="43"/>
        <v/>
      </c>
      <c r="AB319" s="80" t="str">
        <f t="shared" si="44"/>
        <v/>
      </c>
      <c r="AC319" s="77" t="str">
        <f t="shared" si="45"/>
        <v/>
      </c>
      <c r="AE319" s="84" t="str">
        <f t="shared" si="46"/>
        <v/>
      </c>
      <c r="AG319" s="6" t="str">
        <f>IF($AE319="", "", COUNTIF($AE$10:$AE$2510, "&gt;"&amp;$AE319)+1+COUNTIF($AE$10:$AE319, $AE319)-1)</f>
        <v/>
      </c>
    </row>
    <row r="320" spans="1:33" x14ac:dyDescent="0.25">
      <c r="A320" s="2"/>
      <c r="B320" s="98"/>
      <c r="C320" s="99"/>
      <c r="D320" s="100"/>
      <c r="E320" s="101"/>
      <c r="F320" s="102"/>
      <c r="G320" s="99"/>
      <c r="H320" s="103"/>
      <c r="I320" s="104"/>
      <c r="J320" s="2"/>
      <c r="K320" s="56" t="str">
        <f t="shared" si="38"/>
        <v/>
      </c>
      <c r="L320" s="2"/>
      <c r="M320" s="2"/>
      <c r="N320" s="51" t="str">
        <f t="shared" si="39"/>
        <v/>
      </c>
      <c r="O320" s="2"/>
      <c r="Q320" s="6" t="str">
        <f t="shared" si="40"/>
        <v/>
      </c>
      <c r="S320" s="6" t="str">
        <f>IF(COUNTIF($Q320:$Q$2510, $Q320)&gt;1, "", $Q320)</f>
        <v/>
      </c>
      <c r="U320" s="63" t="str">
        <f>IF($B320="", "", IF(OR($B320&lt;'Intro &amp; Setup'!$W$18, $B320&gt;'Intro &amp; Setup'!$AG$18), "X", ""))</f>
        <v/>
      </c>
      <c r="V320" s="64" t="str">
        <f>IF($F320="", "", IF(OR($F320&lt;'Intro &amp; Setup'!$W$18, $F320&gt;'Intro &amp; Setup'!$AG$18), "X", ""))</f>
        <v/>
      </c>
      <c r="W320" s="6" t="str">
        <f t="shared" si="41"/>
        <v/>
      </c>
      <c r="Y320" s="63" t="str">
        <f t="shared" si="42"/>
        <v/>
      </c>
      <c r="Z320" s="64" t="str">
        <f t="shared" si="43"/>
        <v/>
      </c>
      <c r="AB320" s="80" t="str">
        <f t="shared" si="44"/>
        <v/>
      </c>
      <c r="AC320" s="77" t="str">
        <f t="shared" si="45"/>
        <v/>
      </c>
      <c r="AE320" s="84" t="str">
        <f t="shared" si="46"/>
        <v/>
      </c>
      <c r="AG320" s="6" t="str">
        <f>IF($AE320="", "", COUNTIF($AE$10:$AE$2510, "&gt;"&amp;$AE320)+1+COUNTIF($AE$10:$AE320, $AE320)-1)</f>
        <v/>
      </c>
    </row>
    <row r="321" spans="1:33" x14ac:dyDescent="0.25">
      <c r="A321" s="2"/>
      <c r="B321" s="98"/>
      <c r="C321" s="99"/>
      <c r="D321" s="100"/>
      <c r="E321" s="101"/>
      <c r="F321" s="102"/>
      <c r="G321" s="99"/>
      <c r="H321" s="103"/>
      <c r="I321" s="104"/>
      <c r="J321" s="2"/>
      <c r="K321" s="56" t="str">
        <f t="shared" si="38"/>
        <v/>
      </c>
      <c r="L321" s="2"/>
      <c r="M321" s="2"/>
      <c r="N321" s="51" t="str">
        <f t="shared" si="39"/>
        <v/>
      </c>
      <c r="O321" s="2"/>
      <c r="Q321" s="6" t="str">
        <f t="shared" si="40"/>
        <v/>
      </c>
      <c r="S321" s="6" t="str">
        <f>IF(COUNTIF($Q321:$Q$2510, $Q321)&gt;1, "", $Q321)</f>
        <v/>
      </c>
      <c r="U321" s="63" t="str">
        <f>IF($B321="", "", IF(OR($B321&lt;'Intro &amp; Setup'!$W$18, $B321&gt;'Intro &amp; Setup'!$AG$18), "X", ""))</f>
        <v/>
      </c>
      <c r="V321" s="64" t="str">
        <f>IF($F321="", "", IF(OR($F321&lt;'Intro &amp; Setup'!$W$18, $F321&gt;'Intro &amp; Setup'!$AG$18), "X", ""))</f>
        <v/>
      </c>
      <c r="W321" s="6" t="str">
        <f t="shared" si="41"/>
        <v/>
      </c>
      <c r="Y321" s="63" t="str">
        <f t="shared" si="42"/>
        <v/>
      </c>
      <c r="Z321" s="64" t="str">
        <f t="shared" si="43"/>
        <v/>
      </c>
      <c r="AB321" s="80" t="str">
        <f t="shared" si="44"/>
        <v/>
      </c>
      <c r="AC321" s="77" t="str">
        <f t="shared" si="45"/>
        <v/>
      </c>
      <c r="AE321" s="84" t="str">
        <f t="shared" si="46"/>
        <v/>
      </c>
      <c r="AG321" s="6" t="str">
        <f>IF($AE321="", "", COUNTIF($AE$10:$AE$2510, "&gt;"&amp;$AE321)+1+COUNTIF($AE$10:$AE321, $AE321)-1)</f>
        <v/>
      </c>
    </row>
    <row r="322" spans="1:33" x14ac:dyDescent="0.25">
      <c r="A322" s="2"/>
      <c r="B322" s="98"/>
      <c r="C322" s="99"/>
      <c r="D322" s="100"/>
      <c r="E322" s="101"/>
      <c r="F322" s="102"/>
      <c r="G322" s="99"/>
      <c r="H322" s="103"/>
      <c r="I322" s="104"/>
      <c r="J322" s="2"/>
      <c r="K322" s="56" t="str">
        <f t="shared" si="38"/>
        <v/>
      </c>
      <c r="L322" s="2"/>
      <c r="M322" s="2"/>
      <c r="N322" s="51" t="str">
        <f t="shared" si="39"/>
        <v/>
      </c>
      <c r="O322" s="2"/>
      <c r="Q322" s="6" t="str">
        <f t="shared" si="40"/>
        <v/>
      </c>
      <c r="S322" s="6" t="str">
        <f>IF(COUNTIF($Q322:$Q$2510, $Q322)&gt;1, "", $Q322)</f>
        <v/>
      </c>
      <c r="U322" s="63" t="str">
        <f>IF($B322="", "", IF(OR($B322&lt;'Intro &amp; Setup'!$W$18, $B322&gt;'Intro &amp; Setup'!$AG$18), "X", ""))</f>
        <v/>
      </c>
      <c r="V322" s="64" t="str">
        <f>IF($F322="", "", IF(OR($F322&lt;'Intro &amp; Setup'!$W$18, $F322&gt;'Intro &amp; Setup'!$AG$18), "X", ""))</f>
        <v/>
      </c>
      <c r="W322" s="6" t="str">
        <f t="shared" si="41"/>
        <v/>
      </c>
      <c r="Y322" s="63" t="str">
        <f t="shared" si="42"/>
        <v/>
      </c>
      <c r="Z322" s="64" t="str">
        <f t="shared" si="43"/>
        <v/>
      </c>
      <c r="AB322" s="80" t="str">
        <f t="shared" si="44"/>
        <v/>
      </c>
      <c r="AC322" s="77" t="str">
        <f t="shared" si="45"/>
        <v/>
      </c>
      <c r="AE322" s="84" t="str">
        <f t="shared" si="46"/>
        <v/>
      </c>
      <c r="AG322" s="6" t="str">
        <f>IF($AE322="", "", COUNTIF($AE$10:$AE$2510, "&gt;"&amp;$AE322)+1+COUNTIF($AE$10:$AE322, $AE322)-1)</f>
        <v/>
      </c>
    </row>
    <row r="323" spans="1:33" x14ac:dyDescent="0.25">
      <c r="A323" s="2"/>
      <c r="B323" s="98"/>
      <c r="C323" s="99"/>
      <c r="D323" s="100"/>
      <c r="E323" s="101"/>
      <c r="F323" s="102"/>
      <c r="G323" s="99"/>
      <c r="H323" s="103"/>
      <c r="I323" s="104"/>
      <c r="J323" s="2"/>
      <c r="K323" s="56" t="str">
        <f t="shared" si="38"/>
        <v/>
      </c>
      <c r="L323" s="2"/>
      <c r="M323" s="2"/>
      <c r="N323" s="51" t="str">
        <f t="shared" si="39"/>
        <v/>
      </c>
      <c r="O323" s="2"/>
      <c r="Q323" s="6" t="str">
        <f t="shared" si="40"/>
        <v/>
      </c>
      <c r="S323" s="6" t="str">
        <f>IF(COUNTIF($Q323:$Q$2510, $Q323)&gt;1, "", $Q323)</f>
        <v/>
      </c>
      <c r="U323" s="63" t="str">
        <f>IF($B323="", "", IF(OR($B323&lt;'Intro &amp; Setup'!$W$18, $B323&gt;'Intro &amp; Setup'!$AG$18), "X", ""))</f>
        <v/>
      </c>
      <c r="V323" s="64" t="str">
        <f>IF($F323="", "", IF(OR($F323&lt;'Intro &amp; Setup'!$W$18, $F323&gt;'Intro &amp; Setup'!$AG$18), "X", ""))</f>
        <v/>
      </c>
      <c r="W323" s="6" t="str">
        <f t="shared" si="41"/>
        <v/>
      </c>
      <c r="Y323" s="63" t="str">
        <f t="shared" si="42"/>
        <v/>
      </c>
      <c r="Z323" s="64" t="str">
        <f t="shared" si="43"/>
        <v/>
      </c>
      <c r="AB323" s="80" t="str">
        <f t="shared" si="44"/>
        <v/>
      </c>
      <c r="AC323" s="77" t="str">
        <f t="shared" si="45"/>
        <v/>
      </c>
      <c r="AE323" s="84" t="str">
        <f t="shared" si="46"/>
        <v/>
      </c>
      <c r="AG323" s="6" t="str">
        <f>IF($AE323="", "", COUNTIF($AE$10:$AE$2510, "&gt;"&amp;$AE323)+1+COUNTIF($AE$10:$AE323, $AE323)-1)</f>
        <v/>
      </c>
    </row>
    <row r="324" spans="1:33" x14ac:dyDescent="0.25">
      <c r="A324" s="2"/>
      <c r="B324" s="98"/>
      <c r="C324" s="99"/>
      <c r="D324" s="100"/>
      <c r="E324" s="101"/>
      <c r="F324" s="102"/>
      <c r="G324" s="99"/>
      <c r="H324" s="103"/>
      <c r="I324" s="104"/>
      <c r="J324" s="2"/>
      <c r="K324" s="56" t="str">
        <f t="shared" si="38"/>
        <v/>
      </c>
      <c r="L324" s="2"/>
      <c r="M324" s="2"/>
      <c r="N324" s="51" t="str">
        <f t="shared" si="39"/>
        <v/>
      </c>
      <c r="O324" s="2"/>
      <c r="Q324" s="6" t="str">
        <f t="shared" si="40"/>
        <v/>
      </c>
      <c r="S324" s="6" t="str">
        <f>IF(COUNTIF($Q324:$Q$2510, $Q324)&gt;1, "", $Q324)</f>
        <v/>
      </c>
      <c r="U324" s="63" t="str">
        <f>IF($B324="", "", IF(OR($B324&lt;'Intro &amp; Setup'!$W$18, $B324&gt;'Intro &amp; Setup'!$AG$18), "X", ""))</f>
        <v/>
      </c>
      <c r="V324" s="64" t="str">
        <f>IF($F324="", "", IF(OR($F324&lt;'Intro &amp; Setup'!$W$18, $F324&gt;'Intro &amp; Setup'!$AG$18), "X", ""))</f>
        <v/>
      </c>
      <c r="W324" s="6" t="str">
        <f t="shared" si="41"/>
        <v/>
      </c>
      <c r="Y324" s="63" t="str">
        <f t="shared" si="42"/>
        <v/>
      </c>
      <c r="Z324" s="64" t="str">
        <f t="shared" si="43"/>
        <v/>
      </c>
      <c r="AB324" s="80" t="str">
        <f t="shared" si="44"/>
        <v/>
      </c>
      <c r="AC324" s="77" t="str">
        <f t="shared" si="45"/>
        <v/>
      </c>
      <c r="AE324" s="84" t="str">
        <f t="shared" si="46"/>
        <v/>
      </c>
      <c r="AG324" s="6" t="str">
        <f>IF($AE324="", "", COUNTIF($AE$10:$AE$2510, "&gt;"&amp;$AE324)+1+COUNTIF($AE$10:$AE324, $AE324)-1)</f>
        <v/>
      </c>
    </row>
    <row r="325" spans="1:33" x14ac:dyDescent="0.25">
      <c r="A325" s="2"/>
      <c r="B325" s="98"/>
      <c r="C325" s="99"/>
      <c r="D325" s="100"/>
      <c r="E325" s="101"/>
      <c r="F325" s="102"/>
      <c r="G325" s="99"/>
      <c r="H325" s="103"/>
      <c r="I325" s="104"/>
      <c r="J325" s="2"/>
      <c r="K325" s="56" t="str">
        <f t="shared" si="38"/>
        <v/>
      </c>
      <c r="L325" s="2"/>
      <c r="M325" s="2"/>
      <c r="N325" s="51" t="str">
        <f t="shared" si="39"/>
        <v/>
      </c>
      <c r="O325" s="2"/>
      <c r="Q325" s="6" t="str">
        <f t="shared" si="40"/>
        <v/>
      </c>
      <c r="S325" s="6" t="str">
        <f>IF(COUNTIF($Q325:$Q$2510, $Q325)&gt;1, "", $Q325)</f>
        <v/>
      </c>
      <c r="U325" s="63" t="str">
        <f>IF($B325="", "", IF(OR($B325&lt;'Intro &amp; Setup'!$W$18, $B325&gt;'Intro &amp; Setup'!$AG$18), "X", ""))</f>
        <v/>
      </c>
      <c r="V325" s="64" t="str">
        <f>IF($F325="", "", IF(OR($F325&lt;'Intro &amp; Setup'!$W$18, $F325&gt;'Intro &amp; Setup'!$AG$18), "X", ""))</f>
        <v/>
      </c>
      <c r="W325" s="6" t="str">
        <f t="shared" si="41"/>
        <v/>
      </c>
      <c r="Y325" s="63" t="str">
        <f t="shared" si="42"/>
        <v/>
      </c>
      <c r="Z325" s="64" t="str">
        <f t="shared" si="43"/>
        <v/>
      </c>
      <c r="AB325" s="80" t="str">
        <f t="shared" si="44"/>
        <v/>
      </c>
      <c r="AC325" s="77" t="str">
        <f t="shared" si="45"/>
        <v/>
      </c>
      <c r="AE325" s="84" t="str">
        <f t="shared" si="46"/>
        <v/>
      </c>
      <c r="AG325" s="6" t="str">
        <f>IF($AE325="", "", COUNTIF($AE$10:$AE$2510, "&gt;"&amp;$AE325)+1+COUNTIF($AE$10:$AE325, $AE325)-1)</f>
        <v/>
      </c>
    </row>
    <row r="326" spans="1:33" x14ac:dyDescent="0.25">
      <c r="A326" s="2"/>
      <c r="B326" s="98"/>
      <c r="C326" s="99"/>
      <c r="D326" s="100"/>
      <c r="E326" s="101"/>
      <c r="F326" s="102"/>
      <c r="G326" s="99"/>
      <c r="H326" s="103"/>
      <c r="I326" s="104"/>
      <c r="J326" s="2"/>
      <c r="K326" s="56" t="str">
        <f t="shared" si="38"/>
        <v/>
      </c>
      <c r="L326" s="2"/>
      <c r="M326" s="2"/>
      <c r="N326" s="51" t="str">
        <f t="shared" si="39"/>
        <v/>
      </c>
      <c r="O326" s="2"/>
      <c r="Q326" s="6" t="str">
        <f t="shared" si="40"/>
        <v/>
      </c>
      <c r="S326" s="6" t="str">
        <f>IF(COUNTIF($Q326:$Q$2510, $Q326)&gt;1, "", $Q326)</f>
        <v/>
      </c>
      <c r="U326" s="63" t="str">
        <f>IF($B326="", "", IF(OR($B326&lt;'Intro &amp; Setup'!$W$18, $B326&gt;'Intro &amp; Setup'!$AG$18), "X", ""))</f>
        <v/>
      </c>
      <c r="V326" s="64" t="str">
        <f>IF($F326="", "", IF(OR($F326&lt;'Intro &amp; Setup'!$W$18, $F326&gt;'Intro &amp; Setup'!$AG$18), "X", ""))</f>
        <v/>
      </c>
      <c r="W326" s="6" t="str">
        <f t="shared" si="41"/>
        <v/>
      </c>
      <c r="Y326" s="63" t="str">
        <f t="shared" si="42"/>
        <v/>
      </c>
      <c r="Z326" s="64" t="str">
        <f t="shared" si="43"/>
        <v/>
      </c>
      <c r="AB326" s="80" t="str">
        <f t="shared" si="44"/>
        <v/>
      </c>
      <c r="AC326" s="77" t="str">
        <f t="shared" si="45"/>
        <v/>
      </c>
      <c r="AE326" s="84" t="str">
        <f t="shared" si="46"/>
        <v/>
      </c>
      <c r="AG326" s="6" t="str">
        <f>IF($AE326="", "", COUNTIF($AE$10:$AE$2510, "&gt;"&amp;$AE326)+1+COUNTIF($AE$10:$AE326, $AE326)-1)</f>
        <v/>
      </c>
    </row>
    <row r="327" spans="1:33" x14ac:dyDescent="0.25">
      <c r="A327" s="2"/>
      <c r="B327" s="98"/>
      <c r="C327" s="99"/>
      <c r="D327" s="100"/>
      <c r="E327" s="101"/>
      <c r="F327" s="102"/>
      <c r="G327" s="99"/>
      <c r="H327" s="103"/>
      <c r="I327" s="104"/>
      <c r="J327" s="2"/>
      <c r="K327" s="56" t="str">
        <f t="shared" si="38"/>
        <v/>
      </c>
      <c r="L327" s="2"/>
      <c r="M327" s="2"/>
      <c r="N327" s="51" t="str">
        <f t="shared" si="39"/>
        <v/>
      </c>
      <c r="O327" s="2"/>
      <c r="Q327" s="6" t="str">
        <f t="shared" si="40"/>
        <v/>
      </c>
      <c r="S327" s="6" t="str">
        <f>IF(COUNTIF($Q327:$Q$2510, $Q327)&gt;1, "", $Q327)</f>
        <v/>
      </c>
      <c r="U327" s="63" t="str">
        <f>IF($B327="", "", IF(OR($B327&lt;'Intro &amp; Setup'!$W$18, $B327&gt;'Intro &amp; Setup'!$AG$18), "X", ""))</f>
        <v/>
      </c>
      <c r="V327" s="64" t="str">
        <f>IF($F327="", "", IF(OR($F327&lt;'Intro &amp; Setup'!$W$18, $F327&gt;'Intro &amp; Setup'!$AG$18), "X", ""))</f>
        <v/>
      </c>
      <c r="W327" s="6" t="str">
        <f t="shared" si="41"/>
        <v/>
      </c>
      <c r="Y327" s="63" t="str">
        <f t="shared" si="42"/>
        <v/>
      </c>
      <c r="Z327" s="64" t="str">
        <f t="shared" si="43"/>
        <v/>
      </c>
      <c r="AB327" s="80" t="str">
        <f t="shared" si="44"/>
        <v/>
      </c>
      <c r="AC327" s="77" t="str">
        <f t="shared" si="45"/>
        <v/>
      </c>
      <c r="AE327" s="84" t="str">
        <f t="shared" si="46"/>
        <v/>
      </c>
      <c r="AG327" s="6" t="str">
        <f>IF($AE327="", "", COUNTIF($AE$10:$AE$2510, "&gt;"&amp;$AE327)+1+COUNTIF($AE$10:$AE327, $AE327)-1)</f>
        <v/>
      </c>
    </row>
    <row r="328" spans="1:33" x14ac:dyDescent="0.25">
      <c r="A328" s="2"/>
      <c r="B328" s="98"/>
      <c r="C328" s="99"/>
      <c r="D328" s="100"/>
      <c r="E328" s="101"/>
      <c r="F328" s="102"/>
      <c r="G328" s="99"/>
      <c r="H328" s="103"/>
      <c r="I328" s="104"/>
      <c r="J328" s="2"/>
      <c r="K328" s="56" t="str">
        <f t="shared" si="38"/>
        <v/>
      </c>
      <c r="L328" s="2"/>
      <c r="M328" s="2"/>
      <c r="N328" s="51" t="str">
        <f t="shared" si="39"/>
        <v/>
      </c>
      <c r="O328" s="2"/>
      <c r="Q328" s="6" t="str">
        <f t="shared" si="40"/>
        <v/>
      </c>
      <c r="S328" s="6" t="str">
        <f>IF(COUNTIF($Q328:$Q$2510, $Q328)&gt;1, "", $Q328)</f>
        <v/>
      </c>
      <c r="U328" s="63" t="str">
        <f>IF($B328="", "", IF(OR($B328&lt;'Intro &amp; Setup'!$W$18, $B328&gt;'Intro &amp; Setup'!$AG$18), "X", ""))</f>
        <v/>
      </c>
      <c r="V328" s="64" t="str">
        <f>IF($F328="", "", IF(OR($F328&lt;'Intro &amp; Setup'!$W$18, $F328&gt;'Intro &amp; Setup'!$AG$18), "X", ""))</f>
        <v/>
      </c>
      <c r="W328" s="6" t="str">
        <f t="shared" si="41"/>
        <v/>
      </c>
      <c r="Y328" s="63" t="str">
        <f t="shared" si="42"/>
        <v/>
      </c>
      <c r="Z328" s="64" t="str">
        <f t="shared" si="43"/>
        <v/>
      </c>
      <c r="AB328" s="80" t="str">
        <f t="shared" si="44"/>
        <v/>
      </c>
      <c r="AC328" s="77" t="str">
        <f t="shared" si="45"/>
        <v/>
      </c>
      <c r="AE328" s="84" t="str">
        <f t="shared" si="46"/>
        <v/>
      </c>
      <c r="AG328" s="6" t="str">
        <f>IF($AE328="", "", COUNTIF($AE$10:$AE$2510, "&gt;"&amp;$AE328)+1+COUNTIF($AE$10:$AE328, $AE328)-1)</f>
        <v/>
      </c>
    </row>
    <row r="329" spans="1:33" x14ac:dyDescent="0.25">
      <c r="A329" s="2"/>
      <c r="B329" s="98"/>
      <c r="C329" s="99"/>
      <c r="D329" s="100"/>
      <c r="E329" s="101"/>
      <c r="F329" s="102"/>
      <c r="G329" s="99"/>
      <c r="H329" s="103"/>
      <c r="I329" s="104"/>
      <c r="J329" s="2"/>
      <c r="K329" s="56" t="str">
        <f t="shared" si="38"/>
        <v/>
      </c>
      <c r="L329" s="2"/>
      <c r="M329" s="2"/>
      <c r="N329" s="51" t="str">
        <f t="shared" si="39"/>
        <v/>
      </c>
      <c r="O329" s="2"/>
      <c r="Q329" s="6" t="str">
        <f t="shared" si="40"/>
        <v/>
      </c>
      <c r="S329" s="6" t="str">
        <f>IF(COUNTIF($Q329:$Q$2510, $Q329)&gt;1, "", $Q329)</f>
        <v/>
      </c>
      <c r="U329" s="63" t="str">
        <f>IF($B329="", "", IF(OR($B329&lt;'Intro &amp; Setup'!$W$18, $B329&gt;'Intro &amp; Setup'!$AG$18), "X", ""))</f>
        <v/>
      </c>
      <c r="V329" s="64" t="str">
        <f>IF($F329="", "", IF(OR($F329&lt;'Intro &amp; Setup'!$W$18, $F329&gt;'Intro &amp; Setup'!$AG$18), "X", ""))</f>
        <v/>
      </c>
      <c r="W329" s="6" t="str">
        <f t="shared" si="41"/>
        <v/>
      </c>
      <c r="Y329" s="63" t="str">
        <f t="shared" si="42"/>
        <v/>
      </c>
      <c r="Z329" s="64" t="str">
        <f t="shared" si="43"/>
        <v/>
      </c>
      <c r="AB329" s="80" t="str">
        <f t="shared" si="44"/>
        <v/>
      </c>
      <c r="AC329" s="77" t="str">
        <f t="shared" si="45"/>
        <v/>
      </c>
      <c r="AE329" s="84" t="str">
        <f t="shared" si="46"/>
        <v/>
      </c>
      <c r="AG329" s="6" t="str">
        <f>IF($AE329="", "", COUNTIF($AE$10:$AE$2510, "&gt;"&amp;$AE329)+1+COUNTIF($AE$10:$AE329, $AE329)-1)</f>
        <v/>
      </c>
    </row>
    <row r="330" spans="1:33" x14ac:dyDescent="0.25">
      <c r="A330" s="2"/>
      <c r="B330" s="98"/>
      <c r="C330" s="99"/>
      <c r="D330" s="100"/>
      <c r="E330" s="101"/>
      <c r="F330" s="102"/>
      <c r="G330" s="99"/>
      <c r="H330" s="103"/>
      <c r="I330" s="104"/>
      <c r="J330" s="2"/>
      <c r="K330" s="56" t="str">
        <f t="shared" si="38"/>
        <v/>
      </c>
      <c r="L330" s="2"/>
      <c r="M330" s="2"/>
      <c r="N330" s="51" t="str">
        <f t="shared" si="39"/>
        <v/>
      </c>
      <c r="O330" s="2"/>
      <c r="Q330" s="6" t="str">
        <f t="shared" si="40"/>
        <v/>
      </c>
      <c r="S330" s="6" t="str">
        <f>IF(COUNTIF($Q330:$Q$2510, $Q330)&gt;1, "", $Q330)</f>
        <v/>
      </c>
      <c r="U330" s="63" t="str">
        <f>IF($B330="", "", IF(OR($B330&lt;'Intro &amp; Setup'!$W$18, $B330&gt;'Intro &amp; Setup'!$AG$18), "X", ""))</f>
        <v/>
      </c>
      <c r="V330" s="64" t="str">
        <f>IF($F330="", "", IF(OR($F330&lt;'Intro &amp; Setup'!$W$18, $F330&gt;'Intro &amp; Setup'!$AG$18), "X", ""))</f>
        <v/>
      </c>
      <c r="W330" s="6" t="str">
        <f t="shared" si="41"/>
        <v/>
      </c>
      <c r="Y330" s="63" t="str">
        <f t="shared" si="42"/>
        <v/>
      </c>
      <c r="Z330" s="64" t="str">
        <f t="shared" si="43"/>
        <v/>
      </c>
      <c r="AB330" s="80" t="str">
        <f t="shared" si="44"/>
        <v/>
      </c>
      <c r="AC330" s="77" t="str">
        <f t="shared" si="45"/>
        <v/>
      </c>
      <c r="AE330" s="84" t="str">
        <f t="shared" si="46"/>
        <v/>
      </c>
      <c r="AG330" s="6" t="str">
        <f>IF($AE330="", "", COUNTIF($AE$10:$AE$2510, "&gt;"&amp;$AE330)+1+COUNTIF($AE$10:$AE330, $AE330)-1)</f>
        <v/>
      </c>
    </row>
    <row r="331" spans="1:33" x14ac:dyDescent="0.25">
      <c r="A331" s="2"/>
      <c r="B331" s="98"/>
      <c r="C331" s="99"/>
      <c r="D331" s="100"/>
      <c r="E331" s="101"/>
      <c r="F331" s="102"/>
      <c r="G331" s="99"/>
      <c r="H331" s="103"/>
      <c r="I331" s="104"/>
      <c r="J331" s="2"/>
      <c r="K331" s="56" t="str">
        <f t="shared" si="38"/>
        <v/>
      </c>
      <c r="L331" s="2"/>
      <c r="M331" s="2"/>
      <c r="N331" s="51" t="str">
        <f t="shared" si="39"/>
        <v/>
      </c>
      <c r="O331" s="2"/>
      <c r="Q331" s="6" t="str">
        <f t="shared" si="40"/>
        <v/>
      </c>
      <c r="S331" s="6" t="str">
        <f>IF(COUNTIF($Q331:$Q$2510, $Q331)&gt;1, "", $Q331)</f>
        <v/>
      </c>
      <c r="U331" s="63" t="str">
        <f>IF($B331="", "", IF(OR($B331&lt;'Intro &amp; Setup'!$W$18, $B331&gt;'Intro &amp; Setup'!$AG$18), "X", ""))</f>
        <v/>
      </c>
      <c r="V331" s="64" t="str">
        <f>IF($F331="", "", IF(OR($F331&lt;'Intro &amp; Setup'!$W$18, $F331&gt;'Intro &amp; Setup'!$AG$18), "X", ""))</f>
        <v/>
      </c>
      <c r="W331" s="6" t="str">
        <f t="shared" si="41"/>
        <v/>
      </c>
      <c r="Y331" s="63" t="str">
        <f t="shared" si="42"/>
        <v/>
      </c>
      <c r="Z331" s="64" t="str">
        <f t="shared" si="43"/>
        <v/>
      </c>
      <c r="AB331" s="80" t="str">
        <f t="shared" si="44"/>
        <v/>
      </c>
      <c r="AC331" s="77" t="str">
        <f t="shared" si="45"/>
        <v/>
      </c>
      <c r="AE331" s="84" t="str">
        <f t="shared" si="46"/>
        <v/>
      </c>
      <c r="AG331" s="6" t="str">
        <f>IF($AE331="", "", COUNTIF($AE$10:$AE$2510, "&gt;"&amp;$AE331)+1+COUNTIF($AE$10:$AE331, $AE331)-1)</f>
        <v/>
      </c>
    </row>
    <row r="332" spans="1:33" x14ac:dyDescent="0.25">
      <c r="A332" s="2"/>
      <c r="B332" s="98"/>
      <c r="C332" s="99"/>
      <c r="D332" s="100"/>
      <c r="E332" s="101"/>
      <c r="F332" s="102"/>
      <c r="G332" s="99"/>
      <c r="H332" s="103"/>
      <c r="I332" s="104"/>
      <c r="J332" s="2"/>
      <c r="K332" s="56" t="str">
        <f t="shared" ref="K332:K395" si="47">IF($G332="", "", IF($I332="", IFERROR(INDEX($I$11:$I$2510, MATCH($G332, $S$11:$S$2510, 0)), ""), $I332))</f>
        <v/>
      </c>
      <c r="L332" s="2"/>
      <c r="M332" s="2"/>
      <c r="N332" s="51" t="str">
        <f t="shared" ref="N332:N395" si="48">IFERROR(IF($H332="", "", IF($G332="", $H332, ROUND($H332/$K332, 2))), "")</f>
        <v/>
      </c>
      <c r="O332" s="2"/>
      <c r="Q332" s="6" t="str">
        <f t="shared" ref="Q332:Q395" si="49">IF($I332="", "", $G332)</f>
        <v/>
      </c>
      <c r="S332" s="6" t="str">
        <f>IF(COUNTIF($Q332:$Q$2510, $Q332)&gt;1, "", $Q332)</f>
        <v/>
      </c>
      <c r="U332" s="63" t="str">
        <f>IF($B332="", "", IF(OR($B332&lt;'Intro &amp; Setup'!$W$18, $B332&gt;'Intro &amp; Setup'!$AG$18), "X", ""))</f>
        <v/>
      </c>
      <c r="V332" s="64" t="str">
        <f>IF($F332="", "", IF(OR($F332&lt;'Intro &amp; Setup'!$W$18, $F332&gt;'Intro &amp; Setup'!$AG$18), "X", ""))</f>
        <v/>
      </c>
      <c r="W332" s="6" t="str">
        <f t="shared" ref="W332:W395" si="50">IF(AND($U332="X", $V332="X"), "X", "")</f>
        <v/>
      </c>
      <c r="Y332" s="63" t="str">
        <f t="shared" ref="Y332:Y395" si="51">IF($W332="X", "", IF($B332="", "", TEXT($B332, "mmm yyyy")))</f>
        <v/>
      </c>
      <c r="Z332" s="64" t="str">
        <f t="shared" ref="Z332:Z395" si="52">IF($W332="X", "", IF($F332="", "", TEXT($F332, "mmm yyyy")))</f>
        <v/>
      </c>
      <c r="AB332" s="80" t="str">
        <f t="shared" ref="AB332:AB395" si="53">IF($G332="", $N332, "")</f>
        <v/>
      </c>
      <c r="AC332" s="77" t="str">
        <f t="shared" ref="AC332:AC395" si="54">IF(NOT($G332=""), $N332, "")</f>
        <v/>
      </c>
      <c r="AE332" s="84" t="str">
        <f t="shared" ref="AE332:AE395" si="55">IF($S332="", "", SUMIF($G$11:$G$2510, $S332, $N$11:$N$2510))</f>
        <v/>
      </c>
      <c r="AG332" s="6" t="str">
        <f>IF($AE332="", "", COUNTIF($AE$10:$AE$2510, "&gt;"&amp;$AE332)+1+COUNTIF($AE$10:$AE332, $AE332)-1)</f>
        <v/>
      </c>
    </row>
    <row r="333" spans="1:33" x14ac:dyDescent="0.25">
      <c r="A333" s="2"/>
      <c r="B333" s="98"/>
      <c r="C333" s="99"/>
      <c r="D333" s="100"/>
      <c r="E333" s="101"/>
      <c r="F333" s="102"/>
      <c r="G333" s="99"/>
      <c r="H333" s="103"/>
      <c r="I333" s="104"/>
      <c r="J333" s="2"/>
      <c r="K333" s="56" t="str">
        <f t="shared" si="47"/>
        <v/>
      </c>
      <c r="L333" s="2"/>
      <c r="M333" s="2"/>
      <c r="N333" s="51" t="str">
        <f t="shared" si="48"/>
        <v/>
      </c>
      <c r="O333" s="2"/>
      <c r="Q333" s="6" t="str">
        <f t="shared" si="49"/>
        <v/>
      </c>
      <c r="S333" s="6" t="str">
        <f>IF(COUNTIF($Q333:$Q$2510, $Q333)&gt;1, "", $Q333)</f>
        <v/>
      </c>
      <c r="U333" s="63" t="str">
        <f>IF($B333="", "", IF(OR($B333&lt;'Intro &amp; Setup'!$W$18, $B333&gt;'Intro &amp; Setup'!$AG$18), "X", ""))</f>
        <v/>
      </c>
      <c r="V333" s="64" t="str">
        <f>IF($F333="", "", IF(OR($F333&lt;'Intro &amp; Setup'!$W$18, $F333&gt;'Intro &amp; Setup'!$AG$18), "X", ""))</f>
        <v/>
      </c>
      <c r="W333" s="6" t="str">
        <f t="shared" si="50"/>
        <v/>
      </c>
      <c r="Y333" s="63" t="str">
        <f t="shared" si="51"/>
        <v/>
      </c>
      <c r="Z333" s="64" t="str">
        <f t="shared" si="52"/>
        <v/>
      </c>
      <c r="AB333" s="80" t="str">
        <f t="shared" si="53"/>
        <v/>
      </c>
      <c r="AC333" s="77" t="str">
        <f t="shared" si="54"/>
        <v/>
      </c>
      <c r="AE333" s="84" t="str">
        <f t="shared" si="55"/>
        <v/>
      </c>
      <c r="AG333" s="6" t="str">
        <f>IF($AE333="", "", COUNTIF($AE$10:$AE$2510, "&gt;"&amp;$AE333)+1+COUNTIF($AE$10:$AE333, $AE333)-1)</f>
        <v/>
      </c>
    </row>
    <row r="334" spans="1:33" x14ac:dyDescent="0.25">
      <c r="A334" s="2"/>
      <c r="B334" s="98"/>
      <c r="C334" s="99"/>
      <c r="D334" s="100"/>
      <c r="E334" s="101"/>
      <c r="F334" s="102"/>
      <c r="G334" s="99"/>
      <c r="H334" s="103"/>
      <c r="I334" s="104"/>
      <c r="J334" s="2"/>
      <c r="K334" s="56" t="str">
        <f t="shared" si="47"/>
        <v/>
      </c>
      <c r="L334" s="2"/>
      <c r="M334" s="2"/>
      <c r="N334" s="51" t="str">
        <f t="shared" si="48"/>
        <v/>
      </c>
      <c r="O334" s="2"/>
      <c r="Q334" s="6" t="str">
        <f t="shared" si="49"/>
        <v/>
      </c>
      <c r="S334" s="6" t="str">
        <f>IF(COUNTIF($Q334:$Q$2510, $Q334)&gt;1, "", $Q334)</f>
        <v/>
      </c>
      <c r="U334" s="63" t="str">
        <f>IF($B334="", "", IF(OR($B334&lt;'Intro &amp; Setup'!$W$18, $B334&gt;'Intro &amp; Setup'!$AG$18), "X", ""))</f>
        <v/>
      </c>
      <c r="V334" s="64" t="str">
        <f>IF($F334="", "", IF(OR($F334&lt;'Intro &amp; Setup'!$W$18, $F334&gt;'Intro &amp; Setup'!$AG$18), "X", ""))</f>
        <v/>
      </c>
      <c r="W334" s="6" t="str">
        <f t="shared" si="50"/>
        <v/>
      </c>
      <c r="Y334" s="63" t="str">
        <f t="shared" si="51"/>
        <v/>
      </c>
      <c r="Z334" s="64" t="str">
        <f t="shared" si="52"/>
        <v/>
      </c>
      <c r="AB334" s="80" t="str">
        <f t="shared" si="53"/>
        <v/>
      </c>
      <c r="AC334" s="77" t="str">
        <f t="shared" si="54"/>
        <v/>
      </c>
      <c r="AE334" s="84" t="str">
        <f t="shared" si="55"/>
        <v/>
      </c>
      <c r="AG334" s="6" t="str">
        <f>IF($AE334="", "", COUNTIF($AE$10:$AE$2510, "&gt;"&amp;$AE334)+1+COUNTIF($AE$10:$AE334, $AE334)-1)</f>
        <v/>
      </c>
    </row>
    <row r="335" spans="1:33" x14ac:dyDescent="0.25">
      <c r="A335" s="2"/>
      <c r="B335" s="98"/>
      <c r="C335" s="99"/>
      <c r="D335" s="100"/>
      <c r="E335" s="101"/>
      <c r="F335" s="102"/>
      <c r="G335" s="99"/>
      <c r="H335" s="103"/>
      <c r="I335" s="104"/>
      <c r="J335" s="2"/>
      <c r="K335" s="56" t="str">
        <f t="shared" si="47"/>
        <v/>
      </c>
      <c r="L335" s="2"/>
      <c r="M335" s="2"/>
      <c r="N335" s="51" t="str">
        <f t="shared" si="48"/>
        <v/>
      </c>
      <c r="O335" s="2"/>
      <c r="Q335" s="6" t="str">
        <f t="shared" si="49"/>
        <v/>
      </c>
      <c r="S335" s="6" t="str">
        <f>IF(COUNTIF($Q335:$Q$2510, $Q335)&gt;1, "", $Q335)</f>
        <v/>
      </c>
      <c r="U335" s="63" t="str">
        <f>IF($B335="", "", IF(OR($B335&lt;'Intro &amp; Setup'!$W$18, $B335&gt;'Intro &amp; Setup'!$AG$18), "X", ""))</f>
        <v/>
      </c>
      <c r="V335" s="64" t="str">
        <f>IF($F335="", "", IF(OR($F335&lt;'Intro &amp; Setup'!$W$18, $F335&gt;'Intro &amp; Setup'!$AG$18), "X", ""))</f>
        <v/>
      </c>
      <c r="W335" s="6" t="str">
        <f t="shared" si="50"/>
        <v/>
      </c>
      <c r="Y335" s="63" t="str">
        <f t="shared" si="51"/>
        <v/>
      </c>
      <c r="Z335" s="64" t="str">
        <f t="shared" si="52"/>
        <v/>
      </c>
      <c r="AB335" s="80" t="str">
        <f t="shared" si="53"/>
        <v/>
      </c>
      <c r="AC335" s="77" t="str">
        <f t="shared" si="54"/>
        <v/>
      </c>
      <c r="AE335" s="84" t="str">
        <f t="shared" si="55"/>
        <v/>
      </c>
      <c r="AG335" s="6" t="str">
        <f>IF($AE335="", "", COUNTIF($AE$10:$AE$2510, "&gt;"&amp;$AE335)+1+COUNTIF($AE$10:$AE335, $AE335)-1)</f>
        <v/>
      </c>
    </row>
    <row r="336" spans="1:33" x14ac:dyDescent="0.25">
      <c r="A336" s="2"/>
      <c r="B336" s="98"/>
      <c r="C336" s="99"/>
      <c r="D336" s="100"/>
      <c r="E336" s="101"/>
      <c r="F336" s="102"/>
      <c r="G336" s="99"/>
      <c r="H336" s="103"/>
      <c r="I336" s="104"/>
      <c r="J336" s="2"/>
      <c r="K336" s="56" t="str">
        <f t="shared" si="47"/>
        <v/>
      </c>
      <c r="L336" s="2"/>
      <c r="M336" s="2"/>
      <c r="N336" s="51" t="str">
        <f t="shared" si="48"/>
        <v/>
      </c>
      <c r="O336" s="2"/>
      <c r="Q336" s="6" t="str">
        <f t="shared" si="49"/>
        <v/>
      </c>
      <c r="S336" s="6" t="str">
        <f>IF(COUNTIF($Q336:$Q$2510, $Q336)&gt;1, "", $Q336)</f>
        <v/>
      </c>
      <c r="U336" s="63" t="str">
        <f>IF($B336="", "", IF(OR($B336&lt;'Intro &amp; Setup'!$W$18, $B336&gt;'Intro &amp; Setup'!$AG$18), "X", ""))</f>
        <v/>
      </c>
      <c r="V336" s="64" t="str">
        <f>IF($F336="", "", IF(OR($F336&lt;'Intro &amp; Setup'!$W$18, $F336&gt;'Intro &amp; Setup'!$AG$18), "X", ""))</f>
        <v/>
      </c>
      <c r="W336" s="6" t="str">
        <f t="shared" si="50"/>
        <v/>
      </c>
      <c r="Y336" s="63" t="str">
        <f t="shared" si="51"/>
        <v/>
      </c>
      <c r="Z336" s="64" t="str">
        <f t="shared" si="52"/>
        <v/>
      </c>
      <c r="AB336" s="80" t="str">
        <f t="shared" si="53"/>
        <v/>
      </c>
      <c r="AC336" s="77" t="str">
        <f t="shared" si="54"/>
        <v/>
      </c>
      <c r="AE336" s="84" t="str">
        <f t="shared" si="55"/>
        <v/>
      </c>
      <c r="AG336" s="6" t="str">
        <f>IF($AE336="", "", COUNTIF($AE$10:$AE$2510, "&gt;"&amp;$AE336)+1+COUNTIF($AE$10:$AE336, $AE336)-1)</f>
        <v/>
      </c>
    </row>
    <row r="337" spans="1:33" x14ac:dyDescent="0.25">
      <c r="A337" s="2"/>
      <c r="B337" s="98"/>
      <c r="C337" s="99"/>
      <c r="D337" s="100"/>
      <c r="E337" s="101"/>
      <c r="F337" s="102"/>
      <c r="G337" s="99"/>
      <c r="H337" s="103"/>
      <c r="I337" s="104"/>
      <c r="J337" s="2"/>
      <c r="K337" s="56" t="str">
        <f t="shared" si="47"/>
        <v/>
      </c>
      <c r="L337" s="2"/>
      <c r="M337" s="2"/>
      <c r="N337" s="51" t="str">
        <f t="shared" si="48"/>
        <v/>
      </c>
      <c r="O337" s="2"/>
      <c r="Q337" s="6" t="str">
        <f t="shared" si="49"/>
        <v/>
      </c>
      <c r="S337" s="6" t="str">
        <f>IF(COUNTIF($Q337:$Q$2510, $Q337)&gt;1, "", $Q337)</f>
        <v/>
      </c>
      <c r="U337" s="63" t="str">
        <f>IF($B337="", "", IF(OR($B337&lt;'Intro &amp; Setup'!$W$18, $B337&gt;'Intro &amp; Setup'!$AG$18), "X", ""))</f>
        <v/>
      </c>
      <c r="V337" s="64" t="str">
        <f>IF($F337="", "", IF(OR($F337&lt;'Intro &amp; Setup'!$W$18, $F337&gt;'Intro &amp; Setup'!$AG$18), "X", ""))</f>
        <v/>
      </c>
      <c r="W337" s="6" t="str">
        <f t="shared" si="50"/>
        <v/>
      </c>
      <c r="Y337" s="63" t="str">
        <f t="shared" si="51"/>
        <v/>
      </c>
      <c r="Z337" s="64" t="str">
        <f t="shared" si="52"/>
        <v/>
      </c>
      <c r="AB337" s="80" t="str">
        <f t="shared" si="53"/>
        <v/>
      </c>
      <c r="AC337" s="77" t="str">
        <f t="shared" si="54"/>
        <v/>
      </c>
      <c r="AE337" s="84" t="str">
        <f t="shared" si="55"/>
        <v/>
      </c>
      <c r="AG337" s="6" t="str">
        <f>IF($AE337="", "", COUNTIF($AE$10:$AE$2510, "&gt;"&amp;$AE337)+1+COUNTIF($AE$10:$AE337, $AE337)-1)</f>
        <v/>
      </c>
    </row>
    <row r="338" spans="1:33" x14ac:dyDescent="0.25">
      <c r="A338" s="2"/>
      <c r="B338" s="98"/>
      <c r="C338" s="99"/>
      <c r="D338" s="100"/>
      <c r="E338" s="101"/>
      <c r="F338" s="102"/>
      <c r="G338" s="99"/>
      <c r="H338" s="103"/>
      <c r="I338" s="104"/>
      <c r="J338" s="2"/>
      <c r="K338" s="56" t="str">
        <f t="shared" si="47"/>
        <v/>
      </c>
      <c r="L338" s="2"/>
      <c r="M338" s="2"/>
      <c r="N338" s="51" t="str">
        <f t="shared" si="48"/>
        <v/>
      </c>
      <c r="O338" s="2"/>
      <c r="Q338" s="6" t="str">
        <f t="shared" si="49"/>
        <v/>
      </c>
      <c r="S338" s="6" t="str">
        <f>IF(COUNTIF($Q338:$Q$2510, $Q338)&gt;1, "", $Q338)</f>
        <v/>
      </c>
      <c r="U338" s="63" t="str">
        <f>IF($B338="", "", IF(OR($B338&lt;'Intro &amp; Setup'!$W$18, $B338&gt;'Intro &amp; Setup'!$AG$18), "X", ""))</f>
        <v/>
      </c>
      <c r="V338" s="64" t="str">
        <f>IF($F338="", "", IF(OR($F338&lt;'Intro &amp; Setup'!$W$18, $F338&gt;'Intro &amp; Setup'!$AG$18), "X", ""))</f>
        <v/>
      </c>
      <c r="W338" s="6" t="str">
        <f t="shared" si="50"/>
        <v/>
      </c>
      <c r="Y338" s="63" t="str">
        <f t="shared" si="51"/>
        <v/>
      </c>
      <c r="Z338" s="64" t="str">
        <f t="shared" si="52"/>
        <v/>
      </c>
      <c r="AB338" s="80" t="str">
        <f t="shared" si="53"/>
        <v/>
      </c>
      <c r="AC338" s="77" t="str">
        <f t="shared" si="54"/>
        <v/>
      </c>
      <c r="AE338" s="84" t="str">
        <f t="shared" si="55"/>
        <v/>
      </c>
      <c r="AG338" s="6" t="str">
        <f>IF($AE338="", "", COUNTIF($AE$10:$AE$2510, "&gt;"&amp;$AE338)+1+COUNTIF($AE$10:$AE338, $AE338)-1)</f>
        <v/>
      </c>
    </row>
    <row r="339" spans="1:33" x14ac:dyDescent="0.25">
      <c r="A339" s="2"/>
      <c r="B339" s="98"/>
      <c r="C339" s="99"/>
      <c r="D339" s="100"/>
      <c r="E339" s="101"/>
      <c r="F339" s="102"/>
      <c r="G339" s="99"/>
      <c r="H339" s="103"/>
      <c r="I339" s="104"/>
      <c r="J339" s="2"/>
      <c r="K339" s="56" t="str">
        <f t="shared" si="47"/>
        <v/>
      </c>
      <c r="L339" s="2"/>
      <c r="M339" s="2"/>
      <c r="N339" s="51" t="str">
        <f t="shared" si="48"/>
        <v/>
      </c>
      <c r="O339" s="2"/>
      <c r="Q339" s="6" t="str">
        <f t="shared" si="49"/>
        <v/>
      </c>
      <c r="S339" s="6" t="str">
        <f>IF(COUNTIF($Q339:$Q$2510, $Q339)&gt;1, "", $Q339)</f>
        <v/>
      </c>
      <c r="U339" s="63" t="str">
        <f>IF($B339="", "", IF(OR($B339&lt;'Intro &amp; Setup'!$W$18, $B339&gt;'Intro &amp; Setup'!$AG$18), "X", ""))</f>
        <v/>
      </c>
      <c r="V339" s="64" t="str">
        <f>IF($F339="", "", IF(OR($F339&lt;'Intro &amp; Setup'!$W$18, $F339&gt;'Intro &amp; Setup'!$AG$18), "X", ""))</f>
        <v/>
      </c>
      <c r="W339" s="6" t="str">
        <f t="shared" si="50"/>
        <v/>
      </c>
      <c r="Y339" s="63" t="str">
        <f t="shared" si="51"/>
        <v/>
      </c>
      <c r="Z339" s="64" t="str">
        <f t="shared" si="52"/>
        <v/>
      </c>
      <c r="AB339" s="80" t="str">
        <f t="shared" si="53"/>
        <v/>
      </c>
      <c r="AC339" s="77" t="str">
        <f t="shared" si="54"/>
        <v/>
      </c>
      <c r="AE339" s="84" t="str">
        <f t="shared" si="55"/>
        <v/>
      </c>
      <c r="AG339" s="6" t="str">
        <f>IF($AE339="", "", COUNTIF($AE$10:$AE$2510, "&gt;"&amp;$AE339)+1+COUNTIF($AE$10:$AE339, $AE339)-1)</f>
        <v/>
      </c>
    </row>
    <row r="340" spans="1:33" x14ac:dyDescent="0.25">
      <c r="A340" s="2"/>
      <c r="B340" s="98"/>
      <c r="C340" s="99"/>
      <c r="D340" s="100"/>
      <c r="E340" s="101"/>
      <c r="F340" s="102"/>
      <c r="G340" s="99"/>
      <c r="H340" s="103"/>
      <c r="I340" s="104"/>
      <c r="J340" s="2"/>
      <c r="K340" s="56" t="str">
        <f t="shared" si="47"/>
        <v/>
      </c>
      <c r="L340" s="2"/>
      <c r="M340" s="2"/>
      <c r="N340" s="51" t="str">
        <f t="shared" si="48"/>
        <v/>
      </c>
      <c r="O340" s="2"/>
      <c r="Q340" s="6" t="str">
        <f t="shared" si="49"/>
        <v/>
      </c>
      <c r="S340" s="6" t="str">
        <f>IF(COUNTIF($Q340:$Q$2510, $Q340)&gt;1, "", $Q340)</f>
        <v/>
      </c>
      <c r="U340" s="63" t="str">
        <f>IF($B340="", "", IF(OR($B340&lt;'Intro &amp; Setup'!$W$18, $B340&gt;'Intro &amp; Setup'!$AG$18), "X", ""))</f>
        <v/>
      </c>
      <c r="V340" s="64" t="str">
        <f>IF($F340="", "", IF(OR($F340&lt;'Intro &amp; Setup'!$W$18, $F340&gt;'Intro &amp; Setup'!$AG$18), "X", ""))</f>
        <v/>
      </c>
      <c r="W340" s="6" t="str">
        <f t="shared" si="50"/>
        <v/>
      </c>
      <c r="Y340" s="63" t="str">
        <f t="shared" si="51"/>
        <v/>
      </c>
      <c r="Z340" s="64" t="str">
        <f t="shared" si="52"/>
        <v/>
      </c>
      <c r="AB340" s="80" t="str">
        <f t="shared" si="53"/>
        <v/>
      </c>
      <c r="AC340" s="77" t="str">
        <f t="shared" si="54"/>
        <v/>
      </c>
      <c r="AE340" s="84" t="str">
        <f t="shared" si="55"/>
        <v/>
      </c>
      <c r="AG340" s="6" t="str">
        <f>IF($AE340="", "", COUNTIF($AE$10:$AE$2510, "&gt;"&amp;$AE340)+1+COUNTIF($AE$10:$AE340, $AE340)-1)</f>
        <v/>
      </c>
    </row>
    <row r="341" spans="1:33" x14ac:dyDescent="0.25">
      <c r="A341" s="2"/>
      <c r="B341" s="98"/>
      <c r="C341" s="99"/>
      <c r="D341" s="100"/>
      <c r="E341" s="101"/>
      <c r="F341" s="102"/>
      <c r="G341" s="99"/>
      <c r="H341" s="103"/>
      <c r="I341" s="104"/>
      <c r="J341" s="2"/>
      <c r="K341" s="56" t="str">
        <f t="shared" si="47"/>
        <v/>
      </c>
      <c r="L341" s="2"/>
      <c r="M341" s="2"/>
      <c r="N341" s="51" t="str">
        <f t="shared" si="48"/>
        <v/>
      </c>
      <c r="O341" s="2"/>
      <c r="Q341" s="6" t="str">
        <f t="shared" si="49"/>
        <v/>
      </c>
      <c r="S341" s="6" t="str">
        <f>IF(COUNTIF($Q341:$Q$2510, $Q341)&gt;1, "", $Q341)</f>
        <v/>
      </c>
      <c r="U341" s="63" t="str">
        <f>IF($B341="", "", IF(OR($B341&lt;'Intro &amp; Setup'!$W$18, $B341&gt;'Intro &amp; Setup'!$AG$18), "X", ""))</f>
        <v/>
      </c>
      <c r="V341" s="64" t="str">
        <f>IF($F341="", "", IF(OR($F341&lt;'Intro &amp; Setup'!$W$18, $F341&gt;'Intro &amp; Setup'!$AG$18), "X", ""))</f>
        <v/>
      </c>
      <c r="W341" s="6" t="str">
        <f t="shared" si="50"/>
        <v/>
      </c>
      <c r="Y341" s="63" t="str">
        <f t="shared" si="51"/>
        <v/>
      </c>
      <c r="Z341" s="64" t="str">
        <f t="shared" si="52"/>
        <v/>
      </c>
      <c r="AB341" s="80" t="str">
        <f t="shared" si="53"/>
        <v/>
      </c>
      <c r="AC341" s="77" t="str">
        <f t="shared" si="54"/>
        <v/>
      </c>
      <c r="AE341" s="84" t="str">
        <f t="shared" si="55"/>
        <v/>
      </c>
      <c r="AG341" s="6" t="str">
        <f>IF($AE341="", "", COUNTIF($AE$10:$AE$2510, "&gt;"&amp;$AE341)+1+COUNTIF($AE$10:$AE341, $AE341)-1)</f>
        <v/>
      </c>
    </row>
    <row r="342" spans="1:33" x14ac:dyDescent="0.25">
      <c r="A342" s="2"/>
      <c r="B342" s="98"/>
      <c r="C342" s="99"/>
      <c r="D342" s="100"/>
      <c r="E342" s="101"/>
      <c r="F342" s="102"/>
      <c r="G342" s="99"/>
      <c r="H342" s="103"/>
      <c r="I342" s="104"/>
      <c r="J342" s="2"/>
      <c r="K342" s="56" t="str">
        <f t="shared" si="47"/>
        <v/>
      </c>
      <c r="L342" s="2"/>
      <c r="M342" s="2"/>
      <c r="N342" s="51" t="str">
        <f t="shared" si="48"/>
        <v/>
      </c>
      <c r="O342" s="2"/>
      <c r="Q342" s="6" t="str">
        <f t="shared" si="49"/>
        <v/>
      </c>
      <c r="S342" s="6" t="str">
        <f>IF(COUNTIF($Q342:$Q$2510, $Q342)&gt;1, "", $Q342)</f>
        <v/>
      </c>
      <c r="U342" s="63" t="str">
        <f>IF($B342="", "", IF(OR($B342&lt;'Intro &amp; Setup'!$W$18, $B342&gt;'Intro &amp; Setup'!$AG$18), "X", ""))</f>
        <v/>
      </c>
      <c r="V342" s="64" t="str">
        <f>IF($F342="", "", IF(OR($F342&lt;'Intro &amp; Setup'!$W$18, $F342&gt;'Intro &amp; Setup'!$AG$18), "X", ""))</f>
        <v/>
      </c>
      <c r="W342" s="6" t="str">
        <f t="shared" si="50"/>
        <v/>
      </c>
      <c r="Y342" s="63" t="str">
        <f t="shared" si="51"/>
        <v/>
      </c>
      <c r="Z342" s="64" t="str">
        <f t="shared" si="52"/>
        <v/>
      </c>
      <c r="AB342" s="80" t="str">
        <f t="shared" si="53"/>
        <v/>
      </c>
      <c r="AC342" s="77" t="str">
        <f t="shared" si="54"/>
        <v/>
      </c>
      <c r="AE342" s="84" t="str">
        <f t="shared" si="55"/>
        <v/>
      </c>
      <c r="AG342" s="6" t="str">
        <f>IF($AE342="", "", COUNTIF($AE$10:$AE$2510, "&gt;"&amp;$AE342)+1+COUNTIF($AE$10:$AE342, $AE342)-1)</f>
        <v/>
      </c>
    </row>
    <row r="343" spans="1:33" x14ac:dyDescent="0.25">
      <c r="A343" s="2"/>
      <c r="B343" s="98"/>
      <c r="C343" s="99"/>
      <c r="D343" s="100"/>
      <c r="E343" s="101"/>
      <c r="F343" s="102"/>
      <c r="G343" s="99"/>
      <c r="H343" s="103"/>
      <c r="I343" s="104"/>
      <c r="J343" s="2"/>
      <c r="K343" s="56" t="str">
        <f t="shared" si="47"/>
        <v/>
      </c>
      <c r="L343" s="2"/>
      <c r="M343" s="2"/>
      <c r="N343" s="51" t="str">
        <f t="shared" si="48"/>
        <v/>
      </c>
      <c r="O343" s="2"/>
      <c r="Q343" s="6" t="str">
        <f t="shared" si="49"/>
        <v/>
      </c>
      <c r="S343" s="6" t="str">
        <f>IF(COUNTIF($Q343:$Q$2510, $Q343)&gt;1, "", $Q343)</f>
        <v/>
      </c>
      <c r="U343" s="63" t="str">
        <f>IF($B343="", "", IF(OR($B343&lt;'Intro &amp; Setup'!$W$18, $B343&gt;'Intro &amp; Setup'!$AG$18), "X", ""))</f>
        <v/>
      </c>
      <c r="V343" s="64" t="str">
        <f>IF($F343="", "", IF(OR($F343&lt;'Intro &amp; Setup'!$W$18, $F343&gt;'Intro &amp; Setup'!$AG$18), "X", ""))</f>
        <v/>
      </c>
      <c r="W343" s="6" t="str">
        <f t="shared" si="50"/>
        <v/>
      </c>
      <c r="Y343" s="63" t="str">
        <f t="shared" si="51"/>
        <v/>
      </c>
      <c r="Z343" s="64" t="str">
        <f t="shared" si="52"/>
        <v/>
      </c>
      <c r="AB343" s="80" t="str">
        <f t="shared" si="53"/>
        <v/>
      </c>
      <c r="AC343" s="77" t="str">
        <f t="shared" si="54"/>
        <v/>
      </c>
      <c r="AE343" s="84" t="str">
        <f t="shared" si="55"/>
        <v/>
      </c>
      <c r="AG343" s="6" t="str">
        <f>IF($AE343="", "", COUNTIF($AE$10:$AE$2510, "&gt;"&amp;$AE343)+1+COUNTIF($AE$10:$AE343, $AE343)-1)</f>
        <v/>
      </c>
    </row>
    <row r="344" spans="1:33" x14ac:dyDescent="0.25">
      <c r="A344" s="2"/>
      <c r="B344" s="98"/>
      <c r="C344" s="99"/>
      <c r="D344" s="100"/>
      <c r="E344" s="101"/>
      <c r="F344" s="102"/>
      <c r="G344" s="99"/>
      <c r="H344" s="103"/>
      <c r="I344" s="104"/>
      <c r="J344" s="2"/>
      <c r="K344" s="56" t="str">
        <f t="shared" si="47"/>
        <v/>
      </c>
      <c r="L344" s="2"/>
      <c r="M344" s="2"/>
      <c r="N344" s="51" t="str">
        <f t="shared" si="48"/>
        <v/>
      </c>
      <c r="O344" s="2"/>
      <c r="Q344" s="6" t="str">
        <f t="shared" si="49"/>
        <v/>
      </c>
      <c r="S344" s="6" t="str">
        <f>IF(COUNTIF($Q344:$Q$2510, $Q344)&gt;1, "", $Q344)</f>
        <v/>
      </c>
      <c r="U344" s="63" t="str">
        <f>IF($B344="", "", IF(OR($B344&lt;'Intro &amp; Setup'!$W$18, $B344&gt;'Intro &amp; Setup'!$AG$18), "X", ""))</f>
        <v/>
      </c>
      <c r="V344" s="64" t="str">
        <f>IF($F344="", "", IF(OR($F344&lt;'Intro &amp; Setup'!$W$18, $F344&gt;'Intro &amp; Setup'!$AG$18), "X", ""))</f>
        <v/>
      </c>
      <c r="W344" s="6" t="str">
        <f t="shared" si="50"/>
        <v/>
      </c>
      <c r="Y344" s="63" t="str">
        <f t="shared" si="51"/>
        <v/>
      </c>
      <c r="Z344" s="64" t="str">
        <f t="shared" si="52"/>
        <v/>
      </c>
      <c r="AB344" s="80" t="str">
        <f t="shared" si="53"/>
        <v/>
      </c>
      <c r="AC344" s="77" t="str">
        <f t="shared" si="54"/>
        <v/>
      </c>
      <c r="AE344" s="84" t="str">
        <f t="shared" si="55"/>
        <v/>
      </c>
      <c r="AG344" s="6" t="str">
        <f>IF($AE344="", "", COUNTIF($AE$10:$AE$2510, "&gt;"&amp;$AE344)+1+COUNTIF($AE$10:$AE344, $AE344)-1)</f>
        <v/>
      </c>
    </row>
    <row r="345" spans="1:33" x14ac:dyDescent="0.25">
      <c r="A345" s="2"/>
      <c r="B345" s="98"/>
      <c r="C345" s="99"/>
      <c r="D345" s="100"/>
      <c r="E345" s="101"/>
      <c r="F345" s="102"/>
      <c r="G345" s="99"/>
      <c r="H345" s="103"/>
      <c r="I345" s="104"/>
      <c r="J345" s="2"/>
      <c r="K345" s="56" t="str">
        <f t="shared" si="47"/>
        <v/>
      </c>
      <c r="L345" s="2"/>
      <c r="M345" s="2"/>
      <c r="N345" s="51" t="str">
        <f t="shared" si="48"/>
        <v/>
      </c>
      <c r="O345" s="2"/>
      <c r="Q345" s="6" t="str">
        <f t="shared" si="49"/>
        <v/>
      </c>
      <c r="S345" s="6" t="str">
        <f>IF(COUNTIF($Q345:$Q$2510, $Q345)&gt;1, "", $Q345)</f>
        <v/>
      </c>
      <c r="U345" s="63" t="str">
        <f>IF($B345="", "", IF(OR($B345&lt;'Intro &amp; Setup'!$W$18, $B345&gt;'Intro &amp; Setup'!$AG$18), "X", ""))</f>
        <v/>
      </c>
      <c r="V345" s="64" t="str">
        <f>IF($F345="", "", IF(OR($F345&lt;'Intro &amp; Setup'!$W$18, $F345&gt;'Intro &amp; Setup'!$AG$18), "X", ""))</f>
        <v/>
      </c>
      <c r="W345" s="6" t="str">
        <f t="shared" si="50"/>
        <v/>
      </c>
      <c r="Y345" s="63" t="str">
        <f t="shared" si="51"/>
        <v/>
      </c>
      <c r="Z345" s="64" t="str">
        <f t="shared" si="52"/>
        <v/>
      </c>
      <c r="AB345" s="80" t="str">
        <f t="shared" si="53"/>
        <v/>
      </c>
      <c r="AC345" s="77" t="str">
        <f t="shared" si="54"/>
        <v/>
      </c>
      <c r="AE345" s="84" t="str">
        <f t="shared" si="55"/>
        <v/>
      </c>
      <c r="AG345" s="6" t="str">
        <f>IF($AE345="", "", COUNTIF($AE$10:$AE$2510, "&gt;"&amp;$AE345)+1+COUNTIF($AE$10:$AE345, $AE345)-1)</f>
        <v/>
      </c>
    </row>
    <row r="346" spans="1:33" x14ac:dyDescent="0.25">
      <c r="A346" s="2"/>
      <c r="B346" s="98"/>
      <c r="C346" s="99"/>
      <c r="D346" s="100"/>
      <c r="E346" s="101"/>
      <c r="F346" s="102"/>
      <c r="G346" s="99"/>
      <c r="H346" s="103"/>
      <c r="I346" s="104"/>
      <c r="J346" s="2"/>
      <c r="K346" s="56" t="str">
        <f t="shared" si="47"/>
        <v/>
      </c>
      <c r="L346" s="2"/>
      <c r="M346" s="2"/>
      <c r="N346" s="51" t="str">
        <f t="shared" si="48"/>
        <v/>
      </c>
      <c r="O346" s="2"/>
      <c r="Q346" s="6" t="str">
        <f t="shared" si="49"/>
        <v/>
      </c>
      <c r="S346" s="6" t="str">
        <f>IF(COUNTIF($Q346:$Q$2510, $Q346)&gt;1, "", $Q346)</f>
        <v/>
      </c>
      <c r="U346" s="63" t="str">
        <f>IF($B346="", "", IF(OR($B346&lt;'Intro &amp; Setup'!$W$18, $B346&gt;'Intro &amp; Setup'!$AG$18), "X", ""))</f>
        <v/>
      </c>
      <c r="V346" s="64" t="str">
        <f>IF($F346="", "", IF(OR($F346&lt;'Intro &amp; Setup'!$W$18, $F346&gt;'Intro &amp; Setup'!$AG$18), "X", ""))</f>
        <v/>
      </c>
      <c r="W346" s="6" t="str">
        <f t="shared" si="50"/>
        <v/>
      </c>
      <c r="Y346" s="63" t="str">
        <f t="shared" si="51"/>
        <v/>
      </c>
      <c r="Z346" s="64" t="str">
        <f t="shared" si="52"/>
        <v/>
      </c>
      <c r="AB346" s="80" t="str">
        <f t="shared" si="53"/>
        <v/>
      </c>
      <c r="AC346" s="77" t="str">
        <f t="shared" si="54"/>
        <v/>
      </c>
      <c r="AE346" s="84" t="str">
        <f t="shared" si="55"/>
        <v/>
      </c>
      <c r="AG346" s="6" t="str">
        <f>IF($AE346="", "", COUNTIF($AE$10:$AE$2510, "&gt;"&amp;$AE346)+1+COUNTIF($AE$10:$AE346, $AE346)-1)</f>
        <v/>
      </c>
    </row>
    <row r="347" spans="1:33" x14ac:dyDescent="0.25">
      <c r="A347" s="2"/>
      <c r="B347" s="98"/>
      <c r="C347" s="99"/>
      <c r="D347" s="100"/>
      <c r="E347" s="101"/>
      <c r="F347" s="102"/>
      <c r="G347" s="99"/>
      <c r="H347" s="103"/>
      <c r="I347" s="104"/>
      <c r="J347" s="2"/>
      <c r="K347" s="56" t="str">
        <f t="shared" si="47"/>
        <v/>
      </c>
      <c r="L347" s="2"/>
      <c r="M347" s="2"/>
      <c r="N347" s="51" t="str">
        <f t="shared" si="48"/>
        <v/>
      </c>
      <c r="O347" s="2"/>
      <c r="Q347" s="6" t="str">
        <f t="shared" si="49"/>
        <v/>
      </c>
      <c r="S347" s="6" t="str">
        <f>IF(COUNTIF($Q347:$Q$2510, $Q347)&gt;1, "", $Q347)</f>
        <v/>
      </c>
      <c r="U347" s="63" t="str">
        <f>IF($B347="", "", IF(OR($B347&lt;'Intro &amp; Setup'!$W$18, $B347&gt;'Intro &amp; Setup'!$AG$18), "X", ""))</f>
        <v/>
      </c>
      <c r="V347" s="64" t="str">
        <f>IF($F347="", "", IF(OR($F347&lt;'Intro &amp; Setup'!$W$18, $F347&gt;'Intro &amp; Setup'!$AG$18), "X", ""))</f>
        <v/>
      </c>
      <c r="W347" s="6" t="str">
        <f t="shared" si="50"/>
        <v/>
      </c>
      <c r="Y347" s="63" t="str">
        <f t="shared" si="51"/>
        <v/>
      </c>
      <c r="Z347" s="64" t="str">
        <f t="shared" si="52"/>
        <v/>
      </c>
      <c r="AB347" s="80" t="str">
        <f t="shared" si="53"/>
        <v/>
      </c>
      <c r="AC347" s="77" t="str">
        <f t="shared" si="54"/>
        <v/>
      </c>
      <c r="AE347" s="84" t="str">
        <f t="shared" si="55"/>
        <v/>
      </c>
      <c r="AG347" s="6" t="str">
        <f>IF($AE347="", "", COUNTIF($AE$10:$AE$2510, "&gt;"&amp;$AE347)+1+COUNTIF($AE$10:$AE347, $AE347)-1)</f>
        <v/>
      </c>
    </row>
    <row r="348" spans="1:33" x14ac:dyDescent="0.25">
      <c r="A348" s="2"/>
      <c r="B348" s="98"/>
      <c r="C348" s="99"/>
      <c r="D348" s="100"/>
      <c r="E348" s="101"/>
      <c r="F348" s="102"/>
      <c r="G348" s="99"/>
      <c r="H348" s="103"/>
      <c r="I348" s="104"/>
      <c r="J348" s="2"/>
      <c r="K348" s="56" t="str">
        <f t="shared" si="47"/>
        <v/>
      </c>
      <c r="L348" s="2"/>
      <c r="M348" s="2"/>
      <c r="N348" s="51" t="str">
        <f t="shared" si="48"/>
        <v/>
      </c>
      <c r="O348" s="2"/>
      <c r="Q348" s="6" t="str">
        <f t="shared" si="49"/>
        <v/>
      </c>
      <c r="S348" s="6" t="str">
        <f>IF(COUNTIF($Q348:$Q$2510, $Q348)&gt;1, "", $Q348)</f>
        <v/>
      </c>
      <c r="U348" s="63" t="str">
        <f>IF($B348="", "", IF(OR($B348&lt;'Intro &amp; Setup'!$W$18, $B348&gt;'Intro &amp; Setup'!$AG$18), "X", ""))</f>
        <v/>
      </c>
      <c r="V348" s="64" t="str">
        <f>IF($F348="", "", IF(OR($F348&lt;'Intro &amp; Setup'!$W$18, $F348&gt;'Intro &amp; Setup'!$AG$18), "X", ""))</f>
        <v/>
      </c>
      <c r="W348" s="6" t="str">
        <f t="shared" si="50"/>
        <v/>
      </c>
      <c r="Y348" s="63" t="str">
        <f t="shared" si="51"/>
        <v/>
      </c>
      <c r="Z348" s="64" t="str">
        <f t="shared" si="52"/>
        <v/>
      </c>
      <c r="AB348" s="80" t="str">
        <f t="shared" si="53"/>
        <v/>
      </c>
      <c r="AC348" s="77" t="str">
        <f t="shared" si="54"/>
        <v/>
      </c>
      <c r="AE348" s="84" t="str">
        <f t="shared" si="55"/>
        <v/>
      </c>
      <c r="AG348" s="6" t="str">
        <f>IF($AE348="", "", COUNTIF($AE$10:$AE$2510, "&gt;"&amp;$AE348)+1+COUNTIF($AE$10:$AE348, $AE348)-1)</f>
        <v/>
      </c>
    </row>
    <row r="349" spans="1:33" x14ac:dyDescent="0.25">
      <c r="A349" s="2"/>
      <c r="B349" s="98"/>
      <c r="C349" s="99"/>
      <c r="D349" s="100"/>
      <c r="E349" s="101"/>
      <c r="F349" s="102"/>
      <c r="G349" s="99"/>
      <c r="H349" s="103"/>
      <c r="I349" s="104"/>
      <c r="J349" s="2"/>
      <c r="K349" s="56" t="str">
        <f t="shared" si="47"/>
        <v/>
      </c>
      <c r="L349" s="2"/>
      <c r="M349" s="2"/>
      <c r="N349" s="51" t="str">
        <f t="shared" si="48"/>
        <v/>
      </c>
      <c r="O349" s="2"/>
      <c r="Q349" s="6" t="str">
        <f t="shared" si="49"/>
        <v/>
      </c>
      <c r="S349" s="6" t="str">
        <f>IF(COUNTIF($Q349:$Q$2510, $Q349)&gt;1, "", $Q349)</f>
        <v/>
      </c>
      <c r="U349" s="63" t="str">
        <f>IF($B349="", "", IF(OR($B349&lt;'Intro &amp; Setup'!$W$18, $B349&gt;'Intro &amp; Setup'!$AG$18), "X", ""))</f>
        <v/>
      </c>
      <c r="V349" s="64" t="str">
        <f>IF($F349="", "", IF(OR($F349&lt;'Intro &amp; Setup'!$W$18, $F349&gt;'Intro &amp; Setup'!$AG$18), "X", ""))</f>
        <v/>
      </c>
      <c r="W349" s="6" t="str">
        <f t="shared" si="50"/>
        <v/>
      </c>
      <c r="Y349" s="63" t="str">
        <f t="shared" si="51"/>
        <v/>
      </c>
      <c r="Z349" s="64" t="str">
        <f t="shared" si="52"/>
        <v/>
      </c>
      <c r="AB349" s="80" t="str">
        <f t="shared" si="53"/>
        <v/>
      </c>
      <c r="AC349" s="77" t="str">
        <f t="shared" si="54"/>
        <v/>
      </c>
      <c r="AE349" s="84" t="str">
        <f t="shared" si="55"/>
        <v/>
      </c>
      <c r="AG349" s="6" t="str">
        <f>IF($AE349="", "", COUNTIF($AE$10:$AE$2510, "&gt;"&amp;$AE349)+1+COUNTIF($AE$10:$AE349, $AE349)-1)</f>
        <v/>
      </c>
    </row>
    <row r="350" spans="1:33" x14ac:dyDescent="0.25">
      <c r="A350" s="2"/>
      <c r="B350" s="98"/>
      <c r="C350" s="99"/>
      <c r="D350" s="100"/>
      <c r="E350" s="101"/>
      <c r="F350" s="102"/>
      <c r="G350" s="99"/>
      <c r="H350" s="103"/>
      <c r="I350" s="104"/>
      <c r="J350" s="2"/>
      <c r="K350" s="56" t="str">
        <f t="shared" si="47"/>
        <v/>
      </c>
      <c r="L350" s="2"/>
      <c r="M350" s="2"/>
      <c r="N350" s="51" t="str">
        <f t="shared" si="48"/>
        <v/>
      </c>
      <c r="O350" s="2"/>
      <c r="Q350" s="6" t="str">
        <f t="shared" si="49"/>
        <v/>
      </c>
      <c r="S350" s="6" t="str">
        <f>IF(COUNTIF($Q350:$Q$2510, $Q350)&gt;1, "", $Q350)</f>
        <v/>
      </c>
      <c r="U350" s="63" t="str">
        <f>IF($B350="", "", IF(OR($B350&lt;'Intro &amp; Setup'!$W$18, $B350&gt;'Intro &amp; Setup'!$AG$18), "X", ""))</f>
        <v/>
      </c>
      <c r="V350" s="64" t="str">
        <f>IF($F350="", "", IF(OR($F350&lt;'Intro &amp; Setup'!$W$18, $F350&gt;'Intro &amp; Setup'!$AG$18), "X", ""))</f>
        <v/>
      </c>
      <c r="W350" s="6" t="str">
        <f t="shared" si="50"/>
        <v/>
      </c>
      <c r="Y350" s="63" t="str">
        <f t="shared" si="51"/>
        <v/>
      </c>
      <c r="Z350" s="64" t="str">
        <f t="shared" si="52"/>
        <v/>
      </c>
      <c r="AB350" s="80" t="str">
        <f t="shared" si="53"/>
        <v/>
      </c>
      <c r="AC350" s="77" t="str">
        <f t="shared" si="54"/>
        <v/>
      </c>
      <c r="AE350" s="84" t="str">
        <f t="shared" si="55"/>
        <v/>
      </c>
      <c r="AG350" s="6" t="str">
        <f>IF($AE350="", "", COUNTIF($AE$10:$AE$2510, "&gt;"&amp;$AE350)+1+COUNTIF($AE$10:$AE350, $AE350)-1)</f>
        <v/>
      </c>
    </row>
    <row r="351" spans="1:33" x14ac:dyDescent="0.25">
      <c r="A351" s="2"/>
      <c r="B351" s="98"/>
      <c r="C351" s="99"/>
      <c r="D351" s="100"/>
      <c r="E351" s="101"/>
      <c r="F351" s="102"/>
      <c r="G351" s="99"/>
      <c r="H351" s="103"/>
      <c r="I351" s="104"/>
      <c r="J351" s="2"/>
      <c r="K351" s="56" t="str">
        <f t="shared" si="47"/>
        <v/>
      </c>
      <c r="L351" s="2"/>
      <c r="M351" s="2"/>
      <c r="N351" s="51" t="str">
        <f t="shared" si="48"/>
        <v/>
      </c>
      <c r="O351" s="2"/>
      <c r="Q351" s="6" t="str">
        <f t="shared" si="49"/>
        <v/>
      </c>
      <c r="S351" s="6" t="str">
        <f>IF(COUNTIF($Q351:$Q$2510, $Q351)&gt;1, "", $Q351)</f>
        <v/>
      </c>
      <c r="U351" s="63" t="str">
        <f>IF($B351="", "", IF(OR($B351&lt;'Intro &amp; Setup'!$W$18, $B351&gt;'Intro &amp; Setup'!$AG$18), "X", ""))</f>
        <v/>
      </c>
      <c r="V351" s="64" t="str">
        <f>IF($F351="", "", IF(OR($F351&lt;'Intro &amp; Setup'!$W$18, $F351&gt;'Intro &amp; Setup'!$AG$18), "X", ""))</f>
        <v/>
      </c>
      <c r="W351" s="6" t="str">
        <f t="shared" si="50"/>
        <v/>
      </c>
      <c r="Y351" s="63" t="str">
        <f t="shared" si="51"/>
        <v/>
      </c>
      <c r="Z351" s="64" t="str">
        <f t="shared" si="52"/>
        <v/>
      </c>
      <c r="AB351" s="80" t="str">
        <f t="shared" si="53"/>
        <v/>
      </c>
      <c r="AC351" s="77" t="str">
        <f t="shared" si="54"/>
        <v/>
      </c>
      <c r="AE351" s="84" t="str">
        <f t="shared" si="55"/>
        <v/>
      </c>
      <c r="AG351" s="6" t="str">
        <f>IF($AE351="", "", COUNTIF($AE$10:$AE$2510, "&gt;"&amp;$AE351)+1+COUNTIF($AE$10:$AE351, $AE351)-1)</f>
        <v/>
      </c>
    </row>
    <row r="352" spans="1:33" x14ac:dyDescent="0.25">
      <c r="A352" s="2"/>
      <c r="B352" s="98"/>
      <c r="C352" s="99"/>
      <c r="D352" s="100"/>
      <c r="E352" s="101"/>
      <c r="F352" s="102"/>
      <c r="G352" s="99"/>
      <c r="H352" s="103"/>
      <c r="I352" s="104"/>
      <c r="J352" s="2"/>
      <c r="K352" s="56" t="str">
        <f t="shared" si="47"/>
        <v/>
      </c>
      <c r="L352" s="2"/>
      <c r="M352" s="2"/>
      <c r="N352" s="51" t="str">
        <f t="shared" si="48"/>
        <v/>
      </c>
      <c r="O352" s="2"/>
      <c r="Q352" s="6" t="str">
        <f t="shared" si="49"/>
        <v/>
      </c>
      <c r="S352" s="6" t="str">
        <f>IF(COUNTIF($Q352:$Q$2510, $Q352)&gt;1, "", $Q352)</f>
        <v/>
      </c>
      <c r="U352" s="63" t="str">
        <f>IF($B352="", "", IF(OR($B352&lt;'Intro &amp; Setup'!$W$18, $B352&gt;'Intro &amp; Setup'!$AG$18), "X", ""))</f>
        <v/>
      </c>
      <c r="V352" s="64" t="str">
        <f>IF($F352="", "", IF(OR($F352&lt;'Intro &amp; Setup'!$W$18, $F352&gt;'Intro &amp; Setup'!$AG$18), "X", ""))</f>
        <v/>
      </c>
      <c r="W352" s="6" t="str">
        <f t="shared" si="50"/>
        <v/>
      </c>
      <c r="Y352" s="63" t="str">
        <f t="shared" si="51"/>
        <v/>
      </c>
      <c r="Z352" s="64" t="str">
        <f t="shared" si="52"/>
        <v/>
      </c>
      <c r="AB352" s="80" t="str">
        <f t="shared" si="53"/>
        <v/>
      </c>
      <c r="AC352" s="77" t="str">
        <f t="shared" si="54"/>
        <v/>
      </c>
      <c r="AE352" s="84" t="str">
        <f t="shared" si="55"/>
        <v/>
      </c>
      <c r="AG352" s="6" t="str">
        <f>IF($AE352="", "", COUNTIF($AE$10:$AE$2510, "&gt;"&amp;$AE352)+1+COUNTIF($AE$10:$AE352, $AE352)-1)</f>
        <v/>
      </c>
    </row>
    <row r="353" spans="1:33" x14ac:dyDescent="0.25">
      <c r="A353" s="2"/>
      <c r="B353" s="98"/>
      <c r="C353" s="99"/>
      <c r="D353" s="100"/>
      <c r="E353" s="101"/>
      <c r="F353" s="102"/>
      <c r="G353" s="99"/>
      <c r="H353" s="103"/>
      <c r="I353" s="104"/>
      <c r="J353" s="2"/>
      <c r="K353" s="56" t="str">
        <f t="shared" si="47"/>
        <v/>
      </c>
      <c r="L353" s="2"/>
      <c r="M353" s="2"/>
      <c r="N353" s="51" t="str">
        <f t="shared" si="48"/>
        <v/>
      </c>
      <c r="O353" s="2"/>
      <c r="Q353" s="6" t="str">
        <f t="shared" si="49"/>
        <v/>
      </c>
      <c r="S353" s="6" t="str">
        <f>IF(COUNTIF($Q353:$Q$2510, $Q353)&gt;1, "", $Q353)</f>
        <v/>
      </c>
      <c r="U353" s="63" t="str">
        <f>IF($B353="", "", IF(OR($B353&lt;'Intro &amp; Setup'!$W$18, $B353&gt;'Intro &amp; Setup'!$AG$18), "X", ""))</f>
        <v/>
      </c>
      <c r="V353" s="64" t="str">
        <f>IF($F353="", "", IF(OR($F353&lt;'Intro &amp; Setup'!$W$18, $F353&gt;'Intro &amp; Setup'!$AG$18), "X", ""))</f>
        <v/>
      </c>
      <c r="W353" s="6" t="str">
        <f t="shared" si="50"/>
        <v/>
      </c>
      <c r="Y353" s="63" t="str">
        <f t="shared" si="51"/>
        <v/>
      </c>
      <c r="Z353" s="64" t="str">
        <f t="shared" si="52"/>
        <v/>
      </c>
      <c r="AB353" s="80" t="str">
        <f t="shared" si="53"/>
        <v/>
      </c>
      <c r="AC353" s="77" t="str">
        <f t="shared" si="54"/>
        <v/>
      </c>
      <c r="AE353" s="84" t="str">
        <f t="shared" si="55"/>
        <v/>
      </c>
      <c r="AG353" s="6" t="str">
        <f>IF($AE353="", "", COUNTIF($AE$10:$AE$2510, "&gt;"&amp;$AE353)+1+COUNTIF($AE$10:$AE353, $AE353)-1)</f>
        <v/>
      </c>
    </row>
    <row r="354" spans="1:33" x14ac:dyDescent="0.25">
      <c r="A354" s="2"/>
      <c r="B354" s="98"/>
      <c r="C354" s="99"/>
      <c r="D354" s="100"/>
      <c r="E354" s="101"/>
      <c r="F354" s="102"/>
      <c r="G354" s="99"/>
      <c r="H354" s="103"/>
      <c r="I354" s="104"/>
      <c r="J354" s="2"/>
      <c r="K354" s="56" t="str">
        <f t="shared" si="47"/>
        <v/>
      </c>
      <c r="L354" s="2"/>
      <c r="M354" s="2"/>
      <c r="N354" s="51" t="str">
        <f t="shared" si="48"/>
        <v/>
      </c>
      <c r="O354" s="2"/>
      <c r="Q354" s="6" t="str">
        <f t="shared" si="49"/>
        <v/>
      </c>
      <c r="S354" s="6" t="str">
        <f>IF(COUNTIF($Q354:$Q$2510, $Q354)&gt;1, "", $Q354)</f>
        <v/>
      </c>
      <c r="U354" s="63" t="str">
        <f>IF($B354="", "", IF(OR($B354&lt;'Intro &amp; Setup'!$W$18, $B354&gt;'Intro &amp; Setup'!$AG$18), "X", ""))</f>
        <v/>
      </c>
      <c r="V354" s="64" t="str">
        <f>IF($F354="", "", IF(OR($F354&lt;'Intro &amp; Setup'!$W$18, $F354&gt;'Intro &amp; Setup'!$AG$18), "X", ""))</f>
        <v/>
      </c>
      <c r="W354" s="6" t="str">
        <f t="shared" si="50"/>
        <v/>
      </c>
      <c r="Y354" s="63" t="str">
        <f t="shared" si="51"/>
        <v/>
      </c>
      <c r="Z354" s="64" t="str">
        <f t="shared" si="52"/>
        <v/>
      </c>
      <c r="AB354" s="80" t="str">
        <f t="shared" si="53"/>
        <v/>
      </c>
      <c r="AC354" s="77" t="str">
        <f t="shared" si="54"/>
        <v/>
      </c>
      <c r="AE354" s="84" t="str">
        <f t="shared" si="55"/>
        <v/>
      </c>
      <c r="AG354" s="6" t="str">
        <f>IF($AE354="", "", COUNTIF($AE$10:$AE$2510, "&gt;"&amp;$AE354)+1+COUNTIF($AE$10:$AE354, $AE354)-1)</f>
        <v/>
      </c>
    </row>
    <row r="355" spans="1:33" x14ac:dyDescent="0.25">
      <c r="A355" s="2"/>
      <c r="B355" s="98"/>
      <c r="C355" s="99"/>
      <c r="D355" s="100"/>
      <c r="E355" s="101"/>
      <c r="F355" s="102"/>
      <c r="G355" s="99"/>
      <c r="H355" s="103"/>
      <c r="I355" s="104"/>
      <c r="J355" s="2"/>
      <c r="K355" s="56" t="str">
        <f t="shared" si="47"/>
        <v/>
      </c>
      <c r="L355" s="2"/>
      <c r="M355" s="2"/>
      <c r="N355" s="51" t="str">
        <f t="shared" si="48"/>
        <v/>
      </c>
      <c r="O355" s="2"/>
      <c r="Q355" s="6" t="str">
        <f t="shared" si="49"/>
        <v/>
      </c>
      <c r="S355" s="6" t="str">
        <f>IF(COUNTIF($Q355:$Q$2510, $Q355)&gt;1, "", $Q355)</f>
        <v/>
      </c>
      <c r="U355" s="63" t="str">
        <f>IF($B355="", "", IF(OR($B355&lt;'Intro &amp; Setup'!$W$18, $B355&gt;'Intro &amp; Setup'!$AG$18), "X", ""))</f>
        <v/>
      </c>
      <c r="V355" s="64" t="str">
        <f>IF($F355="", "", IF(OR($F355&lt;'Intro &amp; Setup'!$W$18, $F355&gt;'Intro &amp; Setup'!$AG$18), "X", ""))</f>
        <v/>
      </c>
      <c r="W355" s="6" t="str">
        <f t="shared" si="50"/>
        <v/>
      </c>
      <c r="Y355" s="63" t="str">
        <f t="shared" si="51"/>
        <v/>
      </c>
      <c r="Z355" s="64" t="str">
        <f t="shared" si="52"/>
        <v/>
      </c>
      <c r="AB355" s="80" t="str">
        <f t="shared" si="53"/>
        <v/>
      </c>
      <c r="AC355" s="77" t="str">
        <f t="shared" si="54"/>
        <v/>
      </c>
      <c r="AE355" s="84" t="str">
        <f t="shared" si="55"/>
        <v/>
      </c>
      <c r="AG355" s="6" t="str">
        <f>IF($AE355="", "", COUNTIF($AE$10:$AE$2510, "&gt;"&amp;$AE355)+1+COUNTIF($AE$10:$AE355, $AE355)-1)</f>
        <v/>
      </c>
    </row>
    <row r="356" spans="1:33" x14ac:dyDescent="0.25">
      <c r="A356" s="2"/>
      <c r="B356" s="98"/>
      <c r="C356" s="99"/>
      <c r="D356" s="100"/>
      <c r="E356" s="101"/>
      <c r="F356" s="102"/>
      <c r="G356" s="99"/>
      <c r="H356" s="103"/>
      <c r="I356" s="104"/>
      <c r="J356" s="2"/>
      <c r="K356" s="56" t="str">
        <f t="shared" si="47"/>
        <v/>
      </c>
      <c r="L356" s="2"/>
      <c r="M356" s="2"/>
      <c r="N356" s="51" t="str">
        <f t="shared" si="48"/>
        <v/>
      </c>
      <c r="O356" s="2"/>
      <c r="Q356" s="6" t="str">
        <f t="shared" si="49"/>
        <v/>
      </c>
      <c r="S356" s="6" t="str">
        <f>IF(COUNTIF($Q356:$Q$2510, $Q356)&gt;1, "", $Q356)</f>
        <v/>
      </c>
      <c r="U356" s="63" t="str">
        <f>IF($B356="", "", IF(OR($B356&lt;'Intro &amp; Setup'!$W$18, $B356&gt;'Intro &amp; Setup'!$AG$18), "X", ""))</f>
        <v/>
      </c>
      <c r="V356" s="64" t="str">
        <f>IF($F356="", "", IF(OR($F356&lt;'Intro &amp; Setup'!$W$18, $F356&gt;'Intro &amp; Setup'!$AG$18), "X", ""))</f>
        <v/>
      </c>
      <c r="W356" s="6" t="str">
        <f t="shared" si="50"/>
        <v/>
      </c>
      <c r="Y356" s="63" t="str">
        <f t="shared" si="51"/>
        <v/>
      </c>
      <c r="Z356" s="64" t="str">
        <f t="shared" si="52"/>
        <v/>
      </c>
      <c r="AB356" s="80" t="str">
        <f t="shared" si="53"/>
        <v/>
      </c>
      <c r="AC356" s="77" t="str">
        <f t="shared" si="54"/>
        <v/>
      </c>
      <c r="AE356" s="84" t="str">
        <f t="shared" si="55"/>
        <v/>
      </c>
      <c r="AG356" s="6" t="str">
        <f>IF($AE356="", "", COUNTIF($AE$10:$AE$2510, "&gt;"&amp;$AE356)+1+COUNTIF($AE$10:$AE356, $AE356)-1)</f>
        <v/>
      </c>
    </row>
    <row r="357" spans="1:33" x14ac:dyDescent="0.25">
      <c r="A357" s="2"/>
      <c r="B357" s="98"/>
      <c r="C357" s="99"/>
      <c r="D357" s="100"/>
      <c r="E357" s="101"/>
      <c r="F357" s="102"/>
      <c r="G357" s="99"/>
      <c r="H357" s="103"/>
      <c r="I357" s="104"/>
      <c r="J357" s="2"/>
      <c r="K357" s="56" t="str">
        <f t="shared" si="47"/>
        <v/>
      </c>
      <c r="L357" s="2"/>
      <c r="M357" s="2"/>
      <c r="N357" s="51" t="str">
        <f t="shared" si="48"/>
        <v/>
      </c>
      <c r="O357" s="2"/>
      <c r="Q357" s="6" t="str">
        <f t="shared" si="49"/>
        <v/>
      </c>
      <c r="S357" s="6" t="str">
        <f>IF(COUNTIF($Q357:$Q$2510, $Q357)&gt;1, "", $Q357)</f>
        <v/>
      </c>
      <c r="U357" s="63" t="str">
        <f>IF($B357="", "", IF(OR($B357&lt;'Intro &amp; Setup'!$W$18, $B357&gt;'Intro &amp; Setup'!$AG$18), "X", ""))</f>
        <v/>
      </c>
      <c r="V357" s="64" t="str">
        <f>IF($F357="", "", IF(OR($F357&lt;'Intro &amp; Setup'!$W$18, $F357&gt;'Intro &amp; Setup'!$AG$18), "X", ""))</f>
        <v/>
      </c>
      <c r="W357" s="6" t="str">
        <f t="shared" si="50"/>
        <v/>
      </c>
      <c r="Y357" s="63" t="str">
        <f t="shared" si="51"/>
        <v/>
      </c>
      <c r="Z357" s="64" t="str">
        <f t="shared" si="52"/>
        <v/>
      </c>
      <c r="AB357" s="80" t="str">
        <f t="shared" si="53"/>
        <v/>
      </c>
      <c r="AC357" s="77" t="str">
        <f t="shared" si="54"/>
        <v/>
      </c>
      <c r="AE357" s="84" t="str">
        <f t="shared" si="55"/>
        <v/>
      </c>
      <c r="AG357" s="6" t="str">
        <f>IF($AE357="", "", COUNTIF($AE$10:$AE$2510, "&gt;"&amp;$AE357)+1+COUNTIF($AE$10:$AE357, $AE357)-1)</f>
        <v/>
      </c>
    </row>
    <row r="358" spans="1:33" x14ac:dyDescent="0.25">
      <c r="A358" s="2"/>
      <c r="B358" s="98"/>
      <c r="C358" s="99"/>
      <c r="D358" s="100"/>
      <c r="E358" s="101"/>
      <c r="F358" s="102"/>
      <c r="G358" s="99"/>
      <c r="H358" s="103"/>
      <c r="I358" s="104"/>
      <c r="J358" s="2"/>
      <c r="K358" s="56" t="str">
        <f t="shared" si="47"/>
        <v/>
      </c>
      <c r="L358" s="2"/>
      <c r="M358" s="2"/>
      <c r="N358" s="51" t="str">
        <f t="shared" si="48"/>
        <v/>
      </c>
      <c r="O358" s="2"/>
      <c r="Q358" s="6" t="str">
        <f t="shared" si="49"/>
        <v/>
      </c>
      <c r="S358" s="6" t="str">
        <f>IF(COUNTIF($Q358:$Q$2510, $Q358)&gt;1, "", $Q358)</f>
        <v/>
      </c>
      <c r="U358" s="63" t="str">
        <f>IF($B358="", "", IF(OR($B358&lt;'Intro &amp; Setup'!$W$18, $B358&gt;'Intro &amp; Setup'!$AG$18), "X", ""))</f>
        <v/>
      </c>
      <c r="V358" s="64" t="str">
        <f>IF($F358="", "", IF(OR($F358&lt;'Intro &amp; Setup'!$W$18, $F358&gt;'Intro &amp; Setup'!$AG$18), "X", ""))</f>
        <v/>
      </c>
      <c r="W358" s="6" t="str">
        <f t="shared" si="50"/>
        <v/>
      </c>
      <c r="Y358" s="63" t="str">
        <f t="shared" si="51"/>
        <v/>
      </c>
      <c r="Z358" s="64" t="str">
        <f t="shared" si="52"/>
        <v/>
      </c>
      <c r="AB358" s="80" t="str">
        <f t="shared" si="53"/>
        <v/>
      </c>
      <c r="AC358" s="77" t="str">
        <f t="shared" si="54"/>
        <v/>
      </c>
      <c r="AE358" s="84" t="str">
        <f t="shared" si="55"/>
        <v/>
      </c>
      <c r="AG358" s="6" t="str">
        <f>IF($AE358="", "", COUNTIF($AE$10:$AE$2510, "&gt;"&amp;$AE358)+1+COUNTIF($AE$10:$AE358, $AE358)-1)</f>
        <v/>
      </c>
    </row>
    <row r="359" spans="1:33" x14ac:dyDescent="0.25">
      <c r="A359" s="2"/>
      <c r="B359" s="98"/>
      <c r="C359" s="99"/>
      <c r="D359" s="100"/>
      <c r="E359" s="101"/>
      <c r="F359" s="102"/>
      <c r="G359" s="99"/>
      <c r="H359" s="103"/>
      <c r="I359" s="104"/>
      <c r="J359" s="2"/>
      <c r="K359" s="56" t="str">
        <f t="shared" si="47"/>
        <v/>
      </c>
      <c r="L359" s="2"/>
      <c r="M359" s="2"/>
      <c r="N359" s="51" t="str">
        <f t="shared" si="48"/>
        <v/>
      </c>
      <c r="O359" s="2"/>
      <c r="Q359" s="6" t="str">
        <f t="shared" si="49"/>
        <v/>
      </c>
      <c r="S359" s="6" t="str">
        <f>IF(COUNTIF($Q359:$Q$2510, $Q359)&gt;1, "", $Q359)</f>
        <v/>
      </c>
      <c r="U359" s="63" t="str">
        <f>IF($B359="", "", IF(OR($B359&lt;'Intro &amp; Setup'!$W$18, $B359&gt;'Intro &amp; Setup'!$AG$18), "X", ""))</f>
        <v/>
      </c>
      <c r="V359" s="64" t="str">
        <f>IF($F359="", "", IF(OR($F359&lt;'Intro &amp; Setup'!$W$18, $F359&gt;'Intro &amp; Setup'!$AG$18), "X", ""))</f>
        <v/>
      </c>
      <c r="W359" s="6" t="str">
        <f t="shared" si="50"/>
        <v/>
      </c>
      <c r="Y359" s="63" t="str">
        <f t="shared" si="51"/>
        <v/>
      </c>
      <c r="Z359" s="64" t="str">
        <f t="shared" si="52"/>
        <v/>
      </c>
      <c r="AB359" s="80" t="str">
        <f t="shared" si="53"/>
        <v/>
      </c>
      <c r="AC359" s="77" t="str">
        <f t="shared" si="54"/>
        <v/>
      </c>
      <c r="AE359" s="84" t="str">
        <f t="shared" si="55"/>
        <v/>
      </c>
      <c r="AG359" s="6" t="str">
        <f>IF($AE359="", "", COUNTIF($AE$10:$AE$2510, "&gt;"&amp;$AE359)+1+COUNTIF($AE$10:$AE359, $AE359)-1)</f>
        <v/>
      </c>
    </row>
    <row r="360" spans="1:33" x14ac:dyDescent="0.25">
      <c r="A360" s="2"/>
      <c r="B360" s="98"/>
      <c r="C360" s="99"/>
      <c r="D360" s="100"/>
      <c r="E360" s="101"/>
      <c r="F360" s="102"/>
      <c r="G360" s="99"/>
      <c r="H360" s="103"/>
      <c r="I360" s="104"/>
      <c r="J360" s="2"/>
      <c r="K360" s="56" t="str">
        <f t="shared" si="47"/>
        <v/>
      </c>
      <c r="L360" s="2"/>
      <c r="M360" s="2"/>
      <c r="N360" s="51" t="str">
        <f t="shared" si="48"/>
        <v/>
      </c>
      <c r="O360" s="2"/>
      <c r="Q360" s="6" t="str">
        <f t="shared" si="49"/>
        <v/>
      </c>
      <c r="S360" s="6" t="str">
        <f>IF(COUNTIF($Q360:$Q$2510, $Q360)&gt;1, "", $Q360)</f>
        <v/>
      </c>
      <c r="U360" s="63" t="str">
        <f>IF($B360="", "", IF(OR($B360&lt;'Intro &amp; Setup'!$W$18, $B360&gt;'Intro &amp; Setup'!$AG$18), "X", ""))</f>
        <v/>
      </c>
      <c r="V360" s="64" t="str">
        <f>IF($F360="", "", IF(OR($F360&lt;'Intro &amp; Setup'!$W$18, $F360&gt;'Intro &amp; Setup'!$AG$18), "X", ""))</f>
        <v/>
      </c>
      <c r="W360" s="6" t="str">
        <f t="shared" si="50"/>
        <v/>
      </c>
      <c r="Y360" s="63" t="str">
        <f t="shared" si="51"/>
        <v/>
      </c>
      <c r="Z360" s="64" t="str">
        <f t="shared" si="52"/>
        <v/>
      </c>
      <c r="AB360" s="80" t="str">
        <f t="shared" si="53"/>
        <v/>
      </c>
      <c r="AC360" s="77" t="str">
        <f t="shared" si="54"/>
        <v/>
      </c>
      <c r="AE360" s="84" t="str">
        <f t="shared" si="55"/>
        <v/>
      </c>
      <c r="AG360" s="6" t="str">
        <f>IF($AE360="", "", COUNTIF($AE$10:$AE$2510, "&gt;"&amp;$AE360)+1+COUNTIF($AE$10:$AE360, $AE360)-1)</f>
        <v/>
      </c>
    </row>
    <row r="361" spans="1:33" x14ac:dyDescent="0.25">
      <c r="A361" s="2"/>
      <c r="B361" s="98"/>
      <c r="C361" s="99"/>
      <c r="D361" s="100"/>
      <c r="E361" s="101"/>
      <c r="F361" s="102"/>
      <c r="G361" s="99"/>
      <c r="H361" s="103"/>
      <c r="I361" s="104"/>
      <c r="J361" s="2"/>
      <c r="K361" s="56" t="str">
        <f t="shared" si="47"/>
        <v/>
      </c>
      <c r="L361" s="2"/>
      <c r="M361" s="2"/>
      <c r="N361" s="51" t="str">
        <f t="shared" si="48"/>
        <v/>
      </c>
      <c r="O361" s="2"/>
      <c r="Q361" s="6" t="str">
        <f t="shared" si="49"/>
        <v/>
      </c>
      <c r="S361" s="6" t="str">
        <f>IF(COUNTIF($Q361:$Q$2510, $Q361)&gt;1, "", $Q361)</f>
        <v/>
      </c>
      <c r="U361" s="63" t="str">
        <f>IF($B361="", "", IF(OR($B361&lt;'Intro &amp; Setup'!$W$18, $B361&gt;'Intro &amp; Setup'!$AG$18), "X", ""))</f>
        <v/>
      </c>
      <c r="V361" s="64" t="str">
        <f>IF($F361="", "", IF(OR($F361&lt;'Intro &amp; Setup'!$W$18, $F361&gt;'Intro &amp; Setup'!$AG$18), "X", ""))</f>
        <v/>
      </c>
      <c r="W361" s="6" t="str">
        <f t="shared" si="50"/>
        <v/>
      </c>
      <c r="Y361" s="63" t="str">
        <f t="shared" si="51"/>
        <v/>
      </c>
      <c r="Z361" s="64" t="str">
        <f t="shared" si="52"/>
        <v/>
      </c>
      <c r="AB361" s="80" t="str">
        <f t="shared" si="53"/>
        <v/>
      </c>
      <c r="AC361" s="77" t="str">
        <f t="shared" si="54"/>
        <v/>
      </c>
      <c r="AE361" s="84" t="str">
        <f t="shared" si="55"/>
        <v/>
      </c>
      <c r="AG361" s="6" t="str">
        <f>IF($AE361="", "", COUNTIF($AE$10:$AE$2510, "&gt;"&amp;$AE361)+1+COUNTIF($AE$10:$AE361, $AE361)-1)</f>
        <v/>
      </c>
    </row>
    <row r="362" spans="1:33" x14ac:dyDescent="0.25">
      <c r="A362" s="2"/>
      <c r="B362" s="98"/>
      <c r="C362" s="99"/>
      <c r="D362" s="100"/>
      <c r="E362" s="101"/>
      <c r="F362" s="102"/>
      <c r="G362" s="99"/>
      <c r="H362" s="103"/>
      <c r="I362" s="104"/>
      <c r="J362" s="2"/>
      <c r="K362" s="56" t="str">
        <f t="shared" si="47"/>
        <v/>
      </c>
      <c r="L362" s="2"/>
      <c r="M362" s="2"/>
      <c r="N362" s="51" t="str">
        <f t="shared" si="48"/>
        <v/>
      </c>
      <c r="O362" s="2"/>
      <c r="Q362" s="6" t="str">
        <f t="shared" si="49"/>
        <v/>
      </c>
      <c r="S362" s="6" t="str">
        <f>IF(COUNTIF($Q362:$Q$2510, $Q362)&gt;1, "", $Q362)</f>
        <v/>
      </c>
      <c r="U362" s="63" t="str">
        <f>IF($B362="", "", IF(OR($B362&lt;'Intro &amp; Setup'!$W$18, $B362&gt;'Intro &amp; Setup'!$AG$18), "X", ""))</f>
        <v/>
      </c>
      <c r="V362" s="64" t="str">
        <f>IF($F362="", "", IF(OR($F362&lt;'Intro &amp; Setup'!$W$18, $F362&gt;'Intro &amp; Setup'!$AG$18), "X", ""))</f>
        <v/>
      </c>
      <c r="W362" s="6" t="str">
        <f t="shared" si="50"/>
        <v/>
      </c>
      <c r="Y362" s="63" t="str">
        <f t="shared" si="51"/>
        <v/>
      </c>
      <c r="Z362" s="64" t="str">
        <f t="shared" si="52"/>
        <v/>
      </c>
      <c r="AB362" s="80" t="str">
        <f t="shared" si="53"/>
        <v/>
      </c>
      <c r="AC362" s="77" t="str">
        <f t="shared" si="54"/>
        <v/>
      </c>
      <c r="AE362" s="84" t="str">
        <f t="shared" si="55"/>
        <v/>
      </c>
      <c r="AG362" s="6" t="str">
        <f>IF($AE362="", "", COUNTIF($AE$10:$AE$2510, "&gt;"&amp;$AE362)+1+COUNTIF($AE$10:$AE362, $AE362)-1)</f>
        <v/>
      </c>
    </row>
    <row r="363" spans="1:33" x14ac:dyDescent="0.25">
      <c r="A363" s="2"/>
      <c r="B363" s="98"/>
      <c r="C363" s="99"/>
      <c r="D363" s="100"/>
      <c r="E363" s="101"/>
      <c r="F363" s="102"/>
      <c r="G363" s="99"/>
      <c r="H363" s="103"/>
      <c r="I363" s="104"/>
      <c r="J363" s="2"/>
      <c r="K363" s="56" t="str">
        <f t="shared" si="47"/>
        <v/>
      </c>
      <c r="L363" s="2"/>
      <c r="M363" s="2"/>
      <c r="N363" s="51" t="str">
        <f t="shared" si="48"/>
        <v/>
      </c>
      <c r="O363" s="2"/>
      <c r="Q363" s="6" t="str">
        <f t="shared" si="49"/>
        <v/>
      </c>
      <c r="S363" s="6" t="str">
        <f>IF(COUNTIF($Q363:$Q$2510, $Q363)&gt;1, "", $Q363)</f>
        <v/>
      </c>
      <c r="U363" s="63" t="str">
        <f>IF($B363="", "", IF(OR($B363&lt;'Intro &amp; Setup'!$W$18, $B363&gt;'Intro &amp; Setup'!$AG$18), "X", ""))</f>
        <v/>
      </c>
      <c r="V363" s="64" t="str">
        <f>IF($F363="", "", IF(OR($F363&lt;'Intro &amp; Setup'!$W$18, $F363&gt;'Intro &amp; Setup'!$AG$18), "X", ""))</f>
        <v/>
      </c>
      <c r="W363" s="6" t="str">
        <f t="shared" si="50"/>
        <v/>
      </c>
      <c r="Y363" s="63" t="str">
        <f t="shared" si="51"/>
        <v/>
      </c>
      <c r="Z363" s="64" t="str">
        <f t="shared" si="52"/>
        <v/>
      </c>
      <c r="AB363" s="80" t="str">
        <f t="shared" si="53"/>
        <v/>
      </c>
      <c r="AC363" s="77" t="str">
        <f t="shared" si="54"/>
        <v/>
      </c>
      <c r="AE363" s="84" t="str">
        <f t="shared" si="55"/>
        <v/>
      </c>
      <c r="AG363" s="6" t="str">
        <f>IF($AE363="", "", COUNTIF($AE$10:$AE$2510, "&gt;"&amp;$AE363)+1+COUNTIF($AE$10:$AE363, $AE363)-1)</f>
        <v/>
      </c>
    </row>
    <row r="364" spans="1:33" x14ac:dyDescent="0.25">
      <c r="A364" s="2"/>
      <c r="B364" s="98"/>
      <c r="C364" s="99"/>
      <c r="D364" s="100"/>
      <c r="E364" s="101"/>
      <c r="F364" s="102"/>
      <c r="G364" s="99"/>
      <c r="H364" s="103"/>
      <c r="I364" s="104"/>
      <c r="J364" s="2"/>
      <c r="K364" s="56" t="str">
        <f t="shared" si="47"/>
        <v/>
      </c>
      <c r="L364" s="2"/>
      <c r="M364" s="2"/>
      <c r="N364" s="51" t="str">
        <f t="shared" si="48"/>
        <v/>
      </c>
      <c r="O364" s="2"/>
      <c r="Q364" s="6" t="str">
        <f t="shared" si="49"/>
        <v/>
      </c>
      <c r="S364" s="6" t="str">
        <f>IF(COUNTIF($Q364:$Q$2510, $Q364)&gt;1, "", $Q364)</f>
        <v/>
      </c>
      <c r="U364" s="63" t="str">
        <f>IF($B364="", "", IF(OR($B364&lt;'Intro &amp; Setup'!$W$18, $B364&gt;'Intro &amp; Setup'!$AG$18), "X", ""))</f>
        <v/>
      </c>
      <c r="V364" s="64" t="str">
        <f>IF($F364="", "", IF(OR($F364&lt;'Intro &amp; Setup'!$W$18, $F364&gt;'Intro &amp; Setup'!$AG$18), "X", ""))</f>
        <v/>
      </c>
      <c r="W364" s="6" t="str">
        <f t="shared" si="50"/>
        <v/>
      </c>
      <c r="Y364" s="63" t="str">
        <f t="shared" si="51"/>
        <v/>
      </c>
      <c r="Z364" s="64" t="str">
        <f t="shared" si="52"/>
        <v/>
      </c>
      <c r="AB364" s="80" t="str">
        <f t="shared" si="53"/>
        <v/>
      </c>
      <c r="AC364" s="77" t="str">
        <f t="shared" si="54"/>
        <v/>
      </c>
      <c r="AE364" s="84" t="str">
        <f t="shared" si="55"/>
        <v/>
      </c>
      <c r="AG364" s="6" t="str">
        <f>IF($AE364="", "", COUNTIF($AE$10:$AE$2510, "&gt;"&amp;$AE364)+1+COUNTIF($AE$10:$AE364, $AE364)-1)</f>
        <v/>
      </c>
    </row>
    <row r="365" spans="1:33" x14ac:dyDescent="0.25">
      <c r="A365" s="2"/>
      <c r="B365" s="98"/>
      <c r="C365" s="99"/>
      <c r="D365" s="100"/>
      <c r="E365" s="101"/>
      <c r="F365" s="102"/>
      <c r="G365" s="99"/>
      <c r="H365" s="103"/>
      <c r="I365" s="104"/>
      <c r="J365" s="2"/>
      <c r="K365" s="56" t="str">
        <f t="shared" si="47"/>
        <v/>
      </c>
      <c r="L365" s="2"/>
      <c r="M365" s="2"/>
      <c r="N365" s="51" t="str">
        <f t="shared" si="48"/>
        <v/>
      </c>
      <c r="O365" s="2"/>
      <c r="Q365" s="6" t="str">
        <f t="shared" si="49"/>
        <v/>
      </c>
      <c r="S365" s="6" t="str">
        <f>IF(COUNTIF($Q365:$Q$2510, $Q365)&gt;1, "", $Q365)</f>
        <v/>
      </c>
      <c r="U365" s="63" t="str">
        <f>IF($B365="", "", IF(OR($B365&lt;'Intro &amp; Setup'!$W$18, $B365&gt;'Intro &amp; Setup'!$AG$18), "X", ""))</f>
        <v/>
      </c>
      <c r="V365" s="64" t="str">
        <f>IF($F365="", "", IF(OR($F365&lt;'Intro &amp; Setup'!$W$18, $F365&gt;'Intro &amp; Setup'!$AG$18), "X", ""))</f>
        <v/>
      </c>
      <c r="W365" s="6" t="str">
        <f t="shared" si="50"/>
        <v/>
      </c>
      <c r="Y365" s="63" t="str">
        <f t="shared" si="51"/>
        <v/>
      </c>
      <c r="Z365" s="64" t="str">
        <f t="shared" si="52"/>
        <v/>
      </c>
      <c r="AB365" s="80" t="str">
        <f t="shared" si="53"/>
        <v/>
      </c>
      <c r="AC365" s="77" t="str">
        <f t="shared" si="54"/>
        <v/>
      </c>
      <c r="AE365" s="84" t="str">
        <f t="shared" si="55"/>
        <v/>
      </c>
      <c r="AG365" s="6" t="str">
        <f>IF($AE365="", "", COUNTIF($AE$10:$AE$2510, "&gt;"&amp;$AE365)+1+COUNTIF($AE$10:$AE365, $AE365)-1)</f>
        <v/>
      </c>
    </row>
    <row r="366" spans="1:33" x14ac:dyDescent="0.25">
      <c r="A366" s="2"/>
      <c r="B366" s="98"/>
      <c r="C366" s="99"/>
      <c r="D366" s="100"/>
      <c r="E366" s="101"/>
      <c r="F366" s="102"/>
      <c r="G366" s="99"/>
      <c r="H366" s="103"/>
      <c r="I366" s="104"/>
      <c r="J366" s="2"/>
      <c r="K366" s="56" t="str">
        <f t="shared" si="47"/>
        <v/>
      </c>
      <c r="L366" s="2"/>
      <c r="M366" s="2"/>
      <c r="N366" s="51" t="str">
        <f t="shared" si="48"/>
        <v/>
      </c>
      <c r="O366" s="2"/>
      <c r="Q366" s="6" t="str">
        <f t="shared" si="49"/>
        <v/>
      </c>
      <c r="S366" s="6" t="str">
        <f>IF(COUNTIF($Q366:$Q$2510, $Q366)&gt;1, "", $Q366)</f>
        <v/>
      </c>
      <c r="U366" s="63" t="str">
        <f>IF($B366="", "", IF(OR($B366&lt;'Intro &amp; Setup'!$W$18, $B366&gt;'Intro &amp; Setup'!$AG$18), "X", ""))</f>
        <v/>
      </c>
      <c r="V366" s="64" t="str">
        <f>IF($F366="", "", IF(OR($F366&lt;'Intro &amp; Setup'!$W$18, $F366&gt;'Intro &amp; Setup'!$AG$18), "X", ""))</f>
        <v/>
      </c>
      <c r="W366" s="6" t="str">
        <f t="shared" si="50"/>
        <v/>
      </c>
      <c r="Y366" s="63" t="str">
        <f t="shared" si="51"/>
        <v/>
      </c>
      <c r="Z366" s="64" t="str">
        <f t="shared" si="52"/>
        <v/>
      </c>
      <c r="AB366" s="80" t="str">
        <f t="shared" si="53"/>
        <v/>
      </c>
      <c r="AC366" s="77" t="str">
        <f t="shared" si="54"/>
        <v/>
      </c>
      <c r="AE366" s="84" t="str">
        <f t="shared" si="55"/>
        <v/>
      </c>
      <c r="AG366" s="6" t="str">
        <f>IF($AE366="", "", COUNTIF($AE$10:$AE$2510, "&gt;"&amp;$AE366)+1+COUNTIF($AE$10:$AE366, $AE366)-1)</f>
        <v/>
      </c>
    </row>
    <row r="367" spans="1:33" x14ac:dyDescent="0.25">
      <c r="A367" s="2"/>
      <c r="B367" s="98"/>
      <c r="C367" s="99"/>
      <c r="D367" s="100"/>
      <c r="E367" s="101"/>
      <c r="F367" s="102"/>
      <c r="G367" s="99"/>
      <c r="H367" s="103"/>
      <c r="I367" s="104"/>
      <c r="J367" s="2"/>
      <c r="K367" s="56" t="str">
        <f t="shared" si="47"/>
        <v/>
      </c>
      <c r="L367" s="2"/>
      <c r="M367" s="2"/>
      <c r="N367" s="51" t="str">
        <f t="shared" si="48"/>
        <v/>
      </c>
      <c r="O367" s="2"/>
      <c r="Q367" s="6" t="str">
        <f t="shared" si="49"/>
        <v/>
      </c>
      <c r="S367" s="6" t="str">
        <f>IF(COUNTIF($Q367:$Q$2510, $Q367)&gt;1, "", $Q367)</f>
        <v/>
      </c>
      <c r="U367" s="63" t="str">
        <f>IF($B367="", "", IF(OR($B367&lt;'Intro &amp; Setup'!$W$18, $B367&gt;'Intro &amp; Setup'!$AG$18), "X", ""))</f>
        <v/>
      </c>
      <c r="V367" s="64" t="str">
        <f>IF($F367="", "", IF(OR($F367&lt;'Intro &amp; Setup'!$W$18, $F367&gt;'Intro &amp; Setup'!$AG$18), "X", ""))</f>
        <v/>
      </c>
      <c r="W367" s="6" t="str">
        <f t="shared" si="50"/>
        <v/>
      </c>
      <c r="Y367" s="63" t="str">
        <f t="shared" si="51"/>
        <v/>
      </c>
      <c r="Z367" s="64" t="str">
        <f t="shared" si="52"/>
        <v/>
      </c>
      <c r="AB367" s="80" t="str">
        <f t="shared" si="53"/>
        <v/>
      </c>
      <c r="AC367" s="77" t="str">
        <f t="shared" si="54"/>
        <v/>
      </c>
      <c r="AE367" s="84" t="str">
        <f t="shared" si="55"/>
        <v/>
      </c>
      <c r="AG367" s="6" t="str">
        <f>IF($AE367="", "", COUNTIF($AE$10:$AE$2510, "&gt;"&amp;$AE367)+1+COUNTIF($AE$10:$AE367, $AE367)-1)</f>
        <v/>
      </c>
    </row>
    <row r="368" spans="1:33" x14ac:dyDescent="0.25">
      <c r="A368" s="2"/>
      <c r="B368" s="98"/>
      <c r="C368" s="99"/>
      <c r="D368" s="100"/>
      <c r="E368" s="101"/>
      <c r="F368" s="102"/>
      <c r="G368" s="99"/>
      <c r="H368" s="103"/>
      <c r="I368" s="104"/>
      <c r="J368" s="2"/>
      <c r="K368" s="56" t="str">
        <f t="shared" si="47"/>
        <v/>
      </c>
      <c r="L368" s="2"/>
      <c r="M368" s="2"/>
      <c r="N368" s="51" t="str">
        <f t="shared" si="48"/>
        <v/>
      </c>
      <c r="O368" s="2"/>
      <c r="Q368" s="6" t="str">
        <f t="shared" si="49"/>
        <v/>
      </c>
      <c r="S368" s="6" t="str">
        <f>IF(COUNTIF($Q368:$Q$2510, $Q368)&gt;1, "", $Q368)</f>
        <v/>
      </c>
      <c r="U368" s="63" t="str">
        <f>IF($B368="", "", IF(OR($B368&lt;'Intro &amp; Setup'!$W$18, $B368&gt;'Intro &amp; Setup'!$AG$18), "X", ""))</f>
        <v/>
      </c>
      <c r="V368" s="64" t="str">
        <f>IF($F368="", "", IF(OR($F368&lt;'Intro &amp; Setup'!$W$18, $F368&gt;'Intro &amp; Setup'!$AG$18), "X", ""))</f>
        <v/>
      </c>
      <c r="W368" s="6" t="str">
        <f t="shared" si="50"/>
        <v/>
      </c>
      <c r="Y368" s="63" t="str">
        <f t="shared" si="51"/>
        <v/>
      </c>
      <c r="Z368" s="64" t="str">
        <f t="shared" si="52"/>
        <v/>
      </c>
      <c r="AB368" s="80" t="str">
        <f t="shared" si="53"/>
        <v/>
      </c>
      <c r="AC368" s="77" t="str">
        <f t="shared" si="54"/>
        <v/>
      </c>
      <c r="AE368" s="84" t="str">
        <f t="shared" si="55"/>
        <v/>
      </c>
      <c r="AG368" s="6" t="str">
        <f>IF($AE368="", "", COUNTIF($AE$10:$AE$2510, "&gt;"&amp;$AE368)+1+COUNTIF($AE$10:$AE368, $AE368)-1)</f>
        <v/>
      </c>
    </row>
    <row r="369" spans="1:33" x14ac:dyDescent="0.25">
      <c r="A369" s="2"/>
      <c r="B369" s="98"/>
      <c r="C369" s="99"/>
      <c r="D369" s="100"/>
      <c r="E369" s="101"/>
      <c r="F369" s="102"/>
      <c r="G369" s="99"/>
      <c r="H369" s="103"/>
      <c r="I369" s="104"/>
      <c r="J369" s="2"/>
      <c r="K369" s="56" t="str">
        <f t="shared" si="47"/>
        <v/>
      </c>
      <c r="L369" s="2"/>
      <c r="M369" s="2"/>
      <c r="N369" s="51" t="str">
        <f t="shared" si="48"/>
        <v/>
      </c>
      <c r="O369" s="2"/>
      <c r="Q369" s="6" t="str">
        <f t="shared" si="49"/>
        <v/>
      </c>
      <c r="S369" s="6" t="str">
        <f>IF(COUNTIF($Q369:$Q$2510, $Q369)&gt;1, "", $Q369)</f>
        <v/>
      </c>
      <c r="U369" s="63" t="str">
        <f>IF($B369="", "", IF(OR($B369&lt;'Intro &amp; Setup'!$W$18, $B369&gt;'Intro &amp; Setup'!$AG$18), "X", ""))</f>
        <v/>
      </c>
      <c r="V369" s="64" t="str">
        <f>IF($F369="", "", IF(OR($F369&lt;'Intro &amp; Setup'!$W$18, $F369&gt;'Intro &amp; Setup'!$AG$18), "X", ""))</f>
        <v/>
      </c>
      <c r="W369" s="6" t="str">
        <f t="shared" si="50"/>
        <v/>
      </c>
      <c r="Y369" s="63" t="str">
        <f t="shared" si="51"/>
        <v/>
      </c>
      <c r="Z369" s="64" t="str">
        <f t="shared" si="52"/>
        <v/>
      </c>
      <c r="AB369" s="80" t="str">
        <f t="shared" si="53"/>
        <v/>
      </c>
      <c r="AC369" s="77" t="str">
        <f t="shared" si="54"/>
        <v/>
      </c>
      <c r="AE369" s="84" t="str">
        <f t="shared" si="55"/>
        <v/>
      </c>
      <c r="AG369" s="6" t="str">
        <f>IF($AE369="", "", COUNTIF($AE$10:$AE$2510, "&gt;"&amp;$AE369)+1+COUNTIF($AE$10:$AE369, $AE369)-1)</f>
        <v/>
      </c>
    </row>
    <row r="370" spans="1:33" x14ac:dyDescent="0.25">
      <c r="A370" s="2"/>
      <c r="B370" s="98"/>
      <c r="C370" s="99"/>
      <c r="D370" s="100"/>
      <c r="E370" s="101"/>
      <c r="F370" s="102"/>
      <c r="G370" s="99"/>
      <c r="H370" s="103"/>
      <c r="I370" s="104"/>
      <c r="J370" s="2"/>
      <c r="K370" s="56" t="str">
        <f t="shared" si="47"/>
        <v/>
      </c>
      <c r="L370" s="2"/>
      <c r="M370" s="2"/>
      <c r="N370" s="51" t="str">
        <f t="shared" si="48"/>
        <v/>
      </c>
      <c r="O370" s="2"/>
      <c r="Q370" s="6" t="str">
        <f t="shared" si="49"/>
        <v/>
      </c>
      <c r="S370" s="6" t="str">
        <f>IF(COUNTIF($Q370:$Q$2510, $Q370)&gt;1, "", $Q370)</f>
        <v/>
      </c>
      <c r="U370" s="63" t="str">
        <f>IF($B370="", "", IF(OR($B370&lt;'Intro &amp; Setup'!$W$18, $B370&gt;'Intro &amp; Setup'!$AG$18), "X", ""))</f>
        <v/>
      </c>
      <c r="V370" s="64" t="str">
        <f>IF($F370="", "", IF(OR($F370&lt;'Intro &amp; Setup'!$W$18, $F370&gt;'Intro &amp; Setup'!$AG$18), "X", ""))</f>
        <v/>
      </c>
      <c r="W370" s="6" t="str">
        <f t="shared" si="50"/>
        <v/>
      </c>
      <c r="Y370" s="63" t="str">
        <f t="shared" si="51"/>
        <v/>
      </c>
      <c r="Z370" s="64" t="str">
        <f t="shared" si="52"/>
        <v/>
      </c>
      <c r="AB370" s="80" t="str">
        <f t="shared" si="53"/>
        <v/>
      </c>
      <c r="AC370" s="77" t="str">
        <f t="shared" si="54"/>
        <v/>
      </c>
      <c r="AE370" s="84" t="str">
        <f t="shared" si="55"/>
        <v/>
      </c>
      <c r="AG370" s="6" t="str">
        <f>IF($AE370="", "", COUNTIF($AE$10:$AE$2510, "&gt;"&amp;$AE370)+1+COUNTIF($AE$10:$AE370, $AE370)-1)</f>
        <v/>
      </c>
    </row>
    <row r="371" spans="1:33" x14ac:dyDescent="0.25">
      <c r="A371" s="2"/>
      <c r="B371" s="98"/>
      <c r="C371" s="99"/>
      <c r="D371" s="100"/>
      <c r="E371" s="101"/>
      <c r="F371" s="102"/>
      <c r="G371" s="99"/>
      <c r="H371" s="103"/>
      <c r="I371" s="104"/>
      <c r="J371" s="2"/>
      <c r="K371" s="56" t="str">
        <f t="shared" si="47"/>
        <v/>
      </c>
      <c r="L371" s="2"/>
      <c r="M371" s="2"/>
      <c r="N371" s="51" t="str">
        <f t="shared" si="48"/>
        <v/>
      </c>
      <c r="O371" s="2"/>
      <c r="Q371" s="6" t="str">
        <f t="shared" si="49"/>
        <v/>
      </c>
      <c r="S371" s="6" t="str">
        <f>IF(COUNTIF($Q371:$Q$2510, $Q371)&gt;1, "", $Q371)</f>
        <v/>
      </c>
      <c r="U371" s="63" t="str">
        <f>IF($B371="", "", IF(OR($B371&lt;'Intro &amp; Setup'!$W$18, $B371&gt;'Intro &amp; Setup'!$AG$18), "X", ""))</f>
        <v/>
      </c>
      <c r="V371" s="64" t="str">
        <f>IF($F371="", "", IF(OR($F371&lt;'Intro &amp; Setup'!$W$18, $F371&gt;'Intro &amp; Setup'!$AG$18), "X", ""))</f>
        <v/>
      </c>
      <c r="W371" s="6" t="str">
        <f t="shared" si="50"/>
        <v/>
      </c>
      <c r="Y371" s="63" t="str">
        <f t="shared" si="51"/>
        <v/>
      </c>
      <c r="Z371" s="64" t="str">
        <f t="shared" si="52"/>
        <v/>
      </c>
      <c r="AB371" s="80" t="str">
        <f t="shared" si="53"/>
        <v/>
      </c>
      <c r="AC371" s="77" t="str">
        <f t="shared" si="54"/>
        <v/>
      </c>
      <c r="AE371" s="84" t="str">
        <f t="shared" si="55"/>
        <v/>
      </c>
      <c r="AG371" s="6" t="str">
        <f>IF($AE371="", "", COUNTIF($AE$10:$AE$2510, "&gt;"&amp;$AE371)+1+COUNTIF($AE$10:$AE371, $AE371)-1)</f>
        <v/>
      </c>
    </row>
    <row r="372" spans="1:33" x14ac:dyDescent="0.25">
      <c r="A372" s="2"/>
      <c r="B372" s="98"/>
      <c r="C372" s="99"/>
      <c r="D372" s="100"/>
      <c r="E372" s="101"/>
      <c r="F372" s="102"/>
      <c r="G372" s="99"/>
      <c r="H372" s="103"/>
      <c r="I372" s="104"/>
      <c r="J372" s="2"/>
      <c r="K372" s="56" t="str">
        <f t="shared" si="47"/>
        <v/>
      </c>
      <c r="L372" s="2"/>
      <c r="M372" s="2"/>
      <c r="N372" s="51" t="str">
        <f t="shared" si="48"/>
        <v/>
      </c>
      <c r="O372" s="2"/>
      <c r="Q372" s="6" t="str">
        <f t="shared" si="49"/>
        <v/>
      </c>
      <c r="S372" s="6" t="str">
        <f>IF(COUNTIF($Q372:$Q$2510, $Q372)&gt;1, "", $Q372)</f>
        <v/>
      </c>
      <c r="U372" s="63" t="str">
        <f>IF($B372="", "", IF(OR($B372&lt;'Intro &amp; Setup'!$W$18, $B372&gt;'Intro &amp; Setup'!$AG$18), "X", ""))</f>
        <v/>
      </c>
      <c r="V372" s="64" t="str">
        <f>IF($F372="", "", IF(OR($F372&lt;'Intro &amp; Setup'!$W$18, $F372&gt;'Intro &amp; Setup'!$AG$18), "X", ""))</f>
        <v/>
      </c>
      <c r="W372" s="6" t="str">
        <f t="shared" si="50"/>
        <v/>
      </c>
      <c r="Y372" s="63" t="str">
        <f t="shared" si="51"/>
        <v/>
      </c>
      <c r="Z372" s="64" t="str">
        <f t="shared" si="52"/>
        <v/>
      </c>
      <c r="AB372" s="80" t="str">
        <f t="shared" si="53"/>
        <v/>
      </c>
      <c r="AC372" s="77" t="str">
        <f t="shared" si="54"/>
        <v/>
      </c>
      <c r="AE372" s="84" t="str">
        <f t="shared" si="55"/>
        <v/>
      </c>
      <c r="AG372" s="6" t="str">
        <f>IF($AE372="", "", COUNTIF($AE$10:$AE$2510, "&gt;"&amp;$AE372)+1+COUNTIF($AE$10:$AE372, $AE372)-1)</f>
        <v/>
      </c>
    </row>
    <row r="373" spans="1:33" x14ac:dyDescent="0.25">
      <c r="A373" s="2"/>
      <c r="B373" s="98"/>
      <c r="C373" s="99"/>
      <c r="D373" s="100"/>
      <c r="E373" s="101"/>
      <c r="F373" s="102"/>
      <c r="G373" s="99"/>
      <c r="H373" s="103"/>
      <c r="I373" s="104"/>
      <c r="J373" s="2"/>
      <c r="K373" s="56" t="str">
        <f t="shared" si="47"/>
        <v/>
      </c>
      <c r="L373" s="2"/>
      <c r="M373" s="2"/>
      <c r="N373" s="51" t="str">
        <f t="shared" si="48"/>
        <v/>
      </c>
      <c r="O373" s="2"/>
      <c r="Q373" s="6" t="str">
        <f t="shared" si="49"/>
        <v/>
      </c>
      <c r="S373" s="6" t="str">
        <f>IF(COUNTIF($Q373:$Q$2510, $Q373)&gt;1, "", $Q373)</f>
        <v/>
      </c>
      <c r="U373" s="63" t="str">
        <f>IF($B373="", "", IF(OR($B373&lt;'Intro &amp; Setup'!$W$18, $B373&gt;'Intro &amp; Setup'!$AG$18), "X", ""))</f>
        <v/>
      </c>
      <c r="V373" s="64" t="str">
        <f>IF($F373="", "", IF(OR($F373&lt;'Intro &amp; Setup'!$W$18, $F373&gt;'Intro &amp; Setup'!$AG$18), "X", ""))</f>
        <v/>
      </c>
      <c r="W373" s="6" t="str">
        <f t="shared" si="50"/>
        <v/>
      </c>
      <c r="Y373" s="63" t="str">
        <f t="shared" si="51"/>
        <v/>
      </c>
      <c r="Z373" s="64" t="str">
        <f t="shared" si="52"/>
        <v/>
      </c>
      <c r="AB373" s="80" t="str">
        <f t="shared" si="53"/>
        <v/>
      </c>
      <c r="AC373" s="77" t="str">
        <f t="shared" si="54"/>
        <v/>
      </c>
      <c r="AE373" s="84" t="str">
        <f t="shared" si="55"/>
        <v/>
      </c>
      <c r="AG373" s="6" t="str">
        <f>IF($AE373="", "", COUNTIF($AE$10:$AE$2510, "&gt;"&amp;$AE373)+1+COUNTIF($AE$10:$AE373, $AE373)-1)</f>
        <v/>
      </c>
    </row>
    <row r="374" spans="1:33" x14ac:dyDescent="0.25">
      <c r="A374" s="2"/>
      <c r="B374" s="98"/>
      <c r="C374" s="99"/>
      <c r="D374" s="100"/>
      <c r="E374" s="101"/>
      <c r="F374" s="102"/>
      <c r="G374" s="99"/>
      <c r="H374" s="103"/>
      <c r="I374" s="104"/>
      <c r="J374" s="2"/>
      <c r="K374" s="56" t="str">
        <f t="shared" si="47"/>
        <v/>
      </c>
      <c r="L374" s="2"/>
      <c r="M374" s="2"/>
      <c r="N374" s="51" t="str">
        <f t="shared" si="48"/>
        <v/>
      </c>
      <c r="O374" s="2"/>
      <c r="Q374" s="6" t="str">
        <f t="shared" si="49"/>
        <v/>
      </c>
      <c r="S374" s="6" t="str">
        <f>IF(COUNTIF($Q374:$Q$2510, $Q374)&gt;1, "", $Q374)</f>
        <v/>
      </c>
      <c r="U374" s="63" t="str">
        <f>IF($B374="", "", IF(OR($B374&lt;'Intro &amp; Setup'!$W$18, $B374&gt;'Intro &amp; Setup'!$AG$18), "X", ""))</f>
        <v/>
      </c>
      <c r="V374" s="64" t="str">
        <f>IF($F374="", "", IF(OR($F374&lt;'Intro &amp; Setup'!$W$18, $F374&gt;'Intro &amp; Setup'!$AG$18), "X", ""))</f>
        <v/>
      </c>
      <c r="W374" s="6" t="str">
        <f t="shared" si="50"/>
        <v/>
      </c>
      <c r="Y374" s="63" t="str">
        <f t="shared" si="51"/>
        <v/>
      </c>
      <c r="Z374" s="64" t="str">
        <f t="shared" si="52"/>
        <v/>
      </c>
      <c r="AB374" s="80" t="str">
        <f t="shared" si="53"/>
        <v/>
      </c>
      <c r="AC374" s="77" t="str">
        <f t="shared" si="54"/>
        <v/>
      </c>
      <c r="AE374" s="84" t="str">
        <f t="shared" si="55"/>
        <v/>
      </c>
      <c r="AG374" s="6" t="str">
        <f>IF($AE374="", "", COUNTIF($AE$10:$AE$2510, "&gt;"&amp;$AE374)+1+COUNTIF($AE$10:$AE374, $AE374)-1)</f>
        <v/>
      </c>
    </row>
    <row r="375" spans="1:33" x14ac:dyDescent="0.25">
      <c r="A375" s="2"/>
      <c r="B375" s="98"/>
      <c r="C375" s="99"/>
      <c r="D375" s="100"/>
      <c r="E375" s="101"/>
      <c r="F375" s="102"/>
      <c r="G375" s="99"/>
      <c r="H375" s="103"/>
      <c r="I375" s="104"/>
      <c r="J375" s="2"/>
      <c r="K375" s="56" t="str">
        <f t="shared" si="47"/>
        <v/>
      </c>
      <c r="L375" s="2"/>
      <c r="M375" s="2"/>
      <c r="N375" s="51" t="str">
        <f t="shared" si="48"/>
        <v/>
      </c>
      <c r="O375" s="2"/>
      <c r="Q375" s="6" t="str">
        <f t="shared" si="49"/>
        <v/>
      </c>
      <c r="S375" s="6" t="str">
        <f>IF(COUNTIF($Q375:$Q$2510, $Q375)&gt;1, "", $Q375)</f>
        <v/>
      </c>
      <c r="U375" s="63" t="str">
        <f>IF($B375="", "", IF(OR($B375&lt;'Intro &amp; Setup'!$W$18, $B375&gt;'Intro &amp; Setup'!$AG$18), "X", ""))</f>
        <v/>
      </c>
      <c r="V375" s="64" t="str">
        <f>IF($F375="", "", IF(OR($F375&lt;'Intro &amp; Setup'!$W$18, $F375&gt;'Intro &amp; Setup'!$AG$18), "X", ""))</f>
        <v/>
      </c>
      <c r="W375" s="6" t="str">
        <f t="shared" si="50"/>
        <v/>
      </c>
      <c r="Y375" s="63" t="str">
        <f t="shared" si="51"/>
        <v/>
      </c>
      <c r="Z375" s="64" t="str">
        <f t="shared" si="52"/>
        <v/>
      </c>
      <c r="AB375" s="80" t="str">
        <f t="shared" si="53"/>
        <v/>
      </c>
      <c r="AC375" s="77" t="str">
        <f t="shared" si="54"/>
        <v/>
      </c>
      <c r="AE375" s="84" t="str">
        <f t="shared" si="55"/>
        <v/>
      </c>
      <c r="AG375" s="6" t="str">
        <f>IF($AE375="", "", COUNTIF($AE$10:$AE$2510, "&gt;"&amp;$AE375)+1+COUNTIF($AE$10:$AE375, $AE375)-1)</f>
        <v/>
      </c>
    </row>
    <row r="376" spans="1:33" x14ac:dyDescent="0.25">
      <c r="A376" s="2"/>
      <c r="B376" s="98"/>
      <c r="C376" s="99"/>
      <c r="D376" s="100"/>
      <c r="E376" s="101"/>
      <c r="F376" s="102"/>
      <c r="G376" s="99"/>
      <c r="H376" s="103"/>
      <c r="I376" s="104"/>
      <c r="J376" s="2"/>
      <c r="K376" s="56" t="str">
        <f t="shared" si="47"/>
        <v/>
      </c>
      <c r="L376" s="2"/>
      <c r="M376" s="2"/>
      <c r="N376" s="51" t="str">
        <f t="shared" si="48"/>
        <v/>
      </c>
      <c r="O376" s="2"/>
      <c r="Q376" s="6" t="str">
        <f t="shared" si="49"/>
        <v/>
      </c>
      <c r="S376" s="6" t="str">
        <f>IF(COUNTIF($Q376:$Q$2510, $Q376)&gt;1, "", $Q376)</f>
        <v/>
      </c>
      <c r="U376" s="63" t="str">
        <f>IF($B376="", "", IF(OR($B376&lt;'Intro &amp; Setup'!$W$18, $B376&gt;'Intro &amp; Setup'!$AG$18), "X", ""))</f>
        <v/>
      </c>
      <c r="V376" s="64" t="str">
        <f>IF($F376="", "", IF(OR($F376&lt;'Intro &amp; Setup'!$W$18, $F376&gt;'Intro &amp; Setup'!$AG$18), "X", ""))</f>
        <v/>
      </c>
      <c r="W376" s="6" t="str">
        <f t="shared" si="50"/>
        <v/>
      </c>
      <c r="Y376" s="63" t="str">
        <f t="shared" si="51"/>
        <v/>
      </c>
      <c r="Z376" s="64" t="str">
        <f t="shared" si="52"/>
        <v/>
      </c>
      <c r="AB376" s="80" t="str">
        <f t="shared" si="53"/>
        <v/>
      </c>
      <c r="AC376" s="77" t="str">
        <f t="shared" si="54"/>
        <v/>
      </c>
      <c r="AE376" s="84" t="str">
        <f t="shared" si="55"/>
        <v/>
      </c>
      <c r="AG376" s="6" t="str">
        <f>IF($AE376="", "", COUNTIF($AE$10:$AE$2510, "&gt;"&amp;$AE376)+1+COUNTIF($AE$10:$AE376, $AE376)-1)</f>
        <v/>
      </c>
    </row>
    <row r="377" spans="1:33" x14ac:dyDescent="0.25">
      <c r="A377" s="2"/>
      <c r="B377" s="98"/>
      <c r="C377" s="99"/>
      <c r="D377" s="100"/>
      <c r="E377" s="101"/>
      <c r="F377" s="102"/>
      <c r="G377" s="99"/>
      <c r="H377" s="103"/>
      <c r="I377" s="104"/>
      <c r="J377" s="2"/>
      <c r="K377" s="56" t="str">
        <f t="shared" si="47"/>
        <v/>
      </c>
      <c r="L377" s="2"/>
      <c r="M377" s="2"/>
      <c r="N377" s="51" t="str">
        <f t="shared" si="48"/>
        <v/>
      </c>
      <c r="O377" s="2"/>
      <c r="Q377" s="6" t="str">
        <f t="shared" si="49"/>
        <v/>
      </c>
      <c r="S377" s="6" t="str">
        <f>IF(COUNTIF($Q377:$Q$2510, $Q377)&gt;1, "", $Q377)</f>
        <v/>
      </c>
      <c r="U377" s="63" t="str">
        <f>IF($B377="", "", IF(OR($B377&lt;'Intro &amp; Setup'!$W$18, $B377&gt;'Intro &amp; Setup'!$AG$18), "X", ""))</f>
        <v/>
      </c>
      <c r="V377" s="64" t="str">
        <f>IF($F377="", "", IF(OR($F377&lt;'Intro &amp; Setup'!$W$18, $F377&gt;'Intro &amp; Setup'!$AG$18), "X", ""))</f>
        <v/>
      </c>
      <c r="W377" s="6" t="str">
        <f t="shared" si="50"/>
        <v/>
      </c>
      <c r="Y377" s="63" t="str">
        <f t="shared" si="51"/>
        <v/>
      </c>
      <c r="Z377" s="64" t="str">
        <f t="shared" si="52"/>
        <v/>
      </c>
      <c r="AB377" s="80" t="str">
        <f t="shared" si="53"/>
        <v/>
      </c>
      <c r="AC377" s="77" t="str">
        <f t="shared" si="54"/>
        <v/>
      </c>
      <c r="AE377" s="84" t="str">
        <f t="shared" si="55"/>
        <v/>
      </c>
      <c r="AG377" s="6" t="str">
        <f>IF($AE377="", "", COUNTIF($AE$10:$AE$2510, "&gt;"&amp;$AE377)+1+COUNTIF($AE$10:$AE377, $AE377)-1)</f>
        <v/>
      </c>
    </row>
    <row r="378" spans="1:33" x14ac:dyDescent="0.25">
      <c r="A378" s="2"/>
      <c r="B378" s="98"/>
      <c r="C378" s="99"/>
      <c r="D378" s="100"/>
      <c r="E378" s="101"/>
      <c r="F378" s="102"/>
      <c r="G378" s="99"/>
      <c r="H378" s="103"/>
      <c r="I378" s="104"/>
      <c r="J378" s="2"/>
      <c r="K378" s="56" t="str">
        <f t="shared" si="47"/>
        <v/>
      </c>
      <c r="L378" s="2"/>
      <c r="M378" s="2"/>
      <c r="N378" s="51" t="str">
        <f t="shared" si="48"/>
        <v/>
      </c>
      <c r="O378" s="2"/>
      <c r="Q378" s="6" t="str">
        <f t="shared" si="49"/>
        <v/>
      </c>
      <c r="S378" s="6" t="str">
        <f>IF(COUNTIF($Q378:$Q$2510, $Q378)&gt;1, "", $Q378)</f>
        <v/>
      </c>
      <c r="U378" s="63" t="str">
        <f>IF($B378="", "", IF(OR($B378&lt;'Intro &amp; Setup'!$W$18, $B378&gt;'Intro &amp; Setup'!$AG$18), "X", ""))</f>
        <v/>
      </c>
      <c r="V378" s="64" t="str">
        <f>IF($F378="", "", IF(OR($F378&lt;'Intro &amp; Setup'!$W$18, $F378&gt;'Intro &amp; Setup'!$AG$18), "X", ""))</f>
        <v/>
      </c>
      <c r="W378" s="6" t="str">
        <f t="shared" si="50"/>
        <v/>
      </c>
      <c r="Y378" s="63" t="str">
        <f t="shared" si="51"/>
        <v/>
      </c>
      <c r="Z378" s="64" t="str">
        <f t="shared" si="52"/>
        <v/>
      </c>
      <c r="AB378" s="80" t="str">
        <f t="shared" si="53"/>
        <v/>
      </c>
      <c r="AC378" s="77" t="str">
        <f t="shared" si="54"/>
        <v/>
      </c>
      <c r="AE378" s="84" t="str">
        <f t="shared" si="55"/>
        <v/>
      </c>
      <c r="AG378" s="6" t="str">
        <f>IF($AE378="", "", COUNTIF($AE$10:$AE$2510, "&gt;"&amp;$AE378)+1+COUNTIF($AE$10:$AE378, $AE378)-1)</f>
        <v/>
      </c>
    </row>
    <row r="379" spans="1:33" x14ac:dyDescent="0.25">
      <c r="A379" s="2"/>
      <c r="B379" s="98"/>
      <c r="C379" s="99"/>
      <c r="D379" s="100"/>
      <c r="E379" s="101"/>
      <c r="F379" s="102"/>
      <c r="G379" s="99"/>
      <c r="H379" s="103"/>
      <c r="I379" s="104"/>
      <c r="J379" s="2"/>
      <c r="K379" s="56" t="str">
        <f t="shared" si="47"/>
        <v/>
      </c>
      <c r="L379" s="2"/>
      <c r="M379" s="2"/>
      <c r="N379" s="51" t="str">
        <f t="shared" si="48"/>
        <v/>
      </c>
      <c r="O379" s="2"/>
      <c r="Q379" s="6" t="str">
        <f t="shared" si="49"/>
        <v/>
      </c>
      <c r="S379" s="6" t="str">
        <f>IF(COUNTIF($Q379:$Q$2510, $Q379)&gt;1, "", $Q379)</f>
        <v/>
      </c>
      <c r="U379" s="63" t="str">
        <f>IF($B379="", "", IF(OR($B379&lt;'Intro &amp; Setup'!$W$18, $B379&gt;'Intro &amp; Setup'!$AG$18), "X", ""))</f>
        <v/>
      </c>
      <c r="V379" s="64" t="str">
        <f>IF($F379="", "", IF(OR($F379&lt;'Intro &amp; Setup'!$W$18, $F379&gt;'Intro &amp; Setup'!$AG$18), "X", ""))</f>
        <v/>
      </c>
      <c r="W379" s="6" t="str">
        <f t="shared" si="50"/>
        <v/>
      </c>
      <c r="Y379" s="63" t="str">
        <f t="shared" si="51"/>
        <v/>
      </c>
      <c r="Z379" s="64" t="str">
        <f t="shared" si="52"/>
        <v/>
      </c>
      <c r="AB379" s="80" t="str">
        <f t="shared" si="53"/>
        <v/>
      </c>
      <c r="AC379" s="77" t="str">
        <f t="shared" si="54"/>
        <v/>
      </c>
      <c r="AE379" s="84" t="str">
        <f t="shared" si="55"/>
        <v/>
      </c>
      <c r="AG379" s="6" t="str">
        <f>IF($AE379="", "", COUNTIF($AE$10:$AE$2510, "&gt;"&amp;$AE379)+1+COUNTIF($AE$10:$AE379, $AE379)-1)</f>
        <v/>
      </c>
    </row>
    <row r="380" spans="1:33" x14ac:dyDescent="0.25">
      <c r="A380" s="2"/>
      <c r="B380" s="98"/>
      <c r="C380" s="99"/>
      <c r="D380" s="100"/>
      <c r="E380" s="101"/>
      <c r="F380" s="102"/>
      <c r="G380" s="99"/>
      <c r="H380" s="103"/>
      <c r="I380" s="104"/>
      <c r="J380" s="2"/>
      <c r="K380" s="56" t="str">
        <f t="shared" si="47"/>
        <v/>
      </c>
      <c r="L380" s="2"/>
      <c r="M380" s="2"/>
      <c r="N380" s="51" t="str">
        <f t="shared" si="48"/>
        <v/>
      </c>
      <c r="O380" s="2"/>
      <c r="Q380" s="6" t="str">
        <f t="shared" si="49"/>
        <v/>
      </c>
      <c r="S380" s="6" t="str">
        <f>IF(COUNTIF($Q380:$Q$2510, $Q380)&gt;1, "", $Q380)</f>
        <v/>
      </c>
      <c r="U380" s="63" t="str">
        <f>IF($B380="", "", IF(OR($B380&lt;'Intro &amp; Setup'!$W$18, $B380&gt;'Intro &amp; Setup'!$AG$18), "X", ""))</f>
        <v/>
      </c>
      <c r="V380" s="64" t="str">
        <f>IF($F380="", "", IF(OR($F380&lt;'Intro &amp; Setup'!$W$18, $F380&gt;'Intro &amp; Setup'!$AG$18), "X", ""))</f>
        <v/>
      </c>
      <c r="W380" s="6" t="str">
        <f t="shared" si="50"/>
        <v/>
      </c>
      <c r="Y380" s="63" t="str">
        <f t="shared" si="51"/>
        <v/>
      </c>
      <c r="Z380" s="64" t="str">
        <f t="shared" si="52"/>
        <v/>
      </c>
      <c r="AB380" s="80" t="str">
        <f t="shared" si="53"/>
        <v/>
      </c>
      <c r="AC380" s="77" t="str">
        <f t="shared" si="54"/>
        <v/>
      </c>
      <c r="AE380" s="84" t="str">
        <f t="shared" si="55"/>
        <v/>
      </c>
      <c r="AG380" s="6" t="str">
        <f>IF($AE380="", "", COUNTIF($AE$10:$AE$2510, "&gt;"&amp;$AE380)+1+COUNTIF($AE$10:$AE380, $AE380)-1)</f>
        <v/>
      </c>
    </row>
    <row r="381" spans="1:33" x14ac:dyDescent="0.25">
      <c r="A381" s="2"/>
      <c r="B381" s="98"/>
      <c r="C381" s="99"/>
      <c r="D381" s="100"/>
      <c r="E381" s="101"/>
      <c r="F381" s="102"/>
      <c r="G381" s="99"/>
      <c r="H381" s="103"/>
      <c r="I381" s="104"/>
      <c r="J381" s="2"/>
      <c r="K381" s="56" t="str">
        <f t="shared" si="47"/>
        <v/>
      </c>
      <c r="L381" s="2"/>
      <c r="M381" s="2"/>
      <c r="N381" s="51" t="str">
        <f t="shared" si="48"/>
        <v/>
      </c>
      <c r="O381" s="2"/>
      <c r="Q381" s="6" t="str">
        <f t="shared" si="49"/>
        <v/>
      </c>
      <c r="S381" s="6" t="str">
        <f>IF(COUNTIF($Q381:$Q$2510, $Q381)&gt;1, "", $Q381)</f>
        <v/>
      </c>
      <c r="U381" s="63" t="str">
        <f>IF($B381="", "", IF(OR($B381&lt;'Intro &amp; Setup'!$W$18, $B381&gt;'Intro &amp; Setup'!$AG$18), "X", ""))</f>
        <v/>
      </c>
      <c r="V381" s="64" t="str">
        <f>IF($F381="", "", IF(OR($F381&lt;'Intro &amp; Setup'!$W$18, $F381&gt;'Intro &amp; Setup'!$AG$18), "X", ""))</f>
        <v/>
      </c>
      <c r="W381" s="6" t="str">
        <f t="shared" si="50"/>
        <v/>
      </c>
      <c r="Y381" s="63" t="str">
        <f t="shared" si="51"/>
        <v/>
      </c>
      <c r="Z381" s="64" t="str">
        <f t="shared" si="52"/>
        <v/>
      </c>
      <c r="AB381" s="80" t="str">
        <f t="shared" si="53"/>
        <v/>
      </c>
      <c r="AC381" s="77" t="str">
        <f t="shared" si="54"/>
        <v/>
      </c>
      <c r="AE381" s="84" t="str">
        <f t="shared" si="55"/>
        <v/>
      </c>
      <c r="AG381" s="6" t="str">
        <f>IF($AE381="", "", COUNTIF($AE$10:$AE$2510, "&gt;"&amp;$AE381)+1+COUNTIF($AE$10:$AE381, $AE381)-1)</f>
        <v/>
      </c>
    </row>
    <row r="382" spans="1:33" x14ac:dyDescent="0.25">
      <c r="A382" s="2"/>
      <c r="B382" s="98"/>
      <c r="C382" s="99"/>
      <c r="D382" s="100"/>
      <c r="E382" s="101"/>
      <c r="F382" s="102"/>
      <c r="G382" s="99"/>
      <c r="H382" s="103"/>
      <c r="I382" s="104"/>
      <c r="J382" s="2"/>
      <c r="K382" s="56" t="str">
        <f t="shared" si="47"/>
        <v/>
      </c>
      <c r="L382" s="2"/>
      <c r="M382" s="2"/>
      <c r="N382" s="51" t="str">
        <f t="shared" si="48"/>
        <v/>
      </c>
      <c r="O382" s="2"/>
      <c r="Q382" s="6" t="str">
        <f t="shared" si="49"/>
        <v/>
      </c>
      <c r="S382" s="6" t="str">
        <f>IF(COUNTIF($Q382:$Q$2510, $Q382)&gt;1, "", $Q382)</f>
        <v/>
      </c>
      <c r="U382" s="63" t="str">
        <f>IF($B382="", "", IF(OR($B382&lt;'Intro &amp; Setup'!$W$18, $B382&gt;'Intro &amp; Setup'!$AG$18), "X", ""))</f>
        <v/>
      </c>
      <c r="V382" s="64" t="str">
        <f>IF($F382="", "", IF(OR($F382&lt;'Intro &amp; Setup'!$W$18, $F382&gt;'Intro &amp; Setup'!$AG$18), "X", ""))</f>
        <v/>
      </c>
      <c r="W382" s="6" t="str">
        <f t="shared" si="50"/>
        <v/>
      </c>
      <c r="Y382" s="63" t="str">
        <f t="shared" si="51"/>
        <v/>
      </c>
      <c r="Z382" s="64" t="str">
        <f t="shared" si="52"/>
        <v/>
      </c>
      <c r="AB382" s="80" t="str">
        <f t="shared" si="53"/>
        <v/>
      </c>
      <c r="AC382" s="77" t="str">
        <f t="shared" si="54"/>
        <v/>
      </c>
      <c r="AE382" s="84" t="str">
        <f t="shared" si="55"/>
        <v/>
      </c>
      <c r="AG382" s="6" t="str">
        <f>IF($AE382="", "", COUNTIF($AE$10:$AE$2510, "&gt;"&amp;$AE382)+1+COUNTIF($AE$10:$AE382, $AE382)-1)</f>
        <v/>
      </c>
    </row>
    <row r="383" spans="1:33" x14ac:dyDescent="0.25">
      <c r="A383" s="2"/>
      <c r="B383" s="98"/>
      <c r="C383" s="99"/>
      <c r="D383" s="100"/>
      <c r="E383" s="101"/>
      <c r="F383" s="102"/>
      <c r="G383" s="99"/>
      <c r="H383" s="103"/>
      <c r="I383" s="104"/>
      <c r="J383" s="2"/>
      <c r="K383" s="56" t="str">
        <f t="shared" si="47"/>
        <v/>
      </c>
      <c r="L383" s="2"/>
      <c r="M383" s="2"/>
      <c r="N383" s="51" t="str">
        <f t="shared" si="48"/>
        <v/>
      </c>
      <c r="O383" s="2"/>
      <c r="Q383" s="6" t="str">
        <f t="shared" si="49"/>
        <v/>
      </c>
      <c r="S383" s="6" t="str">
        <f>IF(COUNTIF($Q383:$Q$2510, $Q383)&gt;1, "", $Q383)</f>
        <v/>
      </c>
      <c r="U383" s="63" t="str">
        <f>IF($B383="", "", IF(OR($B383&lt;'Intro &amp; Setup'!$W$18, $B383&gt;'Intro &amp; Setup'!$AG$18), "X", ""))</f>
        <v/>
      </c>
      <c r="V383" s="64" t="str">
        <f>IF($F383="", "", IF(OR($F383&lt;'Intro &amp; Setup'!$W$18, $F383&gt;'Intro &amp; Setup'!$AG$18), "X", ""))</f>
        <v/>
      </c>
      <c r="W383" s="6" t="str">
        <f t="shared" si="50"/>
        <v/>
      </c>
      <c r="Y383" s="63" t="str">
        <f t="shared" si="51"/>
        <v/>
      </c>
      <c r="Z383" s="64" t="str">
        <f t="shared" si="52"/>
        <v/>
      </c>
      <c r="AB383" s="80" t="str">
        <f t="shared" si="53"/>
        <v/>
      </c>
      <c r="AC383" s="77" t="str">
        <f t="shared" si="54"/>
        <v/>
      </c>
      <c r="AE383" s="84" t="str">
        <f t="shared" si="55"/>
        <v/>
      </c>
      <c r="AG383" s="6" t="str">
        <f>IF($AE383="", "", COUNTIF($AE$10:$AE$2510, "&gt;"&amp;$AE383)+1+COUNTIF($AE$10:$AE383, $AE383)-1)</f>
        <v/>
      </c>
    </row>
    <row r="384" spans="1:33" x14ac:dyDescent="0.25">
      <c r="A384" s="2"/>
      <c r="B384" s="98"/>
      <c r="C384" s="99"/>
      <c r="D384" s="100"/>
      <c r="E384" s="101"/>
      <c r="F384" s="102"/>
      <c r="G384" s="99"/>
      <c r="H384" s="103"/>
      <c r="I384" s="104"/>
      <c r="J384" s="2"/>
      <c r="K384" s="56" t="str">
        <f t="shared" si="47"/>
        <v/>
      </c>
      <c r="L384" s="2"/>
      <c r="M384" s="2"/>
      <c r="N384" s="51" t="str">
        <f t="shared" si="48"/>
        <v/>
      </c>
      <c r="O384" s="2"/>
      <c r="Q384" s="6" t="str">
        <f t="shared" si="49"/>
        <v/>
      </c>
      <c r="S384" s="6" t="str">
        <f>IF(COUNTIF($Q384:$Q$2510, $Q384)&gt;1, "", $Q384)</f>
        <v/>
      </c>
      <c r="U384" s="63" t="str">
        <f>IF($B384="", "", IF(OR($B384&lt;'Intro &amp; Setup'!$W$18, $B384&gt;'Intro &amp; Setup'!$AG$18), "X", ""))</f>
        <v/>
      </c>
      <c r="V384" s="64" t="str">
        <f>IF($F384="", "", IF(OR($F384&lt;'Intro &amp; Setup'!$W$18, $F384&gt;'Intro &amp; Setup'!$AG$18), "X", ""))</f>
        <v/>
      </c>
      <c r="W384" s="6" t="str">
        <f t="shared" si="50"/>
        <v/>
      </c>
      <c r="Y384" s="63" t="str">
        <f t="shared" si="51"/>
        <v/>
      </c>
      <c r="Z384" s="64" t="str">
        <f t="shared" si="52"/>
        <v/>
      </c>
      <c r="AB384" s="80" t="str">
        <f t="shared" si="53"/>
        <v/>
      </c>
      <c r="AC384" s="77" t="str">
        <f t="shared" si="54"/>
        <v/>
      </c>
      <c r="AE384" s="84" t="str">
        <f t="shared" si="55"/>
        <v/>
      </c>
      <c r="AG384" s="6" t="str">
        <f>IF($AE384="", "", COUNTIF($AE$10:$AE$2510, "&gt;"&amp;$AE384)+1+COUNTIF($AE$10:$AE384, $AE384)-1)</f>
        <v/>
      </c>
    </row>
    <row r="385" spans="1:33" x14ac:dyDescent="0.25">
      <c r="A385" s="2"/>
      <c r="B385" s="98"/>
      <c r="C385" s="99"/>
      <c r="D385" s="100"/>
      <c r="E385" s="101"/>
      <c r="F385" s="102"/>
      <c r="G385" s="99"/>
      <c r="H385" s="103"/>
      <c r="I385" s="104"/>
      <c r="J385" s="2"/>
      <c r="K385" s="56" t="str">
        <f t="shared" si="47"/>
        <v/>
      </c>
      <c r="L385" s="2"/>
      <c r="M385" s="2"/>
      <c r="N385" s="51" t="str">
        <f t="shared" si="48"/>
        <v/>
      </c>
      <c r="O385" s="2"/>
      <c r="Q385" s="6" t="str">
        <f t="shared" si="49"/>
        <v/>
      </c>
      <c r="S385" s="6" t="str">
        <f>IF(COUNTIF($Q385:$Q$2510, $Q385)&gt;1, "", $Q385)</f>
        <v/>
      </c>
      <c r="U385" s="63" t="str">
        <f>IF($B385="", "", IF(OR($B385&lt;'Intro &amp; Setup'!$W$18, $B385&gt;'Intro &amp; Setup'!$AG$18), "X", ""))</f>
        <v/>
      </c>
      <c r="V385" s="64" t="str">
        <f>IF($F385="", "", IF(OR($F385&lt;'Intro &amp; Setup'!$W$18, $F385&gt;'Intro &amp; Setup'!$AG$18), "X", ""))</f>
        <v/>
      </c>
      <c r="W385" s="6" t="str">
        <f t="shared" si="50"/>
        <v/>
      </c>
      <c r="Y385" s="63" t="str">
        <f t="shared" si="51"/>
        <v/>
      </c>
      <c r="Z385" s="64" t="str">
        <f t="shared" si="52"/>
        <v/>
      </c>
      <c r="AB385" s="80" t="str">
        <f t="shared" si="53"/>
        <v/>
      </c>
      <c r="AC385" s="77" t="str">
        <f t="shared" si="54"/>
        <v/>
      </c>
      <c r="AE385" s="84" t="str">
        <f t="shared" si="55"/>
        <v/>
      </c>
      <c r="AG385" s="6" t="str">
        <f>IF($AE385="", "", COUNTIF($AE$10:$AE$2510, "&gt;"&amp;$AE385)+1+COUNTIF($AE$10:$AE385, $AE385)-1)</f>
        <v/>
      </c>
    </row>
    <row r="386" spans="1:33" x14ac:dyDescent="0.25">
      <c r="A386" s="2"/>
      <c r="B386" s="98"/>
      <c r="C386" s="99"/>
      <c r="D386" s="100"/>
      <c r="E386" s="101"/>
      <c r="F386" s="102"/>
      <c r="G386" s="99"/>
      <c r="H386" s="103"/>
      <c r="I386" s="104"/>
      <c r="J386" s="2"/>
      <c r="K386" s="56" t="str">
        <f t="shared" si="47"/>
        <v/>
      </c>
      <c r="L386" s="2"/>
      <c r="M386" s="2"/>
      <c r="N386" s="51" t="str">
        <f t="shared" si="48"/>
        <v/>
      </c>
      <c r="O386" s="2"/>
      <c r="Q386" s="6" t="str">
        <f t="shared" si="49"/>
        <v/>
      </c>
      <c r="S386" s="6" t="str">
        <f>IF(COUNTIF($Q386:$Q$2510, $Q386)&gt;1, "", $Q386)</f>
        <v/>
      </c>
      <c r="U386" s="63" t="str">
        <f>IF($B386="", "", IF(OR($B386&lt;'Intro &amp; Setup'!$W$18, $B386&gt;'Intro &amp; Setup'!$AG$18), "X", ""))</f>
        <v/>
      </c>
      <c r="V386" s="64" t="str">
        <f>IF($F386="", "", IF(OR($F386&lt;'Intro &amp; Setup'!$W$18, $F386&gt;'Intro &amp; Setup'!$AG$18), "X", ""))</f>
        <v/>
      </c>
      <c r="W386" s="6" t="str">
        <f t="shared" si="50"/>
        <v/>
      </c>
      <c r="Y386" s="63" t="str">
        <f t="shared" si="51"/>
        <v/>
      </c>
      <c r="Z386" s="64" t="str">
        <f t="shared" si="52"/>
        <v/>
      </c>
      <c r="AB386" s="80" t="str">
        <f t="shared" si="53"/>
        <v/>
      </c>
      <c r="AC386" s="77" t="str">
        <f t="shared" si="54"/>
        <v/>
      </c>
      <c r="AE386" s="84" t="str">
        <f t="shared" si="55"/>
        <v/>
      </c>
      <c r="AG386" s="6" t="str">
        <f>IF($AE386="", "", COUNTIF($AE$10:$AE$2510, "&gt;"&amp;$AE386)+1+COUNTIF($AE$10:$AE386, $AE386)-1)</f>
        <v/>
      </c>
    </row>
    <row r="387" spans="1:33" x14ac:dyDescent="0.25">
      <c r="A387" s="2"/>
      <c r="B387" s="98"/>
      <c r="C387" s="99"/>
      <c r="D387" s="100"/>
      <c r="E387" s="101"/>
      <c r="F387" s="102"/>
      <c r="G387" s="99"/>
      <c r="H387" s="103"/>
      <c r="I387" s="104"/>
      <c r="J387" s="2"/>
      <c r="K387" s="56" t="str">
        <f t="shared" si="47"/>
        <v/>
      </c>
      <c r="L387" s="2"/>
      <c r="M387" s="2"/>
      <c r="N387" s="51" t="str">
        <f t="shared" si="48"/>
        <v/>
      </c>
      <c r="O387" s="2"/>
      <c r="Q387" s="6" t="str">
        <f t="shared" si="49"/>
        <v/>
      </c>
      <c r="S387" s="6" t="str">
        <f>IF(COUNTIF($Q387:$Q$2510, $Q387)&gt;1, "", $Q387)</f>
        <v/>
      </c>
      <c r="U387" s="63" t="str">
        <f>IF($B387="", "", IF(OR($B387&lt;'Intro &amp; Setup'!$W$18, $B387&gt;'Intro &amp; Setup'!$AG$18), "X", ""))</f>
        <v/>
      </c>
      <c r="V387" s="64" t="str">
        <f>IF($F387="", "", IF(OR($F387&lt;'Intro &amp; Setup'!$W$18, $F387&gt;'Intro &amp; Setup'!$AG$18), "X", ""))</f>
        <v/>
      </c>
      <c r="W387" s="6" t="str">
        <f t="shared" si="50"/>
        <v/>
      </c>
      <c r="Y387" s="63" t="str">
        <f t="shared" si="51"/>
        <v/>
      </c>
      <c r="Z387" s="64" t="str">
        <f t="shared" si="52"/>
        <v/>
      </c>
      <c r="AB387" s="80" t="str">
        <f t="shared" si="53"/>
        <v/>
      </c>
      <c r="AC387" s="77" t="str">
        <f t="shared" si="54"/>
        <v/>
      </c>
      <c r="AE387" s="84" t="str">
        <f t="shared" si="55"/>
        <v/>
      </c>
      <c r="AG387" s="6" t="str">
        <f>IF($AE387="", "", COUNTIF($AE$10:$AE$2510, "&gt;"&amp;$AE387)+1+COUNTIF($AE$10:$AE387, $AE387)-1)</f>
        <v/>
      </c>
    </row>
    <row r="388" spans="1:33" x14ac:dyDescent="0.25">
      <c r="A388" s="2"/>
      <c r="B388" s="98"/>
      <c r="C388" s="99"/>
      <c r="D388" s="100"/>
      <c r="E388" s="101"/>
      <c r="F388" s="102"/>
      <c r="G388" s="99"/>
      <c r="H388" s="103"/>
      <c r="I388" s="104"/>
      <c r="J388" s="2"/>
      <c r="K388" s="56" t="str">
        <f t="shared" si="47"/>
        <v/>
      </c>
      <c r="L388" s="2"/>
      <c r="M388" s="2"/>
      <c r="N388" s="51" t="str">
        <f t="shared" si="48"/>
        <v/>
      </c>
      <c r="O388" s="2"/>
      <c r="Q388" s="6" t="str">
        <f t="shared" si="49"/>
        <v/>
      </c>
      <c r="S388" s="6" t="str">
        <f>IF(COUNTIF($Q388:$Q$2510, $Q388)&gt;1, "", $Q388)</f>
        <v/>
      </c>
      <c r="U388" s="63" t="str">
        <f>IF($B388="", "", IF(OR($B388&lt;'Intro &amp; Setup'!$W$18, $B388&gt;'Intro &amp; Setup'!$AG$18), "X", ""))</f>
        <v/>
      </c>
      <c r="V388" s="64" t="str">
        <f>IF($F388="", "", IF(OR($F388&lt;'Intro &amp; Setup'!$W$18, $F388&gt;'Intro &amp; Setup'!$AG$18), "X", ""))</f>
        <v/>
      </c>
      <c r="W388" s="6" t="str">
        <f t="shared" si="50"/>
        <v/>
      </c>
      <c r="Y388" s="63" t="str">
        <f t="shared" si="51"/>
        <v/>
      </c>
      <c r="Z388" s="64" t="str">
        <f t="shared" si="52"/>
        <v/>
      </c>
      <c r="AB388" s="80" t="str">
        <f t="shared" si="53"/>
        <v/>
      </c>
      <c r="AC388" s="77" t="str">
        <f t="shared" si="54"/>
        <v/>
      </c>
      <c r="AE388" s="84" t="str">
        <f t="shared" si="55"/>
        <v/>
      </c>
      <c r="AG388" s="6" t="str">
        <f>IF($AE388="", "", COUNTIF($AE$10:$AE$2510, "&gt;"&amp;$AE388)+1+COUNTIF($AE$10:$AE388, $AE388)-1)</f>
        <v/>
      </c>
    </row>
    <row r="389" spans="1:33" x14ac:dyDescent="0.25">
      <c r="A389" s="2"/>
      <c r="B389" s="98"/>
      <c r="C389" s="99"/>
      <c r="D389" s="100"/>
      <c r="E389" s="101"/>
      <c r="F389" s="102"/>
      <c r="G389" s="99"/>
      <c r="H389" s="103"/>
      <c r="I389" s="104"/>
      <c r="J389" s="2"/>
      <c r="K389" s="56" t="str">
        <f t="shared" si="47"/>
        <v/>
      </c>
      <c r="L389" s="2"/>
      <c r="M389" s="2"/>
      <c r="N389" s="51" t="str">
        <f t="shared" si="48"/>
        <v/>
      </c>
      <c r="O389" s="2"/>
      <c r="Q389" s="6" t="str">
        <f t="shared" si="49"/>
        <v/>
      </c>
      <c r="S389" s="6" t="str">
        <f>IF(COUNTIF($Q389:$Q$2510, $Q389)&gt;1, "", $Q389)</f>
        <v/>
      </c>
      <c r="U389" s="63" t="str">
        <f>IF($B389="", "", IF(OR($B389&lt;'Intro &amp; Setup'!$W$18, $B389&gt;'Intro &amp; Setup'!$AG$18), "X", ""))</f>
        <v/>
      </c>
      <c r="V389" s="64" t="str">
        <f>IF($F389="", "", IF(OR($F389&lt;'Intro &amp; Setup'!$W$18, $F389&gt;'Intro &amp; Setup'!$AG$18), "X", ""))</f>
        <v/>
      </c>
      <c r="W389" s="6" t="str">
        <f t="shared" si="50"/>
        <v/>
      </c>
      <c r="Y389" s="63" t="str">
        <f t="shared" si="51"/>
        <v/>
      </c>
      <c r="Z389" s="64" t="str">
        <f t="shared" si="52"/>
        <v/>
      </c>
      <c r="AB389" s="80" t="str">
        <f t="shared" si="53"/>
        <v/>
      </c>
      <c r="AC389" s="77" t="str">
        <f t="shared" si="54"/>
        <v/>
      </c>
      <c r="AE389" s="84" t="str">
        <f t="shared" si="55"/>
        <v/>
      </c>
      <c r="AG389" s="6" t="str">
        <f>IF($AE389="", "", COUNTIF($AE$10:$AE$2510, "&gt;"&amp;$AE389)+1+COUNTIF($AE$10:$AE389, $AE389)-1)</f>
        <v/>
      </c>
    </row>
    <row r="390" spans="1:33" x14ac:dyDescent="0.25">
      <c r="A390" s="2"/>
      <c r="B390" s="98"/>
      <c r="C390" s="99"/>
      <c r="D390" s="100"/>
      <c r="E390" s="101"/>
      <c r="F390" s="102"/>
      <c r="G390" s="99"/>
      <c r="H390" s="103"/>
      <c r="I390" s="104"/>
      <c r="J390" s="2"/>
      <c r="K390" s="56" t="str">
        <f t="shared" si="47"/>
        <v/>
      </c>
      <c r="L390" s="2"/>
      <c r="M390" s="2"/>
      <c r="N390" s="51" t="str">
        <f t="shared" si="48"/>
        <v/>
      </c>
      <c r="O390" s="2"/>
      <c r="Q390" s="6" t="str">
        <f t="shared" si="49"/>
        <v/>
      </c>
      <c r="S390" s="6" t="str">
        <f>IF(COUNTIF($Q390:$Q$2510, $Q390)&gt;1, "", $Q390)</f>
        <v/>
      </c>
      <c r="U390" s="63" t="str">
        <f>IF($B390="", "", IF(OR($B390&lt;'Intro &amp; Setup'!$W$18, $B390&gt;'Intro &amp; Setup'!$AG$18), "X", ""))</f>
        <v/>
      </c>
      <c r="V390" s="64" t="str">
        <f>IF($F390="", "", IF(OR($F390&lt;'Intro &amp; Setup'!$W$18, $F390&gt;'Intro &amp; Setup'!$AG$18), "X", ""))</f>
        <v/>
      </c>
      <c r="W390" s="6" t="str">
        <f t="shared" si="50"/>
        <v/>
      </c>
      <c r="Y390" s="63" t="str">
        <f t="shared" si="51"/>
        <v/>
      </c>
      <c r="Z390" s="64" t="str">
        <f t="shared" si="52"/>
        <v/>
      </c>
      <c r="AB390" s="80" t="str">
        <f t="shared" si="53"/>
        <v/>
      </c>
      <c r="AC390" s="77" t="str">
        <f t="shared" si="54"/>
        <v/>
      </c>
      <c r="AE390" s="84" t="str">
        <f t="shared" si="55"/>
        <v/>
      </c>
      <c r="AG390" s="6" t="str">
        <f>IF($AE390="", "", COUNTIF($AE$10:$AE$2510, "&gt;"&amp;$AE390)+1+COUNTIF($AE$10:$AE390, $AE390)-1)</f>
        <v/>
      </c>
    </row>
    <row r="391" spans="1:33" x14ac:dyDescent="0.25">
      <c r="A391" s="2"/>
      <c r="B391" s="98"/>
      <c r="C391" s="99"/>
      <c r="D391" s="100"/>
      <c r="E391" s="101"/>
      <c r="F391" s="102"/>
      <c r="G391" s="99"/>
      <c r="H391" s="103"/>
      <c r="I391" s="104"/>
      <c r="J391" s="2"/>
      <c r="K391" s="56" t="str">
        <f t="shared" si="47"/>
        <v/>
      </c>
      <c r="L391" s="2"/>
      <c r="M391" s="2"/>
      <c r="N391" s="51" t="str">
        <f t="shared" si="48"/>
        <v/>
      </c>
      <c r="O391" s="2"/>
      <c r="Q391" s="6" t="str">
        <f t="shared" si="49"/>
        <v/>
      </c>
      <c r="S391" s="6" t="str">
        <f>IF(COUNTIF($Q391:$Q$2510, $Q391)&gt;1, "", $Q391)</f>
        <v/>
      </c>
      <c r="U391" s="63" t="str">
        <f>IF($B391="", "", IF(OR($B391&lt;'Intro &amp; Setup'!$W$18, $B391&gt;'Intro &amp; Setup'!$AG$18), "X", ""))</f>
        <v/>
      </c>
      <c r="V391" s="64" t="str">
        <f>IF($F391="", "", IF(OR($F391&lt;'Intro &amp; Setup'!$W$18, $F391&gt;'Intro &amp; Setup'!$AG$18), "X", ""))</f>
        <v/>
      </c>
      <c r="W391" s="6" t="str">
        <f t="shared" si="50"/>
        <v/>
      </c>
      <c r="Y391" s="63" t="str">
        <f t="shared" si="51"/>
        <v/>
      </c>
      <c r="Z391" s="64" t="str">
        <f t="shared" si="52"/>
        <v/>
      </c>
      <c r="AB391" s="80" t="str">
        <f t="shared" si="53"/>
        <v/>
      </c>
      <c r="AC391" s="77" t="str">
        <f t="shared" si="54"/>
        <v/>
      </c>
      <c r="AE391" s="84" t="str">
        <f t="shared" si="55"/>
        <v/>
      </c>
      <c r="AG391" s="6" t="str">
        <f>IF($AE391="", "", COUNTIF($AE$10:$AE$2510, "&gt;"&amp;$AE391)+1+COUNTIF($AE$10:$AE391, $AE391)-1)</f>
        <v/>
      </c>
    </row>
    <row r="392" spans="1:33" x14ac:dyDescent="0.25">
      <c r="A392" s="2"/>
      <c r="B392" s="98"/>
      <c r="C392" s="99"/>
      <c r="D392" s="100"/>
      <c r="E392" s="101"/>
      <c r="F392" s="102"/>
      <c r="G392" s="99"/>
      <c r="H392" s="103"/>
      <c r="I392" s="104"/>
      <c r="J392" s="2"/>
      <c r="K392" s="56" t="str">
        <f t="shared" si="47"/>
        <v/>
      </c>
      <c r="L392" s="2"/>
      <c r="M392" s="2"/>
      <c r="N392" s="51" t="str">
        <f t="shared" si="48"/>
        <v/>
      </c>
      <c r="O392" s="2"/>
      <c r="Q392" s="6" t="str">
        <f t="shared" si="49"/>
        <v/>
      </c>
      <c r="S392" s="6" t="str">
        <f>IF(COUNTIF($Q392:$Q$2510, $Q392)&gt;1, "", $Q392)</f>
        <v/>
      </c>
      <c r="U392" s="63" t="str">
        <f>IF($B392="", "", IF(OR($B392&lt;'Intro &amp; Setup'!$W$18, $B392&gt;'Intro &amp; Setup'!$AG$18), "X", ""))</f>
        <v/>
      </c>
      <c r="V392" s="64" t="str">
        <f>IF($F392="", "", IF(OR($F392&lt;'Intro &amp; Setup'!$W$18, $F392&gt;'Intro &amp; Setup'!$AG$18), "X", ""))</f>
        <v/>
      </c>
      <c r="W392" s="6" t="str">
        <f t="shared" si="50"/>
        <v/>
      </c>
      <c r="Y392" s="63" t="str">
        <f t="shared" si="51"/>
        <v/>
      </c>
      <c r="Z392" s="64" t="str">
        <f t="shared" si="52"/>
        <v/>
      </c>
      <c r="AB392" s="80" t="str">
        <f t="shared" si="53"/>
        <v/>
      </c>
      <c r="AC392" s="77" t="str">
        <f t="shared" si="54"/>
        <v/>
      </c>
      <c r="AE392" s="84" t="str">
        <f t="shared" si="55"/>
        <v/>
      </c>
      <c r="AG392" s="6" t="str">
        <f>IF($AE392="", "", COUNTIF($AE$10:$AE$2510, "&gt;"&amp;$AE392)+1+COUNTIF($AE$10:$AE392, $AE392)-1)</f>
        <v/>
      </c>
    </row>
    <row r="393" spans="1:33" x14ac:dyDescent="0.25">
      <c r="A393" s="2"/>
      <c r="B393" s="98"/>
      <c r="C393" s="99"/>
      <c r="D393" s="100"/>
      <c r="E393" s="101"/>
      <c r="F393" s="102"/>
      <c r="G393" s="99"/>
      <c r="H393" s="103"/>
      <c r="I393" s="104"/>
      <c r="J393" s="2"/>
      <c r="K393" s="56" t="str">
        <f t="shared" si="47"/>
        <v/>
      </c>
      <c r="L393" s="2"/>
      <c r="M393" s="2"/>
      <c r="N393" s="51" t="str">
        <f t="shared" si="48"/>
        <v/>
      </c>
      <c r="O393" s="2"/>
      <c r="Q393" s="6" t="str">
        <f t="shared" si="49"/>
        <v/>
      </c>
      <c r="S393" s="6" t="str">
        <f>IF(COUNTIF($Q393:$Q$2510, $Q393)&gt;1, "", $Q393)</f>
        <v/>
      </c>
      <c r="U393" s="63" t="str">
        <f>IF($B393="", "", IF(OR($B393&lt;'Intro &amp; Setup'!$W$18, $B393&gt;'Intro &amp; Setup'!$AG$18), "X", ""))</f>
        <v/>
      </c>
      <c r="V393" s="64" t="str">
        <f>IF($F393="", "", IF(OR($F393&lt;'Intro &amp; Setup'!$W$18, $F393&gt;'Intro &amp; Setup'!$AG$18), "X", ""))</f>
        <v/>
      </c>
      <c r="W393" s="6" t="str">
        <f t="shared" si="50"/>
        <v/>
      </c>
      <c r="Y393" s="63" t="str">
        <f t="shared" si="51"/>
        <v/>
      </c>
      <c r="Z393" s="64" t="str">
        <f t="shared" si="52"/>
        <v/>
      </c>
      <c r="AB393" s="80" t="str">
        <f t="shared" si="53"/>
        <v/>
      </c>
      <c r="AC393" s="77" t="str">
        <f t="shared" si="54"/>
        <v/>
      </c>
      <c r="AE393" s="84" t="str">
        <f t="shared" si="55"/>
        <v/>
      </c>
      <c r="AG393" s="6" t="str">
        <f>IF($AE393="", "", COUNTIF($AE$10:$AE$2510, "&gt;"&amp;$AE393)+1+COUNTIF($AE$10:$AE393, $AE393)-1)</f>
        <v/>
      </c>
    </row>
    <row r="394" spans="1:33" x14ac:dyDescent="0.25">
      <c r="A394" s="2"/>
      <c r="B394" s="98"/>
      <c r="C394" s="99"/>
      <c r="D394" s="100"/>
      <c r="E394" s="101"/>
      <c r="F394" s="102"/>
      <c r="G394" s="99"/>
      <c r="H394" s="103"/>
      <c r="I394" s="104"/>
      <c r="J394" s="2"/>
      <c r="K394" s="56" t="str">
        <f t="shared" si="47"/>
        <v/>
      </c>
      <c r="L394" s="2"/>
      <c r="M394" s="2"/>
      <c r="N394" s="51" t="str">
        <f t="shared" si="48"/>
        <v/>
      </c>
      <c r="O394" s="2"/>
      <c r="Q394" s="6" t="str">
        <f t="shared" si="49"/>
        <v/>
      </c>
      <c r="S394" s="6" t="str">
        <f>IF(COUNTIF($Q394:$Q$2510, $Q394)&gt;1, "", $Q394)</f>
        <v/>
      </c>
      <c r="U394" s="63" t="str">
        <f>IF($B394="", "", IF(OR($B394&lt;'Intro &amp; Setup'!$W$18, $B394&gt;'Intro &amp; Setup'!$AG$18), "X", ""))</f>
        <v/>
      </c>
      <c r="V394" s="64" t="str">
        <f>IF($F394="", "", IF(OR($F394&lt;'Intro &amp; Setup'!$W$18, $F394&gt;'Intro &amp; Setup'!$AG$18), "X", ""))</f>
        <v/>
      </c>
      <c r="W394" s="6" t="str">
        <f t="shared" si="50"/>
        <v/>
      </c>
      <c r="Y394" s="63" t="str">
        <f t="shared" si="51"/>
        <v/>
      </c>
      <c r="Z394" s="64" t="str">
        <f t="shared" si="52"/>
        <v/>
      </c>
      <c r="AB394" s="80" t="str">
        <f t="shared" si="53"/>
        <v/>
      </c>
      <c r="AC394" s="77" t="str">
        <f t="shared" si="54"/>
        <v/>
      </c>
      <c r="AE394" s="84" t="str">
        <f t="shared" si="55"/>
        <v/>
      </c>
      <c r="AG394" s="6" t="str">
        <f>IF($AE394="", "", COUNTIF($AE$10:$AE$2510, "&gt;"&amp;$AE394)+1+COUNTIF($AE$10:$AE394, $AE394)-1)</f>
        <v/>
      </c>
    </row>
    <row r="395" spans="1:33" x14ac:dyDescent="0.25">
      <c r="A395" s="2"/>
      <c r="B395" s="98"/>
      <c r="C395" s="99"/>
      <c r="D395" s="100"/>
      <c r="E395" s="101"/>
      <c r="F395" s="102"/>
      <c r="G395" s="99"/>
      <c r="H395" s="103"/>
      <c r="I395" s="104"/>
      <c r="J395" s="2"/>
      <c r="K395" s="56" t="str">
        <f t="shared" si="47"/>
        <v/>
      </c>
      <c r="L395" s="2"/>
      <c r="M395" s="2"/>
      <c r="N395" s="51" t="str">
        <f t="shared" si="48"/>
        <v/>
      </c>
      <c r="O395" s="2"/>
      <c r="Q395" s="6" t="str">
        <f t="shared" si="49"/>
        <v/>
      </c>
      <c r="S395" s="6" t="str">
        <f>IF(COUNTIF($Q395:$Q$2510, $Q395)&gt;1, "", $Q395)</f>
        <v/>
      </c>
      <c r="U395" s="63" t="str">
        <f>IF($B395="", "", IF(OR($B395&lt;'Intro &amp; Setup'!$W$18, $B395&gt;'Intro &amp; Setup'!$AG$18), "X", ""))</f>
        <v/>
      </c>
      <c r="V395" s="64" t="str">
        <f>IF($F395="", "", IF(OR($F395&lt;'Intro &amp; Setup'!$W$18, $F395&gt;'Intro &amp; Setup'!$AG$18), "X", ""))</f>
        <v/>
      </c>
      <c r="W395" s="6" t="str">
        <f t="shared" si="50"/>
        <v/>
      </c>
      <c r="Y395" s="63" t="str">
        <f t="shared" si="51"/>
        <v/>
      </c>
      <c r="Z395" s="64" t="str">
        <f t="shared" si="52"/>
        <v/>
      </c>
      <c r="AB395" s="80" t="str">
        <f t="shared" si="53"/>
        <v/>
      </c>
      <c r="AC395" s="77" t="str">
        <f t="shared" si="54"/>
        <v/>
      </c>
      <c r="AE395" s="84" t="str">
        <f t="shared" si="55"/>
        <v/>
      </c>
      <c r="AG395" s="6" t="str">
        <f>IF($AE395="", "", COUNTIF($AE$10:$AE$2510, "&gt;"&amp;$AE395)+1+COUNTIF($AE$10:$AE395, $AE395)-1)</f>
        <v/>
      </c>
    </row>
    <row r="396" spans="1:33" x14ac:dyDescent="0.25">
      <c r="A396" s="2"/>
      <c r="B396" s="98"/>
      <c r="C396" s="99"/>
      <c r="D396" s="100"/>
      <c r="E396" s="101"/>
      <c r="F396" s="102"/>
      <c r="G396" s="99"/>
      <c r="H396" s="103"/>
      <c r="I396" s="104"/>
      <c r="J396" s="2"/>
      <c r="K396" s="56" t="str">
        <f t="shared" ref="K396:K459" si="56">IF($G396="", "", IF($I396="", IFERROR(INDEX($I$11:$I$2510, MATCH($G396, $S$11:$S$2510, 0)), ""), $I396))</f>
        <v/>
      </c>
      <c r="L396" s="2"/>
      <c r="M396" s="2"/>
      <c r="N396" s="51" t="str">
        <f t="shared" ref="N396:N459" si="57">IFERROR(IF($H396="", "", IF($G396="", $H396, ROUND($H396/$K396, 2))), "")</f>
        <v/>
      </c>
      <c r="O396" s="2"/>
      <c r="Q396" s="6" t="str">
        <f t="shared" ref="Q396:Q459" si="58">IF($I396="", "", $G396)</f>
        <v/>
      </c>
      <c r="S396" s="6" t="str">
        <f>IF(COUNTIF($Q396:$Q$2510, $Q396)&gt;1, "", $Q396)</f>
        <v/>
      </c>
      <c r="U396" s="63" t="str">
        <f>IF($B396="", "", IF(OR($B396&lt;'Intro &amp; Setup'!$W$18, $B396&gt;'Intro &amp; Setup'!$AG$18), "X", ""))</f>
        <v/>
      </c>
      <c r="V396" s="64" t="str">
        <f>IF($F396="", "", IF(OR($F396&lt;'Intro &amp; Setup'!$W$18, $F396&gt;'Intro &amp; Setup'!$AG$18), "X", ""))</f>
        <v/>
      </c>
      <c r="W396" s="6" t="str">
        <f t="shared" ref="W396:W459" si="59">IF(AND($U396="X", $V396="X"), "X", "")</f>
        <v/>
      </c>
      <c r="Y396" s="63" t="str">
        <f t="shared" ref="Y396:Y459" si="60">IF($W396="X", "", IF($B396="", "", TEXT($B396, "mmm yyyy")))</f>
        <v/>
      </c>
      <c r="Z396" s="64" t="str">
        <f t="shared" ref="Z396:Z459" si="61">IF($W396="X", "", IF($F396="", "", TEXT($F396, "mmm yyyy")))</f>
        <v/>
      </c>
      <c r="AB396" s="80" t="str">
        <f t="shared" ref="AB396:AB459" si="62">IF($G396="", $N396, "")</f>
        <v/>
      </c>
      <c r="AC396" s="77" t="str">
        <f t="shared" ref="AC396:AC459" si="63">IF(NOT($G396=""), $N396, "")</f>
        <v/>
      </c>
      <c r="AE396" s="84" t="str">
        <f t="shared" ref="AE396:AE459" si="64">IF($S396="", "", SUMIF($G$11:$G$2510, $S396, $N$11:$N$2510))</f>
        <v/>
      </c>
      <c r="AG396" s="6" t="str">
        <f>IF($AE396="", "", COUNTIF($AE$10:$AE$2510, "&gt;"&amp;$AE396)+1+COUNTIF($AE$10:$AE396, $AE396)-1)</f>
        <v/>
      </c>
    </row>
    <row r="397" spans="1:33" x14ac:dyDescent="0.25">
      <c r="A397" s="2"/>
      <c r="B397" s="98"/>
      <c r="C397" s="99"/>
      <c r="D397" s="100"/>
      <c r="E397" s="101"/>
      <c r="F397" s="102"/>
      <c r="G397" s="99"/>
      <c r="H397" s="103"/>
      <c r="I397" s="104"/>
      <c r="J397" s="2"/>
      <c r="K397" s="56" t="str">
        <f t="shared" si="56"/>
        <v/>
      </c>
      <c r="L397" s="2"/>
      <c r="M397" s="2"/>
      <c r="N397" s="51" t="str">
        <f t="shared" si="57"/>
        <v/>
      </c>
      <c r="O397" s="2"/>
      <c r="Q397" s="6" t="str">
        <f t="shared" si="58"/>
        <v/>
      </c>
      <c r="S397" s="6" t="str">
        <f>IF(COUNTIF($Q397:$Q$2510, $Q397)&gt;1, "", $Q397)</f>
        <v/>
      </c>
      <c r="U397" s="63" t="str">
        <f>IF($B397="", "", IF(OR($B397&lt;'Intro &amp; Setup'!$W$18, $B397&gt;'Intro &amp; Setup'!$AG$18), "X", ""))</f>
        <v/>
      </c>
      <c r="V397" s="64" t="str">
        <f>IF($F397="", "", IF(OR($F397&lt;'Intro &amp; Setup'!$W$18, $F397&gt;'Intro &amp; Setup'!$AG$18), "X", ""))</f>
        <v/>
      </c>
      <c r="W397" s="6" t="str">
        <f t="shared" si="59"/>
        <v/>
      </c>
      <c r="Y397" s="63" t="str">
        <f t="shared" si="60"/>
        <v/>
      </c>
      <c r="Z397" s="64" t="str">
        <f t="shared" si="61"/>
        <v/>
      </c>
      <c r="AB397" s="80" t="str">
        <f t="shared" si="62"/>
        <v/>
      </c>
      <c r="AC397" s="77" t="str">
        <f t="shared" si="63"/>
        <v/>
      </c>
      <c r="AE397" s="84" t="str">
        <f t="shared" si="64"/>
        <v/>
      </c>
      <c r="AG397" s="6" t="str">
        <f>IF($AE397="", "", COUNTIF($AE$10:$AE$2510, "&gt;"&amp;$AE397)+1+COUNTIF($AE$10:$AE397, $AE397)-1)</f>
        <v/>
      </c>
    </row>
    <row r="398" spans="1:33" x14ac:dyDescent="0.25">
      <c r="A398" s="2"/>
      <c r="B398" s="98"/>
      <c r="C398" s="99"/>
      <c r="D398" s="100"/>
      <c r="E398" s="101"/>
      <c r="F398" s="102"/>
      <c r="G398" s="99"/>
      <c r="H398" s="103"/>
      <c r="I398" s="104"/>
      <c r="J398" s="2"/>
      <c r="K398" s="56" t="str">
        <f t="shared" si="56"/>
        <v/>
      </c>
      <c r="L398" s="2"/>
      <c r="M398" s="2"/>
      <c r="N398" s="51" t="str">
        <f t="shared" si="57"/>
        <v/>
      </c>
      <c r="O398" s="2"/>
      <c r="Q398" s="6" t="str">
        <f t="shared" si="58"/>
        <v/>
      </c>
      <c r="S398" s="6" t="str">
        <f>IF(COUNTIF($Q398:$Q$2510, $Q398)&gt;1, "", $Q398)</f>
        <v/>
      </c>
      <c r="U398" s="63" t="str">
        <f>IF($B398="", "", IF(OR($B398&lt;'Intro &amp; Setup'!$W$18, $B398&gt;'Intro &amp; Setup'!$AG$18), "X", ""))</f>
        <v/>
      </c>
      <c r="V398" s="64" t="str">
        <f>IF($F398="", "", IF(OR($F398&lt;'Intro &amp; Setup'!$W$18, $F398&gt;'Intro &amp; Setup'!$AG$18), "X", ""))</f>
        <v/>
      </c>
      <c r="W398" s="6" t="str">
        <f t="shared" si="59"/>
        <v/>
      </c>
      <c r="Y398" s="63" t="str">
        <f t="shared" si="60"/>
        <v/>
      </c>
      <c r="Z398" s="64" t="str">
        <f t="shared" si="61"/>
        <v/>
      </c>
      <c r="AB398" s="80" t="str">
        <f t="shared" si="62"/>
        <v/>
      </c>
      <c r="AC398" s="77" t="str">
        <f t="shared" si="63"/>
        <v/>
      </c>
      <c r="AE398" s="84" t="str">
        <f t="shared" si="64"/>
        <v/>
      </c>
      <c r="AG398" s="6" t="str">
        <f>IF($AE398="", "", COUNTIF($AE$10:$AE$2510, "&gt;"&amp;$AE398)+1+COUNTIF($AE$10:$AE398, $AE398)-1)</f>
        <v/>
      </c>
    </row>
    <row r="399" spans="1:33" x14ac:dyDescent="0.25">
      <c r="A399" s="2"/>
      <c r="B399" s="98"/>
      <c r="C399" s="99"/>
      <c r="D399" s="100"/>
      <c r="E399" s="101"/>
      <c r="F399" s="102"/>
      <c r="G399" s="99"/>
      <c r="H399" s="103"/>
      <c r="I399" s="104"/>
      <c r="J399" s="2"/>
      <c r="K399" s="56" t="str">
        <f t="shared" si="56"/>
        <v/>
      </c>
      <c r="L399" s="2"/>
      <c r="M399" s="2"/>
      <c r="N399" s="51" t="str">
        <f t="shared" si="57"/>
        <v/>
      </c>
      <c r="O399" s="2"/>
      <c r="Q399" s="6" t="str">
        <f t="shared" si="58"/>
        <v/>
      </c>
      <c r="S399" s="6" t="str">
        <f>IF(COUNTIF($Q399:$Q$2510, $Q399)&gt;1, "", $Q399)</f>
        <v/>
      </c>
      <c r="U399" s="63" t="str">
        <f>IF($B399="", "", IF(OR($B399&lt;'Intro &amp; Setup'!$W$18, $B399&gt;'Intro &amp; Setup'!$AG$18), "X", ""))</f>
        <v/>
      </c>
      <c r="V399" s="64" t="str">
        <f>IF($F399="", "", IF(OR($F399&lt;'Intro &amp; Setup'!$W$18, $F399&gt;'Intro &amp; Setup'!$AG$18), "X", ""))</f>
        <v/>
      </c>
      <c r="W399" s="6" t="str">
        <f t="shared" si="59"/>
        <v/>
      </c>
      <c r="Y399" s="63" t="str">
        <f t="shared" si="60"/>
        <v/>
      </c>
      <c r="Z399" s="64" t="str">
        <f t="shared" si="61"/>
        <v/>
      </c>
      <c r="AB399" s="80" t="str">
        <f t="shared" si="62"/>
        <v/>
      </c>
      <c r="AC399" s="77" t="str">
        <f t="shared" si="63"/>
        <v/>
      </c>
      <c r="AE399" s="84" t="str">
        <f t="shared" si="64"/>
        <v/>
      </c>
      <c r="AG399" s="6" t="str">
        <f>IF($AE399="", "", COUNTIF($AE$10:$AE$2510, "&gt;"&amp;$AE399)+1+COUNTIF($AE$10:$AE399, $AE399)-1)</f>
        <v/>
      </c>
    </row>
    <row r="400" spans="1:33" x14ac:dyDescent="0.25">
      <c r="A400" s="2"/>
      <c r="B400" s="98"/>
      <c r="C400" s="99"/>
      <c r="D400" s="100"/>
      <c r="E400" s="101"/>
      <c r="F400" s="102"/>
      <c r="G400" s="99"/>
      <c r="H400" s="103"/>
      <c r="I400" s="104"/>
      <c r="J400" s="2"/>
      <c r="K400" s="56" t="str">
        <f t="shared" si="56"/>
        <v/>
      </c>
      <c r="L400" s="2"/>
      <c r="M400" s="2"/>
      <c r="N400" s="51" t="str">
        <f t="shared" si="57"/>
        <v/>
      </c>
      <c r="O400" s="2"/>
      <c r="Q400" s="6" t="str">
        <f t="shared" si="58"/>
        <v/>
      </c>
      <c r="S400" s="6" t="str">
        <f>IF(COUNTIF($Q400:$Q$2510, $Q400)&gt;1, "", $Q400)</f>
        <v/>
      </c>
      <c r="U400" s="63" t="str">
        <f>IF($B400="", "", IF(OR($B400&lt;'Intro &amp; Setup'!$W$18, $B400&gt;'Intro &amp; Setup'!$AG$18), "X", ""))</f>
        <v/>
      </c>
      <c r="V400" s="64" t="str">
        <f>IF($F400="", "", IF(OR($F400&lt;'Intro &amp; Setup'!$W$18, $F400&gt;'Intro &amp; Setup'!$AG$18), "X", ""))</f>
        <v/>
      </c>
      <c r="W400" s="6" t="str">
        <f t="shared" si="59"/>
        <v/>
      </c>
      <c r="Y400" s="63" t="str">
        <f t="shared" si="60"/>
        <v/>
      </c>
      <c r="Z400" s="64" t="str">
        <f t="shared" si="61"/>
        <v/>
      </c>
      <c r="AB400" s="80" t="str">
        <f t="shared" si="62"/>
        <v/>
      </c>
      <c r="AC400" s="77" t="str">
        <f t="shared" si="63"/>
        <v/>
      </c>
      <c r="AE400" s="84" t="str">
        <f t="shared" si="64"/>
        <v/>
      </c>
      <c r="AG400" s="6" t="str">
        <f>IF($AE400="", "", COUNTIF($AE$10:$AE$2510, "&gt;"&amp;$AE400)+1+COUNTIF($AE$10:$AE400, $AE400)-1)</f>
        <v/>
      </c>
    </row>
    <row r="401" spans="1:33" x14ac:dyDescent="0.25">
      <c r="A401" s="2"/>
      <c r="B401" s="98"/>
      <c r="C401" s="99"/>
      <c r="D401" s="100"/>
      <c r="E401" s="101"/>
      <c r="F401" s="102"/>
      <c r="G401" s="99"/>
      <c r="H401" s="103"/>
      <c r="I401" s="104"/>
      <c r="J401" s="2"/>
      <c r="K401" s="56" t="str">
        <f t="shared" si="56"/>
        <v/>
      </c>
      <c r="L401" s="2"/>
      <c r="M401" s="2"/>
      <c r="N401" s="51" t="str">
        <f t="shared" si="57"/>
        <v/>
      </c>
      <c r="O401" s="2"/>
      <c r="Q401" s="6" t="str">
        <f t="shared" si="58"/>
        <v/>
      </c>
      <c r="S401" s="6" t="str">
        <f>IF(COUNTIF($Q401:$Q$2510, $Q401)&gt;1, "", $Q401)</f>
        <v/>
      </c>
      <c r="U401" s="63" t="str">
        <f>IF($B401="", "", IF(OR($B401&lt;'Intro &amp; Setup'!$W$18, $B401&gt;'Intro &amp; Setup'!$AG$18), "X", ""))</f>
        <v/>
      </c>
      <c r="V401" s="64" t="str">
        <f>IF($F401="", "", IF(OR($F401&lt;'Intro &amp; Setup'!$W$18, $F401&gt;'Intro &amp; Setup'!$AG$18), "X", ""))</f>
        <v/>
      </c>
      <c r="W401" s="6" t="str">
        <f t="shared" si="59"/>
        <v/>
      </c>
      <c r="Y401" s="63" t="str">
        <f t="shared" si="60"/>
        <v/>
      </c>
      <c r="Z401" s="64" t="str">
        <f t="shared" si="61"/>
        <v/>
      </c>
      <c r="AB401" s="80" t="str">
        <f t="shared" si="62"/>
        <v/>
      </c>
      <c r="AC401" s="77" t="str">
        <f t="shared" si="63"/>
        <v/>
      </c>
      <c r="AE401" s="84" t="str">
        <f t="shared" si="64"/>
        <v/>
      </c>
      <c r="AG401" s="6" t="str">
        <f>IF($AE401="", "", COUNTIF($AE$10:$AE$2510, "&gt;"&amp;$AE401)+1+COUNTIF($AE$10:$AE401, $AE401)-1)</f>
        <v/>
      </c>
    </row>
    <row r="402" spans="1:33" x14ac:dyDescent="0.25">
      <c r="A402" s="2"/>
      <c r="B402" s="98"/>
      <c r="C402" s="99"/>
      <c r="D402" s="100"/>
      <c r="E402" s="101"/>
      <c r="F402" s="102"/>
      <c r="G402" s="99"/>
      <c r="H402" s="103"/>
      <c r="I402" s="104"/>
      <c r="J402" s="2"/>
      <c r="K402" s="56" t="str">
        <f t="shared" si="56"/>
        <v/>
      </c>
      <c r="L402" s="2"/>
      <c r="M402" s="2"/>
      <c r="N402" s="51" t="str">
        <f t="shared" si="57"/>
        <v/>
      </c>
      <c r="O402" s="2"/>
      <c r="Q402" s="6" t="str">
        <f t="shared" si="58"/>
        <v/>
      </c>
      <c r="S402" s="6" t="str">
        <f>IF(COUNTIF($Q402:$Q$2510, $Q402)&gt;1, "", $Q402)</f>
        <v/>
      </c>
      <c r="U402" s="63" t="str">
        <f>IF($B402="", "", IF(OR($B402&lt;'Intro &amp; Setup'!$W$18, $B402&gt;'Intro &amp; Setup'!$AG$18), "X", ""))</f>
        <v/>
      </c>
      <c r="V402" s="64" t="str">
        <f>IF($F402="", "", IF(OR($F402&lt;'Intro &amp; Setup'!$W$18, $F402&gt;'Intro &amp; Setup'!$AG$18), "X", ""))</f>
        <v/>
      </c>
      <c r="W402" s="6" t="str">
        <f t="shared" si="59"/>
        <v/>
      </c>
      <c r="Y402" s="63" t="str">
        <f t="shared" si="60"/>
        <v/>
      </c>
      <c r="Z402" s="64" t="str">
        <f t="shared" si="61"/>
        <v/>
      </c>
      <c r="AB402" s="80" t="str">
        <f t="shared" si="62"/>
        <v/>
      </c>
      <c r="AC402" s="77" t="str">
        <f t="shared" si="63"/>
        <v/>
      </c>
      <c r="AE402" s="84" t="str">
        <f t="shared" si="64"/>
        <v/>
      </c>
      <c r="AG402" s="6" t="str">
        <f>IF($AE402="", "", COUNTIF($AE$10:$AE$2510, "&gt;"&amp;$AE402)+1+COUNTIF($AE$10:$AE402, $AE402)-1)</f>
        <v/>
      </c>
    </row>
    <row r="403" spans="1:33" x14ac:dyDescent="0.25">
      <c r="A403" s="2"/>
      <c r="B403" s="98"/>
      <c r="C403" s="99"/>
      <c r="D403" s="100"/>
      <c r="E403" s="101"/>
      <c r="F403" s="102"/>
      <c r="G403" s="99"/>
      <c r="H403" s="103"/>
      <c r="I403" s="104"/>
      <c r="J403" s="2"/>
      <c r="K403" s="56" t="str">
        <f t="shared" si="56"/>
        <v/>
      </c>
      <c r="L403" s="2"/>
      <c r="M403" s="2"/>
      <c r="N403" s="51" t="str">
        <f t="shared" si="57"/>
        <v/>
      </c>
      <c r="O403" s="2"/>
      <c r="Q403" s="6" t="str">
        <f t="shared" si="58"/>
        <v/>
      </c>
      <c r="S403" s="6" t="str">
        <f>IF(COUNTIF($Q403:$Q$2510, $Q403)&gt;1, "", $Q403)</f>
        <v/>
      </c>
      <c r="U403" s="63" t="str">
        <f>IF($B403="", "", IF(OR($B403&lt;'Intro &amp; Setup'!$W$18, $B403&gt;'Intro &amp; Setup'!$AG$18), "X", ""))</f>
        <v/>
      </c>
      <c r="V403" s="64" t="str">
        <f>IF($F403="", "", IF(OR($F403&lt;'Intro &amp; Setup'!$W$18, $F403&gt;'Intro &amp; Setup'!$AG$18), "X", ""))</f>
        <v/>
      </c>
      <c r="W403" s="6" t="str">
        <f t="shared" si="59"/>
        <v/>
      </c>
      <c r="Y403" s="63" t="str">
        <f t="shared" si="60"/>
        <v/>
      </c>
      <c r="Z403" s="64" t="str">
        <f t="shared" si="61"/>
        <v/>
      </c>
      <c r="AB403" s="80" t="str">
        <f t="shared" si="62"/>
        <v/>
      </c>
      <c r="AC403" s="77" t="str">
        <f t="shared" si="63"/>
        <v/>
      </c>
      <c r="AE403" s="84" t="str">
        <f t="shared" si="64"/>
        <v/>
      </c>
      <c r="AG403" s="6" t="str">
        <f>IF($AE403="", "", COUNTIF($AE$10:$AE$2510, "&gt;"&amp;$AE403)+1+COUNTIF($AE$10:$AE403, $AE403)-1)</f>
        <v/>
      </c>
    </row>
    <row r="404" spans="1:33" x14ac:dyDescent="0.25">
      <c r="A404" s="2"/>
      <c r="B404" s="98"/>
      <c r="C404" s="99"/>
      <c r="D404" s="100"/>
      <c r="E404" s="101"/>
      <c r="F404" s="102"/>
      <c r="G404" s="99"/>
      <c r="H404" s="103"/>
      <c r="I404" s="104"/>
      <c r="J404" s="2"/>
      <c r="K404" s="56" t="str">
        <f t="shared" si="56"/>
        <v/>
      </c>
      <c r="L404" s="2"/>
      <c r="M404" s="2"/>
      <c r="N404" s="51" t="str">
        <f t="shared" si="57"/>
        <v/>
      </c>
      <c r="O404" s="2"/>
      <c r="Q404" s="6" t="str">
        <f t="shared" si="58"/>
        <v/>
      </c>
      <c r="S404" s="6" t="str">
        <f>IF(COUNTIF($Q404:$Q$2510, $Q404)&gt;1, "", $Q404)</f>
        <v/>
      </c>
      <c r="U404" s="63" t="str">
        <f>IF($B404="", "", IF(OR($B404&lt;'Intro &amp; Setup'!$W$18, $B404&gt;'Intro &amp; Setup'!$AG$18), "X", ""))</f>
        <v/>
      </c>
      <c r="V404" s="64" t="str">
        <f>IF($F404="", "", IF(OR($F404&lt;'Intro &amp; Setup'!$W$18, $F404&gt;'Intro &amp; Setup'!$AG$18), "X", ""))</f>
        <v/>
      </c>
      <c r="W404" s="6" t="str">
        <f t="shared" si="59"/>
        <v/>
      </c>
      <c r="Y404" s="63" t="str">
        <f t="shared" si="60"/>
        <v/>
      </c>
      <c r="Z404" s="64" t="str">
        <f t="shared" si="61"/>
        <v/>
      </c>
      <c r="AB404" s="80" t="str">
        <f t="shared" si="62"/>
        <v/>
      </c>
      <c r="AC404" s="77" t="str">
        <f t="shared" si="63"/>
        <v/>
      </c>
      <c r="AE404" s="84" t="str">
        <f t="shared" si="64"/>
        <v/>
      </c>
      <c r="AG404" s="6" t="str">
        <f>IF($AE404="", "", COUNTIF($AE$10:$AE$2510, "&gt;"&amp;$AE404)+1+COUNTIF($AE$10:$AE404, $AE404)-1)</f>
        <v/>
      </c>
    </row>
    <row r="405" spans="1:33" x14ac:dyDescent="0.25">
      <c r="A405" s="2"/>
      <c r="B405" s="98"/>
      <c r="C405" s="99"/>
      <c r="D405" s="100"/>
      <c r="E405" s="101"/>
      <c r="F405" s="102"/>
      <c r="G405" s="99"/>
      <c r="H405" s="103"/>
      <c r="I405" s="104"/>
      <c r="J405" s="2"/>
      <c r="K405" s="56" t="str">
        <f t="shared" si="56"/>
        <v/>
      </c>
      <c r="L405" s="2"/>
      <c r="M405" s="2"/>
      <c r="N405" s="51" t="str">
        <f t="shared" si="57"/>
        <v/>
      </c>
      <c r="O405" s="2"/>
      <c r="Q405" s="6" t="str">
        <f t="shared" si="58"/>
        <v/>
      </c>
      <c r="S405" s="6" t="str">
        <f>IF(COUNTIF($Q405:$Q$2510, $Q405)&gt;1, "", $Q405)</f>
        <v/>
      </c>
      <c r="U405" s="63" t="str">
        <f>IF($B405="", "", IF(OR($B405&lt;'Intro &amp; Setup'!$W$18, $B405&gt;'Intro &amp; Setup'!$AG$18), "X", ""))</f>
        <v/>
      </c>
      <c r="V405" s="64" t="str">
        <f>IF($F405="", "", IF(OR($F405&lt;'Intro &amp; Setup'!$W$18, $F405&gt;'Intro &amp; Setup'!$AG$18), "X", ""))</f>
        <v/>
      </c>
      <c r="W405" s="6" t="str">
        <f t="shared" si="59"/>
        <v/>
      </c>
      <c r="Y405" s="63" t="str">
        <f t="shared" si="60"/>
        <v/>
      </c>
      <c r="Z405" s="64" t="str">
        <f t="shared" si="61"/>
        <v/>
      </c>
      <c r="AB405" s="80" t="str">
        <f t="shared" si="62"/>
        <v/>
      </c>
      <c r="AC405" s="77" t="str">
        <f t="shared" si="63"/>
        <v/>
      </c>
      <c r="AE405" s="84" t="str">
        <f t="shared" si="64"/>
        <v/>
      </c>
      <c r="AG405" s="6" t="str">
        <f>IF($AE405="", "", COUNTIF($AE$10:$AE$2510, "&gt;"&amp;$AE405)+1+COUNTIF($AE$10:$AE405, $AE405)-1)</f>
        <v/>
      </c>
    </row>
    <row r="406" spans="1:33" x14ac:dyDescent="0.25">
      <c r="A406" s="2"/>
      <c r="B406" s="98"/>
      <c r="C406" s="99"/>
      <c r="D406" s="100"/>
      <c r="E406" s="101"/>
      <c r="F406" s="102"/>
      <c r="G406" s="99"/>
      <c r="H406" s="103"/>
      <c r="I406" s="104"/>
      <c r="J406" s="2"/>
      <c r="K406" s="56" t="str">
        <f t="shared" si="56"/>
        <v/>
      </c>
      <c r="L406" s="2"/>
      <c r="M406" s="2"/>
      <c r="N406" s="51" t="str">
        <f t="shared" si="57"/>
        <v/>
      </c>
      <c r="O406" s="2"/>
      <c r="Q406" s="6" t="str">
        <f t="shared" si="58"/>
        <v/>
      </c>
      <c r="S406" s="6" t="str">
        <f>IF(COUNTIF($Q406:$Q$2510, $Q406)&gt;1, "", $Q406)</f>
        <v/>
      </c>
      <c r="U406" s="63" t="str">
        <f>IF($B406="", "", IF(OR($B406&lt;'Intro &amp; Setup'!$W$18, $B406&gt;'Intro &amp; Setup'!$AG$18), "X", ""))</f>
        <v/>
      </c>
      <c r="V406" s="64" t="str">
        <f>IF($F406="", "", IF(OR($F406&lt;'Intro &amp; Setup'!$W$18, $F406&gt;'Intro &amp; Setup'!$AG$18), "X", ""))</f>
        <v/>
      </c>
      <c r="W406" s="6" t="str">
        <f t="shared" si="59"/>
        <v/>
      </c>
      <c r="Y406" s="63" t="str">
        <f t="shared" si="60"/>
        <v/>
      </c>
      <c r="Z406" s="64" t="str">
        <f t="shared" si="61"/>
        <v/>
      </c>
      <c r="AB406" s="80" t="str">
        <f t="shared" si="62"/>
        <v/>
      </c>
      <c r="AC406" s="77" t="str">
        <f t="shared" si="63"/>
        <v/>
      </c>
      <c r="AE406" s="84" t="str">
        <f t="shared" si="64"/>
        <v/>
      </c>
      <c r="AG406" s="6" t="str">
        <f>IF($AE406="", "", COUNTIF($AE$10:$AE$2510, "&gt;"&amp;$AE406)+1+COUNTIF($AE$10:$AE406, $AE406)-1)</f>
        <v/>
      </c>
    </row>
    <row r="407" spans="1:33" x14ac:dyDescent="0.25">
      <c r="A407" s="2"/>
      <c r="B407" s="98"/>
      <c r="C407" s="99"/>
      <c r="D407" s="100"/>
      <c r="E407" s="101"/>
      <c r="F407" s="102"/>
      <c r="G407" s="99"/>
      <c r="H407" s="103"/>
      <c r="I407" s="104"/>
      <c r="J407" s="2"/>
      <c r="K407" s="56" t="str">
        <f t="shared" si="56"/>
        <v/>
      </c>
      <c r="L407" s="2"/>
      <c r="M407" s="2"/>
      <c r="N407" s="51" t="str">
        <f t="shared" si="57"/>
        <v/>
      </c>
      <c r="O407" s="2"/>
      <c r="Q407" s="6" t="str">
        <f t="shared" si="58"/>
        <v/>
      </c>
      <c r="S407" s="6" t="str">
        <f>IF(COUNTIF($Q407:$Q$2510, $Q407)&gt;1, "", $Q407)</f>
        <v/>
      </c>
      <c r="U407" s="63" t="str">
        <f>IF($B407="", "", IF(OR($B407&lt;'Intro &amp; Setup'!$W$18, $B407&gt;'Intro &amp; Setup'!$AG$18), "X", ""))</f>
        <v/>
      </c>
      <c r="V407" s="64" t="str">
        <f>IF($F407="", "", IF(OR($F407&lt;'Intro &amp; Setup'!$W$18, $F407&gt;'Intro &amp; Setup'!$AG$18), "X", ""))</f>
        <v/>
      </c>
      <c r="W407" s="6" t="str">
        <f t="shared" si="59"/>
        <v/>
      </c>
      <c r="Y407" s="63" t="str">
        <f t="shared" si="60"/>
        <v/>
      </c>
      <c r="Z407" s="64" t="str">
        <f t="shared" si="61"/>
        <v/>
      </c>
      <c r="AB407" s="80" t="str">
        <f t="shared" si="62"/>
        <v/>
      </c>
      <c r="AC407" s="77" t="str">
        <f t="shared" si="63"/>
        <v/>
      </c>
      <c r="AE407" s="84" t="str">
        <f t="shared" si="64"/>
        <v/>
      </c>
      <c r="AG407" s="6" t="str">
        <f>IF($AE407="", "", COUNTIF($AE$10:$AE$2510, "&gt;"&amp;$AE407)+1+COUNTIF($AE$10:$AE407, $AE407)-1)</f>
        <v/>
      </c>
    </row>
    <row r="408" spans="1:33" x14ac:dyDescent="0.25">
      <c r="A408" s="2"/>
      <c r="B408" s="98"/>
      <c r="C408" s="99"/>
      <c r="D408" s="100"/>
      <c r="E408" s="101"/>
      <c r="F408" s="102"/>
      <c r="G408" s="99"/>
      <c r="H408" s="103"/>
      <c r="I408" s="104"/>
      <c r="J408" s="2"/>
      <c r="K408" s="56" t="str">
        <f t="shared" si="56"/>
        <v/>
      </c>
      <c r="L408" s="2"/>
      <c r="M408" s="2"/>
      <c r="N408" s="51" t="str">
        <f t="shared" si="57"/>
        <v/>
      </c>
      <c r="O408" s="2"/>
      <c r="Q408" s="6" t="str">
        <f t="shared" si="58"/>
        <v/>
      </c>
      <c r="S408" s="6" t="str">
        <f>IF(COUNTIF($Q408:$Q$2510, $Q408)&gt;1, "", $Q408)</f>
        <v/>
      </c>
      <c r="U408" s="63" t="str">
        <f>IF($B408="", "", IF(OR($B408&lt;'Intro &amp; Setup'!$W$18, $B408&gt;'Intro &amp; Setup'!$AG$18), "X", ""))</f>
        <v/>
      </c>
      <c r="V408" s="64" t="str">
        <f>IF($F408="", "", IF(OR($F408&lt;'Intro &amp; Setup'!$W$18, $F408&gt;'Intro &amp; Setup'!$AG$18), "X", ""))</f>
        <v/>
      </c>
      <c r="W408" s="6" t="str">
        <f t="shared" si="59"/>
        <v/>
      </c>
      <c r="Y408" s="63" t="str">
        <f t="shared" si="60"/>
        <v/>
      </c>
      <c r="Z408" s="64" t="str">
        <f t="shared" si="61"/>
        <v/>
      </c>
      <c r="AB408" s="80" t="str">
        <f t="shared" si="62"/>
        <v/>
      </c>
      <c r="AC408" s="77" t="str">
        <f t="shared" si="63"/>
        <v/>
      </c>
      <c r="AE408" s="84" t="str">
        <f t="shared" si="64"/>
        <v/>
      </c>
      <c r="AG408" s="6" t="str">
        <f>IF($AE408="", "", COUNTIF($AE$10:$AE$2510, "&gt;"&amp;$AE408)+1+COUNTIF($AE$10:$AE408, $AE408)-1)</f>
        <v/>
      </c>
    </row>
    <row r="409" spans="1:33" x14ac:dyDescent="0.25">
      <c r="A409" s="2"/>
      <c r="B409" s="98"/>
      <c r="C409" s="99"/>
      <c r="D409" s="100"/>
      <c r="E409" s="101"/>
      <c r="F409" s="102"/>
      <c r="G409" s="99"/>
      <c r="H409" s="103"/>
      <c r="I409" s="104"/>
      <c r="J409" s="2"/>
      <c r="K409" s="56" t="str">
        <f t="shared" si="56"/>
        <v/>
      </c>
      <c r="L409" s="2"/>
      <c r="M409" s="2"/>
      <c r="N409" s="51" t="str">
        <f t="shared" si="57"/>
        <v/>
      </c>
      <c r="O409" s="2"/>
      <c r="Q409" s="6" t="str">
        <f t="shared" si="58"/>
        <v/>
      </c>
      <c r="S409" s="6" t="str">
        <f>IF(COUNTIF($Q409:$Q$2510, $Q409)&gt;1, "", $Q409)</f>
        <v/>
      </c>
      <c r="U409" s="63" t="str">
        <f>IF($B409="", "", IF(OR($B409&lt;'Intro &amp; Setup'!$W$18, $B409&gt;'Intro &amp; Setup'!$AG$18), "X", ""))</f>
        <v/>
      </c>
      <c r="V409" s="64" t="str">
        <f>IF($F409="", "", IF(OR($F409&lt;'Intro &amp; Setup'!$W$18, $F409&gt;'Intro &amp; Setup'!$AG$18), "X", ""))</f>
        <v/>
      </c>
      <c r="W409" s="6" t="str">
        <f t="shared" si="59"/>
        <v/>
      </c>
      <c r="Y409" s="63" t="str">
        <f t="shared" si="60"/>
        <v/>
      </c>
      <c r="Z409" s="64" t="str">
        <f t="shared" si="61"/>
        <v/>
      </c>
      <c r="AB409" s="80" t="str">
        <f t="shared" si="62"/>
        <v/>
      </c>
      <c r="AC409" s="77" t="str">
        <f t="shared" si="63"/>
        <v/>
      </c>
      <c r="AE409" s="84" t="str">
        <f t="shared" si="64"/>
        <v/>
      </c>
      <c r="AG409" s="6" t="str">
        <f>IF($AE409="", "", COUNTIF($AE$10:$AE$2510, "&gt;"&amp;$AE409)+1+COUNTIF($AE$10:$AE409, $AE409)-1)</f>
        <v/>
      </c>
    </row>
    <row r="410" spans="1:33" x14ac:dyDescent="0.25">
      <c r="A410" s="2"/>
      <c r="B410" s="98"/>
      <c r="C410" s="99"/>
      <c r="D410" s="100"/>
      <c r="E410" s="101"/>
      <c r="F410" s="102"/>
      <c r="G410" s="99"/>
      <c r="H410" s="103"/>
      <c r="I410" s="104"/>
      <c r="J410" s="2"/>
      <c r="K410" s="56" t="str">
        <f t="shared" si="56"/>
        <v/>
      </c>
      <c r="L410" s="2"/>
      <c r="M410" s="2"/>
      <c r="N410" s="51" t="str">
        <f t="shared" si="57"/>
        <v/>
      </c>
      <c r="O410" s="2"/>
      <c r="Q410" s="6" t="str">
        <f t="shared" si="58"/>
        <v/>
      </c>
      <c r="S410" s="6" t="str">
        <f>IF(COUNTIF($Q410:$Q$2510, $Q410)&gt;1, "", $Q410)</f>
        <v/>
      </c>
      <c r="U410" s="63" t="str">
        <f>IF($B410="", "", IF(OR($B410&lt;'Intro &amp; Setup'!$W$18, $B410&gt;'Intro &amp; Setup'!$AG$18), "X", ""))</f>
        <v/>
      </c>
      <c r="V410" s="64" t="str">
        <f>IF($F410="", "", IF(OR($F410&lt;'Intro &amp; Setup'!$W$18, $F410&gt;'Intro &amp; Setup'!$AG$18), "X", ""))</f>
        <v/>
      </c>
      <c r="W410" s="6" t="str">
        <f t="shared" si="59"/>
        <v/>
      </c>
      <c r="Y410" s="63" t="str">
        <f t="shared" si="60"/>
        <v/>
      </c>
      <c r="Z410" s="64" t="str">
        <f t="shared" si="61"/>
        <v/>
      </c>
      <c r="AB410" s="80" t="str">
        <f t="shared" si="62"/>
        <v/>
      </c>
      <c r="AC410" s="77" t="str">
        <f t="shared" si="63"/>
        <v/>
      </c>
      <c r="AE410" s="84" t="str">
        <f t="shared" si="64"/>
        <v/>
      </c>
      <c r="AG410" s="6" t="str">
        <f>IF($AE410="", "", COUNTIF($AE$10:$AE$2510, "&gt;"&amp;$AE410)+1+COUNTIF($AE$10:$AE410, $AE410)-1)</f>
        <v/>
      </c>
    </row>
    <row r="411" spans="1:33" x14ac:dyDescent="0.25">
      <c r="A411" s="2"/>
      <c r="B411" s="98"/>
      <c r="C411" s="99"/>
      <c r="D411" s="100"/>
      <c r="E411" s="101"/>
      <c r="F411" s="102"/>
      <c r="G411" s="99"/>
      <c r="H411" s="103"/>
      <c r="I411" s="104"/>
      <c r="J411" s="2"/>
      <c r="K411" s="56" t="str">
        <f t="shared" si="56"/>
        <v/>
      </c>
      <c r="L411" s="2"/>
      <c r="M411" s="2"/>
      <c r="N411" s="51" t="str">
        <f t="shared" si="57"/>
        <v/>
      </c>
      <c r="O411" s="2"/>
      <c r="Q411" s="6" t="str">
        <f t="shared" si="58"/>
        <v/>
      </c>
      <c r="S411" s="6" t="str">
        <f>IF(COUNTIF($Q411:$Q$2510, $Q411)&gt;1, "", $Q411)</f>
        <v/>
      </c>
      <c r="U411" s="63" t="str">
        <f>IF($B411="", "", IF(OR($B411&lt;'Intro &amp; Setup'!$W$18, $B411&gt;'Intro &amp; Setup'!$AG$18), "X", ""))</f>
        <v/>
      </c>
      <c r="V411" s="64" t="str">
        <f>IF($F411="", "", IF(OR($F411&lt;'Intro &amp; Setup'!$W$18, $F411&gt;'Intro &amp; Setup'!$AG$18), "X", ""))</f>
        <v/>
      </c>
      <c r="W411" s="6" t="str">
        <f t="shared" si="59"/>
        <v/>
      </c>
      <c r="Y411" s="63" t="str">
        <f t="shared" si="60"/>
        <v/>
      </c>
      <c r="Z411" s="64" t="str">
        <f t="shared" si="61"/>
        <v/>
      </c>
      <c r="AB411" s="80" t="str">
        <f t="shared" si="62"/>
        <v/>
      </c>
      <c r="AC411" s="77" t="str">
        <f t="shared" si="63"/>
        <v/>
      </c>
      <c r="AE411" s="84" t="str">
        <f t="shared" si="64"/>
        <v/>
      </c>
      <c r="AG411" s="6" t="str">
        <f>IF($AE411="", "", COUNTIF($AE$10:$AE$2510, "&gt;"&amp;$AE411)+1+COUNTIF($AE$10:$AE411, $AE411)-1)</f>
        <v/>
      </c>
    </row>
    <row r="412" spans="1:33" x14ac:dyDescent="0.25">
      <c r="A412" s="2"/>
      <c r="B412" s="98"/>
      <c r="C412" s="99"/>
      <c r="D412" s="100"/>
      <c r="E412" s="101"/>
      <c r="F412" s="102"/>
      <c r="G412" s="99"/>
      <c r="H412" s="103"/>
      <c r="I412" s="104"/>
      <c r="J412" s="2"/>
      <c r="K412" s="56" t="str">
        <f t="shared" si="56"/>
        <v/>
      </c>
      <c r="L412" s="2"/>
      <c r="M412" s="2"/>
      <c r="N412" s="51" t="str">
        <f t="shared" si="57"/>
        <v/>
      </c>
      <c r="O412" s="2"/>
      <c r="Q412" s="6" t="str">
        <f t="shared" si="58"/>
        <v/>
      </c>
      <c r="S412" s="6" t="str">
        <f>IF(COUNTIF($Q412:$Q$2510, $Q412)&gt;1, "", $Q412)</f>
        <v/>
      </c>
      <c r="U412" s="63" t="str">
        <f>IF($B412="", "", IF(OR($B412&lt;'Intro &amp; Setup'!$W$18, $B412&gt;'Intro &amp; Setup'!$AG$18), "X", ""))</f>
        <v/>
      </c>
      <c r="V412" s="64" t="str">
        <f>IF($F412="", "", IF(OR($F412&lt;'Intro &amp; Setup'!$W$18, $F412&gt;'Intro &amp; Setup'!$AG$18), "X", ""))</f>
        <v/>
      </c>
      <c r="W412" s="6" t="str">
        <f t="shared" si="59"/>
        <v/>
      </c>
      <c r="Y412" s="63" t="str">
        <f t="shared" si="60"/>
        <v/>
      </c>
      <c r="Z412" s="64" t="str">
        <f t="shared" si="61"/>
        <v/>
      </c>
      <c r="AB412" s="80" t="str">
        <f t="shared" si="62"/>
        <v/>
      </c>
      <c r="AC412" s="77" t="str">
        <f t="shared" si="63"/>
        <v/>
      </c>
      <c r="AE412" s="84" t="str">
        <f t="shared" si="64"/>
        <v/>
      </c>
      <c r="AG412" s="6" t="str">
        <f>IF($AE412="", "", COUNTIF($AE$10:$AE$2510, "&gt;"&amp;$AE412)+1+COUNTIF($AE$10:$AE412, $AE412)-1)</f>
        <v/>
      </c>
    </row>
    <row r="413" spans="1:33" x14ac:dyDescent="0.25">
      <c r="A413" s="2"/>
      <c r="B413" s="98"/>
      <c r="C413" s="99"/>
      <c r="D413" s="100"/>
      <c r="E413" s="101"/>
      <c r="F413" s="102"/>
      <c r="G413" s="99"/>
      <c r="H413" s="103"/>
      <c r="I413" s="104"/>
      <c r="J413" s="2"/>
      <c r="K413" s="56" t="str">
        <f t="shared" si="56"/>
        <v/>
      </c>
      <c r="L413" s="2"/>
      <c r="M413" s="2"/>
      <c r="N413" s="51" t="str">
        <f t="shared" si="57"/>
        <v/>
      </c>
      <c r="O413" s="2"/>
      <c r="Q413" s="6" t="str">
        <f t="shared" si="58"/>
        <v/>
      </c>
      <c r="S413" s="6" t="str">
        <f>IF(COUNTIF($Q413:$Q$2510, $Q413)&gt;1, "", $Q413)</f>
        <v/>
      </c>
      <c r="U413" s="63" t="str">
        <f>IF($B413="", "", IF(OR($B413&lt;'Intro &amp; Setup'!$W$18, $B413&gt;'Intro &amp; Setup'!$AG$18), "X", ""))</f>
        <v/>
      </c>
      <c r="V413" s="64" t="str">
        <f>IF($F413="", "", IF(OR($F413&lt;'Intro &amp; Setup'!$W$18, $F413&gt;'Intro &amp; Setup'!$AG$18), "X", ""))</f>
        <v/>
      </c>
      <c r="W413" s="6" t="str">
        <f t="shared" si="59"/>
        <v/>
      </c>
      <c r="Y413" s="63" t="str">
        <f t="shared" si="60"/>
        <v/>
      </c>
      <c r="Z413" s="64" t="str">
        <f t="shared" si="61"/>
        <v/>
      </c>
      <c r="AB413" s="80" t="str">
        <f t="shared" si="62"/>
        <v/>
      </c>
      <c r="AC413" s="77" t="str">
        <f t="shared" si="63"/>
        <v/>
      </c>
      <c r="AE413" s="84" t="str">
        <f t="shared" si="64"/>
        <v/>
      </c>
      <c r="AG413" s="6" t="str">
        <f>IF($AE413="", "", COUNTIF($AE$10:$AE$2510, "&gt;"&amp;$AE413)+1+COUNTIF($AE$10:$AE413, $AE413)-1)</f>
        <v/>
      </c>
    </row>
    <row r="414" spans="1:33" x14ac:dyDescent="0.25">
      <c r="A414" s="2"/>
      <c r="B414" s="98"/>
      <c r="C414" s="99"/>
      <c r="D414" s="100"/>
      <c r="E414" s="101"/>
      <c r="F414" s="102"/>
      <c r="G414" s="99"/>
      <c r="H414" s="103"/>
      <c r="I414" s="104"/>
      <c r="J414" s="2"/>
      <c r="K414" s="56" t="str">
        <f t="shared" si="56"/>
        <v/>
      </c>
      <c r="L414" s="2"/>
      <c r="M414" s="2"/>
      <c r="N414" s="51" t="str">
        <f t="shared" si="57"/>
        <v/>
      </c>
      <c r="O414" s="2"/>
      <c r="Q414" s="6" t="str">
        <f t="shared" si="58"/>
        <v/>
      </c>
      <c r="S414" s="6" t="str">
        <f>IF(COUNTIF($Q414:$Q$2510, $Q414)&gt;1, "", $Q414)</f>
        <v/>
      </c>
      <c r="U414" s="63" t="str">
        <f>IF($B414="", "", IF(OR($B414&lt;'Intro &amp; Setup'!$W$18, $B414&gt;'Intro &amp; Setup'!$AG$18), "X", ""))</f>
        <v/>
      </c>
      <c r="V414" s="64" t="str">
        <f>IF($F414="", "", IF(OR($F414&lt;'Intro &amp; Setup'!$W$18, $F414&gt;'Intro &amp; Setup'!$AG$18), "X", ""))</f>
        <v/>
      </c>
      <c r="W414" s="6" t="str">
        <f t="shared" si="59"/>
        <v/>
      </c>
      <c r="Y414" s="63" t="str">
        <f t="shared" si="60"/>
        <v/>
      </c>
      <c r="Z414" s="64" t="str">
        <f t="shared" si="61"/>
        <v/>
      </c>
      <c r="AB414" s="80" t="str">
        <f t="shared" si="62"/>
        <v/>
      </c>
      <c r="AC414" s="77" t="str">
        <f t="shared" si="63"/>
        <v/>
      </c>
      <c r="AE414" s="84" t="str">
        <f t="shared" si="64"/>
        <v/>
      </c>
      <c r="AG414" s="6" t="str">
        <f>IF($AE414="", "", COUNTIF($AE$10:$AE$2510, "&gt;"&amp;$AE414)+1+COUNTIF($AE$10:$AE414, $AE414)-1)</f>
        <v/>
      </c>
    </row>
    <row r="415" spans="1:33" x14ac:dyDescent="0.25">
      <c r="A415" s="2"/>
      <c r="B415" s="98"/>
      <c r="C415" s="99"/>
      <c r="D415" s="100"/>
      <c r="E415" s="101"/>
      <c r="F415" s="102"/>
      <c r="G415" s="99"/>
      <c r="H415" s="103"/>
      <c r="I415" s="104"/>
      <c r="J415" s="2"/>
      <c r="K415" s="56" t="str">
        <f t="shared" si="56"/>
        <v/>
      </c>
      <c r="L415" s="2"/>
      <c r="M415" s="2"/>
      <c r="N415" s="51" t="str">
        <f t="shared" si="57"/>
        <v/>
      </c>
      <c r="O415" s="2"/>
      <c r="Q415" s="6" t="str">
        <f t="shared" si="58"/>
        <v/>
      </c>
      <c r="S415" s="6" t="str">
        <f>IF(COUNTIF($Q415:$Q$2510, $Q415)&gt;1, "", $Q415)</f>
        <v/>
      </c>
      <c r="U415" s="63" t="str">
        <f>IF($B415="", "", IF(OR($B415&lt;'Intro &amp; Setup'!$W$18, $B415&gt;'Intro &amp; Setup'!$AG$18), "X", ""))</f>
        <v/>
      </c>
      <c r="V415" s="64" t="str">
        <f>IF($F415="", "", IF(OR($F415&lt;'Intro &amp; Setup'!$W$18, $F415&gt;'Intro &amp; Setup'!$AG$18), "X", ""))</f>
        <v/>
      </c>
      <c r="W415" s="6" t="str">
        <f t="shared" si="59"/>
        <v/>
      </c>
      <c r="Y415" s="63" t="str">
        <f t="shared" si="60"/>
        <v/>
      </c>
      <c r="Z415" s="64" t="str">
        <f t="shared" si="61"/>
        <v/>
      </c>
      <c r="AB415" s="80" t="str">
        <f t="shared" si="62"/>
        <v/>
      </c>
      <c r="AC415" s="77" t="str">
        <f t="shared" si="63"/>
        <v/>
      </c>
      <c r="AE415" s="84" t="str">
        <f t="shared" si="64"/>
        <v/>
      </c>
      <c r="AG415" s="6" t="str">
        <f>IF($AE415="", "", COUNTIF($AE$10:$AE$2510, "&gt;"&amp;$AE415)+1+COUNTIF($AE$10:$AE415, $AE415)-1)</f>
        <v/>
      </c>
    </row>
    <row r="416" spans="1:33" x14ac:dyDescent="0.25">
      <c r="A416" s="2"/>
      <c r="B416" s="98"/>
      <c r="C416" s="99"/>
      <c r="D416" s="100"/>
      <c r="E416" s="101"/>
      <c r="F416" s="102"/>
      <c r="G416" s="99"/>
      <c r="H416" s="103"/>
      <c r="I416" s="104"/>
      <c r="J416" s="2"/>
      <c r="K416" s="56" t="str">
        <f t="shared" si="56"/>
        <v/>
      </c>
      <c r="L416" s="2"/>
      <c r="M416" s="2"/>
      <c r="N416" s="51" t="str">
        <f t="shared" si="57"/>
        <v/>
      </c>
      <c r="O416" s="2"/>
      <c r="Q416" s="6" t="str">
        <f t="shared" si="58"/>
        <v/>
      </c>
      <c r="S416" s="6" t="str">
        <f>IF(COUNTIF($Q416:$Q$2510, $Q416)&gt;1, "", $Q416)</f>
        <v/>
      </c>
      <c r="U416" s="63" t="str">
        <f>IF($B416="", "", IF(OR($B416&lt;'Intro &amp; Setup'!$W$18, $B416&gt;'Intro &amp; Setup'!$AG$18), "X", ""))</f>
        <v/>
      </c>
      <c r="V416" s="64" t="str">
        <f>IF($F416="", "", IF(OR($F416&lt;'Intro &amp; Setup'!$W$18, $F416&gt;'Intro &amp; Setup'!$AG$18), "X", ""))</f>
        <v/>
      </c>
      <c r="W416" s="6" t="str">
        <f t="shared" si="59"/>
        <v/>
      </c>
      <c r="Y416" s="63" t="str">
        <f t="shared" si="60"/>
        <v/>
      </c>
      <c r="Z416" s="64" t="str">
        <f t="shared" si="61"/>
        <v/>
      </c>
      <c r="AB416" s="80" t="str">
        <f t="shared" si="62"/>
        <v/>
      </c>
      <c r="AC416" s="77" t="str">
        <f t="shared" si="63"/>
        <v/>
      </c>
      <c r="AE416" s="84" t="str">
        <f t="shared" si="64"/>
        <v/>
      </c>
      <c r="AG416" s="6" t="str">
        <f>IF($AE416="", "", COUNTIF($AE$10:$AE$2510, "&gt;"&amp;$AE416)+1+COUNTIF($AE$10:$AE416, $AE416)-1)</f>
        <v/>
      </c>
    </row>
    <row r="417" spans="1:33" x14ac:dyDescent="0.25">
      <c r="A417" s="2"/>
      <c r="B417" s="98"/>
      <c r="C417" s="99"/>
      <c r="D417" s="100"/>
      <c r="E417" s="101"/>
      <c r="F417" s="102"/>
      <c r="G417" s="99"/>
      <c r="H417" s="103"/>
      <c r="I417" s="104"/>
      <c r="J417" s="2"/>
      <c r="K417" s="56" t="str">
        <f t="shared" si="56"/>
        <v/>
      </c>
      <c r="L417" s="2"/>
      <c r="M417" s="2"/>
      <c r="N417" s="51" t="str">
        <f t="shared" si="57"/>
        <v/>
      </c>
      <c r="O417" s="2"/>
      <c r="Q417" s="6" t="str">
        <f t="shared" si="58"/>
        <v/>
      </c>
      <c r="S417" s="6" t="str">
        <f>IF(COUNTIF($Q417:$Q$2510, $Q417)&gt;1, "", $Q417)</f>
        <v/>
      </c>
      <c r="U417" s="63" t="str">
        <f>IF($B417="", "", IF(OR($B417&lt;'Intro &amp; Setup'!$W$18, $B417&gt;'Intro &amp; Setup'!$AG$18), "X", ""))</f>
        <v/>
      </c>
      <c r="V417" s="64" t="str">
        <f>IF($F417="", "", IF(OR($F417&lt;'Intro &amp; Setup'!$W$18, $F417&gt;'Intro &amp; Setup'!$AG$18), "X", ""))</f>
        <v/>
      </c>
      <c r="W417" s="6" t="str">
        <f t="shared" si="59"/>
        <v/>
      </c>
      <c r="Y417" s="63" t="str">
        <f t="shared" si="60"/>
        <v/>
      </c>
      <c r="Z417" s="64" t="str">
        <f t="shared" si="61"/>
        <v/>
      </c>
      <c r="AB417" s="80" t="str">
        <f t="shared" si="62"/>
        <v/>
      </c>
      <c r="AC417" s="77" t="str">
        <f t="shared" si="63"/>
        <v/>
      </c>
      <c r="AE417" s="84" t="str">
        <f t="shared" si="64"/>
        <v/>
      </c>
      <c r="AG417" s="6" t="str">
        <f>IF($AE417="", "", COUNTIF($AE$10:$AE$2510, "&gt;"&amp;$AE417)+1+COUNTIF($AE$10:$AE417, $AE417)-1)</f>
        <v/>
      </c>
    </row>
    <row r="418" spans="1:33" x14ac:dyDescent="0.25">
      <c r="A418" s="2"/>
      <c r="B418" s="98"/>
      <c r="C418" s="99"/>
      <c r="D418" s="100"/>
      <c r="E418" s="101"/>
      <c r="F418" s="102"/>
      <c r="G418" s="99"/>
      <c r="H418" s="103"/>
      <c r="I418" s="104"/>
      <c r="J418" s="2"/>
      <c r="K418" s="56" t="str">
        <f t="shared" si="56"/>
        <v/>
      </c>
      <c r="L418" s="2"/>
      <c r="M418" s="2"/>
      <c r="N418" s="51" t="str">
        <f t="shared" si="57"/>
        <v/>
      </c>
      <c r="O418" s="2"/>
      <c r="Q418" s="6" t="str">
        <f t="shared" si="58"/>
        <v/>
      </c>
      <c r="S418" s="6" t="str">
        <f>IF(COUNTIF($Q418:$Q$2510, $Q418)&gt;1, "", $Q418)</f>
        <v/>
      </c>
      <c r="U418" s="63" t="str">
        <f>IF($B418="", "", IF(OR($B418&lt;'Intro &amp; Setup'!$W$18, $B418&gt;'Intro &amp; Setup'!$AG$18), "X", ""))</f>
        <v/>
      </c>
      <c r="V418" s="64" t="str">
        <f>IF($F418="", "", IF(OR($F418&lt;'Intro &amp; Setup'!$W$18, $F418&gt;'Intro &amp; Setup'!$AG$18), "X", ""))</f>
        <v/>
      </c>
      <c r="W418" s="6" t="str">
        <f t="shared" si="59"/>
        <v/>
      </c>
      <c r="Y418" s="63" t="str">
        <f t="shared" si="60"/>
        <v/>
      </c>
      <c r="Z418" s="64" t="str">
        <f t="shared" si="61"/>
        <v/>
      </c>
      <c r="AB418" s="80" t="str">
        <f t="shared" si="62"/>
        <v/>
      </c>
      <c r="AC418" s="77" t="str">
        <f t="shared" si="63"/>
        <v/>
      </c>
      <c r="AE418" s="84" t="str">
        <f t="shared" si="64"/>
        <v/>
      </c>
      <c r="AG418" s="6" t="str">
        <f>IF($AE418="", "", COUNTIF($AE$10:$AE$2510, "&gt;"&amp;$AE418)+1+COUNTIF($AE$10:$AE418, $AE418)-1)</f>
        <v/>
      </c>
    </row>
    <row r="419" spans="1:33" x14ac:dyDescent="0.25">
      <c r="A419" s="2"/>
      <c r="B419" s="98"/>
      <c r="C419" s="99"/>
      <c r="D419" s="100"/>
      <c r="E419" s="101"/>
      <c r="F419" s="102"/>
      <c r="G419" s="99"/>
      <c r="H419" s="103"/>
      <c r="I419" s="104"/>
      <c r="J419" s="2"/>
      <c r="K419" s="56" t="str">
        <f t="shared" si="56"/>
        <v/>
      </c>
      <c r="L419" s="2"/>
      <c r="M419" s="2"/>
      <c r="N419" s="51" t="str">
        <f t="shared" si="57"/>
        <v/>
      </c>
      <c r="O419" s="2"/>
      <c r="Q419" s="6" t="str">
        <f t="shared" si="58"/>
        <v/>
      </c>
      <c r="S419" s="6" t="str">
        <f>IF(COUNTIF($Q419:$Q$2510, $Q419)&gt;1, "", $Q419)</f>
        <v/>
      </c>
      <c r="U419" s="63" t="str">
        <f>IF($B419="", "", IF(OR($B419&lt;'Intro &amp; Setup'!$W$18, $B419&gt;'Intro &amp; Setup'!$AG$18), "X", ""))</f>
        <v/>
      </c>
      <c r="V419" s="64" t="str">
        <f>IF($F419="", "", IF(OR($F419&lt;'Intro &amp; Setup'!$W$18, $F419&gt;'Intro &amp; Setup'!$AG$18), "X", ""))</f>
        <v/>
      </c>
      <c r="W419" s="6" t="str">
        <f t="shared" si="59"/>
        <v/>
      </c>
      <c r="Y419" s="63" t="str">
        <f t="shared" si="60"/>
        <v/>
      </c>
      <c r="Z419" s="64" t="str">
        <f t="shared" si="61"/>
        <v/>
      </c>
      <c r="AB419" s="80" t="str">
        <f t="shared" si="62"/>
        <v/>
      </c>
      <c r="AC419" s="77" t="str">
        <f t="shared" si="63"/>
        <v/>
      </c>
      <c r="AE419" s="84" t="str">
        <f t="shared" si="64"/>
        <v/>
      </c>
      <c r="AG419" s="6" t="str">
        <f>IF($AE419="", "", COUNTIF($AE$10:$AE$2510, "&gt;"&amp;$AE419)+1+COUNTIF($AE$10:$AE419, $AE419)-1)</f>
        <v/>
      </c>
    </row>
    <row r="420" spans="1:33" x14ac:dyDescent="0.25">
      <c r="A420" s="2"/>
      <c r="B420" s="98"/>
      <c r="C420" s="99"/>
      <c r="D420" s="100"/>
      <c r="E420" s="101"/>
      <c r="F420" s="102"/>
      <c r="G420" s="99"/>
      <c r="H420" s="103"/>
      <c r="I420" s="104"/>
      <c r="J420" s="2"/>
      <c r="K420" s="56" t="str">
        <f t="shared" si="56"/>
        <v/>
      </c>
      <c r="L420" s="2"/>
      <c r="M420" s="2"/>
      <c r="N420" s="51" t="str">
        <f t="shared" si="57"/>
        <v/>
      </c>
      <c r="O420" s="2"/>
      <c r="Q420" s="6" t="str">
        <f t="shared" si="58"/>
        <v/>
      </c>
      <c r="S420" s="6" t="str">
        <f>IF(COUNTIF($Q420:$Q$2510, $Q420)&gt;1, "", $Q420)</f>
        <v/>
      </c>
      <c r="U420" s="63" t="str">
        <f>IF($B420="", "", IF(OR($B420&lt;'Intro &amp; Setup'!$W$18, $B420&gt;'Intro &amp; Setup'!$AG$18), "X", ""))</f>
        <v/>
      </c>
      <c r="V420" s="64" t="str">
        <f>IF($F420="", "", IF(OR($F420&lt;'Intro &amp; Setup'!$W$18, $F420&gt;'Intro &amp; Setup'!$AG$18), "X", ""))</f>
        <v/>
      </c>
      <c r="W420" s="6" t="str">
        <f t="shared" si="59"/>
        <v/>
      </c>
      <c r="Y420" s="63" t="str">
        <f t="shared" si="60"/>
        <v/>
      </c>
      <c r="Z420" s="64" t="str">
        <f t="shared" si="61"/>
        <v/>
      </c>
      <c r="AB420" s="80" t="str">
        <f t="shared" si="62"/>
        <v/>
      </c>
      <c r="AC420" s="77" t="str">
        <f t="shared" si="63"/>
        <v/>
      </c>
      <c r="AE420" s="84" t="str">
        <f t="shared" si="64"/>
        <v/>
      </c>
      <c r="AG420" s="6" t="str">
        <f>IF($AE420="", "", COUNTIF($AE$10:$AE$2510, "&gt;"&amp;$AE420)+1+COUNTIF($AE$10:$AE420, $AE420)-1)</f>
        <v/>
      </c>
    </row>
    <row r="421" spans="1:33" x14ac:dyDescent="0.25">
      <c r="A421" s="2"/>
      <c r="B421" s="98"/>
      <c r="C421" s="99"/>
      <c r="D421" s="100"/>
      <c r="E421" s="101"/>
      <c r="F421" s="102"/>
      <c r="G421" s="99"/>
      <c r="H421" s="103"/>
      <c r="I421" s="104"/>
      <c r="J421" s="2"/>
      <c r="K421" s="56" t="str">
        <f t="shared" si="56"/>
        <v/>
      </c>
      <c r="L421" s="2"/>
      <c r="M421" s="2"/>
      <c r="N421" s="51" t="str">
        <f t="shared" si="57"/>
        <v/>
      </c>
      <c r="O421" s="2"/>
      <c r="Q421" s="6" t="str">
        <f t="shared" si="58"/>
        <v/>
      </c>
      <c r="S421" s="6" t="str">
        <f>IF(COUNTIF($Q421:$Q$2510, $Q421)&gt;1, "", $Q421)</f>
        <v/>
      </c>
      <c r="U421" s="63" t="str">
        <f>IF($B421="", "", IF(OR($B421&lt;'Intro &amp; Setup'!$W$18, $B421&gt;'Intro &amp; Setup'!$AG$18), "X", ""))</f>
        <v/>
      </c>
      <c r="V421" s="64" t="str">
        <f>IF($F421="", "", IF(OR($F421&lt;'Intro &amp; Setup'!$W$18, $F421&gt;'Intro &amp; Setup'!$AG$18), "X", ""))</f>
        <v/>
      </c>
      <c r="W421" s="6" t="str">
        <f t="shared" si="59"/>
        <v/>
      </c>
      <c r="Y421" s="63" t="str">
        <f t="shared" si="60"/>
        <v/>
      </c>
      <c r="Z421" s="64" t="str">
        <f t="shared" si="61"/>
        <v/>
      </c>
      <c r="AB421" s="80" t="str">
        <f t="shared" si="62"/>
        <v/>
      </c>
      <c r="AC421" s="77" t="str">
        <f t="shared" si="63"/>
        <v/>
      </c>
      <c r="AE421" s="84" t="str">
        <f t="shared" si="64"/>
        <v/>
      </c>
      <c r="AG421" s="6" t="str">
        <f>IF($AE421="", "", COUNTIF($AE$10:$AE$2510, "&gt;"&amp;$AE421)+1+COUNTIF($AE$10:$AE421, $AE421)-1)</f>
        <v/>
      </c>
    </row>
    <row r="422" spans="1:33" x14ac:dyDescent="0.25">
      <c r="A422" s="2"/>
      <c r="B422" s="98"/>
      <c r="C422" s="99"/>
      <c r="D422" s="100"/>
      <c r="E422" s="101"/>
      <c r="F422" s="102"/>
      <c r="G422" s="99"/>
      <c r="H422" s="103"/>
      <c r="I422" s="104"/>
      <c r="J422" s="2"/>
      <c r="K422" s="56" t="str">
        <f t="shared" si="56"/>
        <v/>
      </c>
      <c r="L422" s="2"/>
      <c r="M422" s="2"/>
      <c r="N422" s="51" t="str">
        <f t="shared" si="57"/>
        <v/>
      </c>
      <c r="O422" s="2"/>
      <c r="Q422" s="6" t="str">
        <f t="shared" si="58"/>
        <v/>
      </c>
      <c r="S422" s="6" t="str">
        <f>IF(COUNTIF($Q422:$Q$2510, $Q422)&gt;1, "", $Q422)</f>
        <v/>
      </c>
      <c r="U422" s="63" t="str">
        <f>IF($B422="", "", IF(OR($B422&lt;'Intro &amp; Setup'!$W$18, $B422&gt;'Intro &amp; Setup'!$AG$18), "X", ""))</f>
        <v/>
      </c>
      <c r="V422" s="64" t="str">
        <f>IF($F422="", "", IF(OR($F422&lt;'Intro &amp; Setup'!$W$18, $F422&gt;'Intro &amp; Setup'!$AG$18), "X", ""))</f>
        <v/>
      </c>
      <c r="W422" s="6" t="str">
        <f t="shared" si="59"/>
        <v/>
      </c>
      <c r="Y422" s="63" t="str">
        <f t="shared" si="60"/>
        <v/>
      </c>
      <c r="Z422" s="64" t="str">
        <f t="shared" si="61"/>
        <v/>
      </c>
      <c r="AB422" s="80" t="str">
        <f t="shared" si="62"/>
        <v/>
      </c>
      <c r="AC422" s="77" t="str">
        <f t="shared" si="63"/>
        <v/>
      </c>
      <c r="AE422" s="84" t="str">
        <f t="shared" si="64"/>
        <v/>
      </c>
      <c r="AG422" s="6" t="str">
        <f>IF($AE422="", "", COUNTIF($AE$10:$AE$2510, "&gt;"&amp;$AE422)+1+COUNTIF($AE$10:$AE422, $AE422)-1)</f>
        <v/>
      </c>
    </row>
    <row r="423" spans="1:33" x14ac:dyDescent="0.25">
      <c r="A423" s="2"/>
      <c r="B423" s="98"/>
      <c r="C423" s="99"/>
      <c r="D423" s="100"/>
      <c r="E423" s="101"/>
      <c r="F423" s="102"/>
      <c r="G423" s="99"/>
      <c r="H423" s="103"/>
      <c r="I423" s="104"/>
      <c r="J423" s="2"/>
      <c r="K423" s="56" t="str">
        <f t="shared" si="56"/>
        <v/>
      </c>
      <c r="L423" s="2"/>
      <c r="M423" s="2"/>
      <c r="N423" s="51" t="str">
        <f t="shared" si="57"/>
        <v/>
      </c>
      <c r="O423" s="2"/>
      <c r="Q423" s="6" t="str">
        <f t="shared" si="58"/>
        <v/>
      </c>
      <c r="S423" s="6" t="str">
        <f>IF(COUNTIF($Q423:$Q$2510, $Q423)&gt;1, "", $Q423)</f>
        <v/>
      </c>
      <c r="U423" s="63" t="str">
        <f>IF($B423="", "", IF(OR($B423&lt;'Intro &amp; Setup'!$W$18, $B423&gt;'Intro &amp; Setup'!$AG$18), "X", ""))</f>
        <v/>
      </c>
      <c r="V423" s="64" t="str">
        <f>IF($F423="", "", IF(OR($F423&lt;'Intro &amp; Setup'!$W$18, $F423&gt;'Intro &amp; Setup'!$AG$18), "X", ""))</f>
        <v/>
      </c>
      <c r="W423" s="6" t="str">
        <f t="shared" si="59"/>
        <v/>
      </c>
      <c r="Y423" s="63" t="str">
        <f t="shared" si="60"/>
        <v/>
      </c>
      <c r="Z423" s="64" t="str">
        <f t="shared" si="61"/>
        <v/>
      </c>
      <c r="AB423" s="80" t="str">
        <f t="shared" si="62"/>
        <v/>
      </c>
      <c r="AC423" s="77" t="str">
        <f t="shared" si="63"/>
        <v/>
      </c>
      <c r="AE423" s="84" t="str">
        <f t="shared" si="64"/>
        <v/>
      </c>
      <c r="AG423" s="6" t="str">
        <f>IF($AE423="", "", COUNTIF($AE$10:$AE$2510, "&gt;"&amp;$AE423)+1+COUNTIF($AE$10:$AE423, $AE423)-1)</f>
        <v/>
      </c>
    </row>
    <row r="424" spans="1:33" x14ac:dyDescent="0.25">
      <c r="A424" s="2"/>
      <c r="B424" s="98"/>
      <c r="C424" s="99"/>
      <c r="D424" s="100"/>
      <c r="E424" s="101"/>
      <c r="F424" s="102"/>
      <c r="G424" s="99"/>
      <c r="H424" s="103"/>
      <c r="I424" s="104"/>
      <c r="J424" s="2"/>
      <c r="K424" s="56" t="str">
        <f t="shared" si="56"/>
        <v/>
      </c>
      <c r="L424" s="2"/>
      <c r="M424" s="2"/>
      <c r="N424" s="51" t="str">
        <f t="shared" si="57"/>
        <v/>
      </c>
      <c r="O424" s="2"/>
      <c r="Q424" s="6" t="str">
        <f t="shared" si="58"/>
        <v/>
      </c>
      <c r="S424" s="6" t="str">
        <f>IF(COUNTIF($Q424:$Q$2510, $Q424)&gt;1, "", $Q424)</f>
        <v/>
      </c>
      <c r="U424" s="63" t="str">
        <f>IF($B424="", "", IF(OR($B424&lt;'Intro &amp; Setup'!$W$18, $B424&gt;'Intro &amp; Setup'!$AG$18), "X", ""))</f>
        <v/>
      </c>
      <c r="V424" s="64" t="str">
        <f>IF($F424="", "", IF(OR($F424&lt;'Intro &amp; Setup'!$W$18, $F424&gt;'Intro &amp; Setup'!$AG$18), "X", ""))</f>
        <v/>
      </c>
      <c r="W424" s="6" t="str">
        <f t="shared" si="59"/>
        <v/>
      </c>
      <c r="Y424" s="63" t="str">
        <f t="shared" si="60"/>
        <v/>
      </c>
      <c r="Z424" s="64" t="str">
        <f t="shared" si="61"/>
        <v/>
      </c>
      <c r="AB424" s="80" t="str">
        <f t="shared" si="62"/>
        <v/>
      </c>
      <c r="AC424" s="77" t="str">
        <f t="shared" si="63"/>
        <v/>
      </c>
      <c r="AE424" s="84" t="str">
        <f t="shared" si="64"/>
        <v/>
      </c>
      <c r="AG424" s="6" t="str">
        <f>IF($AE424="", "", COUNTIF($AE$10:$AE$2510, "&gt;"&amp;$AE424)+1+COUNTIF($AE$10:$AE424, $AE424)-1)</f>
        <v/>
      </c>
    </row>
    <row r="425" spans="1:33" x14ac:dyDescent="0.25">
      <c r="A425" s="2"/>
      <c r="B425" s="98"/>
      <c r="C425" s="99"/>
      <c r="D425" s="100"/>
      <c r="E425" s="101"/>
      <c r="F425" s="102"/>
      <c r="G425" s="99"/>
      <c r="H425" s="103"/>
      <c r="I425" s="104"/>
      <c r="J425" s="2"/>
      <c r="K425" s="56" t="str">
        <f t="shared" si="56"/>
        <v/>
      </c>
      <c r="L425" s="2"/>
      <c r="M425" s="2"/>
      <c r="N425" s="51" t="str">
        <f t="shared" si="57"/>
        <v/>
      </c>
      <c r="O425" s="2"/>
      <c r="Q425" s="6" t="str">
        <f t="shared" si="58"/>
        <v/>
      </c>
      <c r="S425" s="6" t="str">
        <f>IF(COUNTIF($Q425:$Q$2510, $Q425)&gt;1, "", $Q425)</f>
        <v/>
      </c>
      <c r="U425" s="63" t="str">
        <f>IF($B425="", "", IF(OR($B425&lt;'Intro &amp; Setup'!$W$18, $B425&gt;'Intro &amp; Setup'!$AG$18), "X", ""))</f>
        <v/>
      </c>
      <c r="V425" s="64" t="str">
        <f>IF($F425="", "", IF(OR($F425&lt;'Intro &amp; Setup'!$W$18, $F425&gt;'Intro &amp; Setup'!$AG$18), "X", ""))</f>
        <v/>
      </c>
      <c r="W425" s="6" t="str">
        <f t="shared" si="59"/>
        <v/>
      </c>
      <c r="Y425" s="63" t="str">
        <f t="shared" si="60"/>
        <v/>
      </c>
      <c r="Z425" s="64" t="str">
        <f t="shared" si="61"/>
        <v/>
      </c>
      <c r="AB425" s="80" t="str">
        <f t="shared" si="62"/>
        <v/>
      </c>
      <c r="AC425" s="77" t="str">
        <f t="shared" si="63"/>
        <v/>
      </c>
      <c r="AE425" s="84" t="str">
        <f t="shared" si="64"/>
        <v/>
      </c>
      <c r="AG425" s="6" t="str">
        <f>IF($AE425="", "", COUNTIF($AE$10:$AE$2510, "&gt;"&amp;$AE425)+1+COUNTIF($AE$10:$AE425, $AE425)-1)</f>
        <v/>
      </c>
    </row>
    <row r="426" spans="1:33" x14ac:dyDescent="0.25">
      <c r="A426" s="2"/>
      <c r="B426" s="98"/>
      <c r="C426" s="99"/>
      <c r="D426" s="100"/>
      <c r="E426" s="101"/>
      <c r="F426" s="102"/>
      <c r="G426" s="99"/>
      <c r="H426" s="103"/>
      <c r="I426" s="104"/>
      <c r="J426" s="2"/>
      <c r="K426" s="56" t="str">
        <f t="shared" si="56"/>
        <v/>
      </c>
      <c r="L426" s="2"/>
      <c r="M426" s="2"/>
      <c r="N426" s="51" t="str">
        <f t="shared" si="57"/>
        <v/>
      </c>
      <c r="O426" s="2"/>
      <c r="Q426" s="6" t="str">
        <f t="shared" si="58"/>
        <v/>
      </c>
      <c r="S426" s="6" t="str">
        <f>IF(COUNTIF($Q426:$Q$2510, $Q426)&gt;1, "", $Q426)</f>
        <v/>
      </c>
      <c r="U426" s="63" t="str">
        <f>IF($B426="", "", IF(OR($B426&lt;'Intro &amp; Setup'!$W$18, $B426&gt;'Intro &amp; Setup'!$AG$18), "X", ""))</f>
        <v/>
      </c>
      <c r="V426" s="64" t="str">
        <f>IF($F426="", "", IF(OR($F426&lt;'Intro &amp; Setup'!$W$18, $F426&gt;'Intro &amp; Setup'!$AG$18), "X", ""))</f>
        <v/>
      </c>
      <c r="W426" s="6" t="str">
        <f t="shared" si="59"/>
        <v/>
      </c>
      <c r="Y426" s="63" t="str">
        <f t="shared" si="60"/>
        <v/>
      </c>
      <c r="Z426" s="64" t="str">
        <f t="shared" si="61"/>
        <v/>
      </c>
      <c r="AB426" s="80" t="str">
        <f t="shared" si="62"/>
        <v/>
      </c>
      <c r="AC426" s="77" t="str">
        <f t="shared" si="63"/>
        <v/>
      </c>
      <c r="AE426" s="84" t="str">
        <f t="shared" si="64"/>
        <v/>
      </c>
      <c r="AG426" s="6" t="str">
        <f>IF($AE426="", "", COUNTIF($AE$10:$AE$2510, "&gt;"&amp;$AE426)+1+COUNTIF($AE$10:$AE426, $AE426)-1)</f>
        <v/>
      </c>
    </row>
    <row r="427" spans="1:33" x14ac:dyDescent="0.25">
      <c r="A427" s="2"/>
      <c r="B427" s="98"/>
      <c r="C427" s="99"/>
      <c r="D427" s="100"/>
      <c r="E427" s="101"/>
      <c r="F427" s="102"/>
      <c r="G427" s="99"/>
      <c r="H427" s="103"/>
      <c r="I427" s="104"/>
      <c r="J427" s="2"/>
      <c r="K427" s="56" t="str">
        <f t="shared" si="56"/>
        <v/>
      </c>
      <c r="L427" s="2"/>
      <c r="M427" s="2"/>
      <c r="N427" s="51" t="str">
        <f t="shared" si="57"/>
        <v/>
      </c>
      <c r="O427" s="2"/>
      <c r="Q427" s="6" t="str">
        <f t="shared" si="58"/>
        <v/>
      </c>
      <c r="S427" s="6" t="str">
        <f>IF(COUNTIF($Q427:$Q$2510, $Q427)&gt;1, "", $Q427)</f>
        <v/>
      </c>
      <c r="U427" s="63" t="str">
        <f>IF($B427="", "", IF(OR($B427&lt;'Intro &amp; Setup'!$W$18, $B427&gt;'Intro &amp; Setup'!$AG$18), "X", ""))</f>
        <v/>
      </c>
      <c r="V427" s="64" t="str">
        <f>IF($F427="", "", IF(OR($F427&lt;'Intro &amp; Setup'!$W$18, $F427&gt;'Intro &amp; Setup'!$AG$18), "X", ""))</f>
        <v/>
      </c>
      <c r="W427" s="6" t="str">
        <f t="shared" si="59"/>
        <v/>
      </c>
      <c r="Y427" s="63" t="str">
        <f t="shared" si="60"/>
        <v/>
      </c>
      <c r="Z427" s="64" t="str">
        <f t="shared" si="61"/>
        <v/>
      </c>
      <c r="AB427" s="80" t="str">
        <f t="shared" si="62"/>
        <v/>
      </c>
      <c r="AC427" s="77" t="str">
        <f t="shared" si="63"/>
        <v/>
      </c>
      <c r="AE427" s="84" t="str">
        <f t="shared" si="64"/>
        <v/>
      </c>
      <c r="AG427" s="6" t="str">
        <f>IF($AE427="", "", COUNTIF($AE$10:$AE$2510, "&gt;"&amp;$AE427)+1+COUNTIF($AE$10:$AE427, $AE427)-1)</f>
        <v/>
      </c>
    </row>
    <row r="428" spans="1:33" x14ac:dyDescent="0.25">
      <c r="A428" s="2"/>
      <c r="B428" s="98"/>
      <c r="C428" s="99"/>
      <c r="D428" s="100"/>
      <c r="E428" s="101"/>
      <c r="F428" s="102"/>
      <c r="G428" s="99"/>
      <c r="H428" s="103"/>
      <c r="I428" s="104"/>
      <c r="J428" s="2"/>
      <c r="K428" s="56" t="str">
        <f t="shared" si="56"/>
        <v/>
      </c>
      <c r="L428" s="2"/>
      <c r="M428" s="2"/>
      <c r="N428" s="51" t="str">
        <f t="shared" si="57"/>
        <v/>
      </c>
      <c r="O428" s="2"/>
      <c r="Q428" s="6" t="str">
        <f t="shared" si="58"/>
        <v/>
      </c>
      <c r="S428" s="6" t="str">
        <f>IF(COUNTIF($Q428:$Q$2510, $Q428)&gt;1, "", $Q428)</f>
        <v/>
      </c>
      <c r="U428" s="63" t="str">
        <f>IF($B428="", "", IF(OR($B428&lt;'Intro &amp; Setup'!$W$18, $B428&gt;'Intro &amp; Setup'!$AG$18), "X", ""))</f>
        <v/>
      </c>
      <c r="V428" s="64" t="str">
        <f>IF($F428="", "", IF(OR($F428&lt;'Intro &amp; Setup'!$W$18, $F428&gt;'Intro &amp; Setup'!$AG$18), "X", ""))</f>
        <v/>
      </c>
      <c r="W428" s="6" t="str">
        <f t="shared" si="59"/>
        <v/>
      </c>
      <c r="Y428" s="63" t="str">
        <f t="shared" si="60"/>
        <v/>
      </c>
      <c r="Z428" s="64" t="str">
        <f t="shared" si="61"/>
        <v/>
      </c>
      <c r="AB428" s="80" t="str">
        <f t="shared" si="62"/>
        <v/>
      </c>
      <c r="AC428" s="77" t="str">
        <f t="shared" si="63"/>
        <v/>
      </c>
      <c r="AE428" s="84" t="str">
        <f t="shared" si="64"/>
        <v/>
      </c>
      <c r="AG428" s="6" t="str">
        <f>IF($AE428="", "", COUNTIF($AE$10:$AE$2510, "&gt;"&amp;$AE428)+1+COUNTIF($AE$10:$AE428, $AE428)-1)</f>
        <v/>
      </c>
    </row>
    <row r="429" spans="1:33" x14ac:dyDescent="0.25">
      <c r="A429" s="2"/>
      <c r="B429" s="98"/>
      <c r="C429" s="99"/>
      <c r="D429" s="100"/>
      <c r="E429" s="101"/>
      <c r="F429" s="102"/>
      <c r="G429" s="99"/>
      <c r="H429" s="103"/>
      <c r="I429" s="104"/>
      <c r="J429" s="2"/>
      <c r="K429" s="56" t="str">
        <f t="shared" si="56"/>
        <v/>
      </c>
      <c r="L429" s="2"/>
      <c r="M429" s="2"/>
      <c r="N429" s="51" t="str">
        <f t="shared" si="57"/>
        <v/>
      </c>
      <c r="O429" s="2"/>
      <c r="Q429" s="6" t="str">
        <f t="shared" si="58"/>
        <v/>
      </c>
      <c r="S429" s="6" t="str">
        <f>IF(COUNTIF($Q429:$Q$2510, $Q429)&gt;1, "", $Q429)</f>
        <v/>
      </c>
      <c r="U429" s="63" t="str">
        <f>IF($B429="", "", IF(OR($B429&lt;'Intro &amp; Setup'!$W$18, $B429&gt;'Intro &amp; Setup'!$AG$18), "X", ""))</f>
        <v/>
      </c>
      <c r="V429" s="64" t="str">
        <f>IF($F429="", "", IF(OR($F429&lt;'Intro &amp; Setup'!$W$18, $F429&gt;'Intro &amp; Setup'!$AG$18), "X", ""))</f>
        <v/>
      </c>
      <c r="W429" s="6" t="str">
        <f t="shared" si="59"/>
        <v/>
      </c>
      <c r="Y429" s="63" t="str">
        <f t="shared" si="60"/>
        <v/>
      </c>
      <c r="Z429" s="64" t="str">
        <f t="shared" si="61"/>
        <v/>
      </c>
      <c r="AB429" s="80" t="str">
        <f t="shared" si="62"/>
        <v/>
      </c>
      <c r="AC429" s="77" t="str">
        <f t="shared" si="63"/>
        <v/>
      </c>
      <c r="AE429" s="84" t="str">
        <f t="shared" si="64"/>
        <v/>
      </c>
      <c r="AG429" s="6" t="str">
        <f>IF($AE429="", "", COUNTIF($AE$10:$AE$2510, "&gt;"&amp;$AE429)+1+COUNTIF($AE$10:$AE429, $AE429)-1)</f>
        <v/>
      </c>
    </row>
    <row r="430" spans="1:33" x14ac:dyDescent="0.25">
      <c r="A430" s="2"/>
      <c r="B430" s="98"/>
      <c r="C430" s="99"/>
      <c r="D430" s="100"/>
      <c r="E430" s="101"/>
      <c r="F430" s="102"/>
      <c r="G430" s="99"/>
      <c r="H430" s="103"/>
      <c r="I430" s="104"/>
      <c r="J430" s="2"/>
      <c r="K430" s="56" t="str">
        <f t="shared" si="56"/>
        <v/>
      </c>
      <c r="L430" s="2"/>
      <c r="M430" s="2"/>
      <c r="N430" s="51" t="str">
        <f t="shared" si="57"/>
        <v/>
      </c>
      <c r="O430" s="2"/>
      <c r="Q430" s="6" t="str">
        <f t="shared" si="58"/>
        <v/>
      </c>
      <c r="S430" s="6" t="str">
        <f>IF(COUNTIF($Q430:$Q$2510, $Q430)&gt;1, "", $Q430)</f>
        <v/>
      </c>
      <c r="U430" s="63" t="str">
        <f>IF($B430="", "", IF(OR($B430&lt;'Intro &amp; Setup'!$W$18, $B430&gt;'Intro &amp; Setup'!$AG$18), "X", ""))</f>
        <v/>
      </c>
      <c r="V430" s="64" t="str">
        <f>IF($F430="", "", IF(OR($F430&lt;'Intro &amp; Setup'!$W$18, $F430&gt;'Intro &amp; Setup'!$AG$18), "X", ""))</f>
        <v/>
      </c>
      <c r="W430" s="6" t="str">
        <f t="shared" si="59"/>
        <v/>
      </c>
      <c r="Y430" s="63" t="str">
        <f t="shared" si="60"/>
        <v/>
      </c>
      <c r="Z430" s="64" t="str">
        <f t="shared" si="61"/>
        <v/>
      </c>
      <c r="AB430" s="80" t="str">
        <f t="shared" si="62"/>
        <v/>
      </c>
      <c r="AC430" s="77" t="str">
        <f t="shared" si="63"/>
        <v/>
      </c>
      <c r="AE430" s="84" t="str">
        <f t="shared" si="64"/>
        <v/>
      </c>
      <c r="AG430" s="6" t="str">
        <f>IF($AE430="", "", COUNTIF($AE$10:$AE$2510, "&gt;"&amp;$AE430)+1+COUNTIF($AE$10:$AE430, $AE430)-1)</f>
        <v/>
      </c>
    </row>
    <row r="431" spans="1:33" x14ac:dyDescent="0.25">
      <c r="A431" s="2"/>
      <c r="B431" s="98"/>
      <c r="C431" s="99"/>
      <c r="D431" s="100"/>
      <c r="E431" s="101"/>
      <c r="F431" s="102"/>
      <c r="G431" s="99"/>
      <c r="H431" s="103"/>
      <c r="I431" s="104"/>
      <c r="J431" s="2"/>
      <c r="K431" s="56" t="str">
        <f t="shared" si="56"/>
        <v/>
      </c>
      <c r="L431" s="2"/>
      <c r="M431" s="2"/>
      <c r="N431" s="51" t="str">
        <f t="shared" si="57"/>
        <v/>
      </c>
      <c r="O431" s="2"/>
      <c r="Q431" s="6" t="str">
        <f t="shared" si="58"/>
        <v/>
      </c>
      <c r="S431" s="6" t="str">
        <f>IF(COUNTIF($Q431:$Q$2510, $Q431)&gt;1, "", $Q431)</f>
        <v/>
      </c>
      <c r="U431" s="63" t="str">
        <f>IF($B431="", "", IF(OR($B431&lt;'Intro &amp; Setup'!$W$18, $B431&gt;'Intro &amp; Setup'!$AG$18), "X", ""))</f>
        <v/>
      </c>
      <c r="V431" s="64" t="str">
        <f>IF($F431="", "", IF(OR($F431&lt;'Intro &amp; Setup'!$W$18, $F431&gt;'Intro &amp; Setup'!$AG$18), "X", ""))</f>
        <v/>
      </c>
      <c r="W431" s="6" t="str">
        <f t="shared" si="59"/>
        <v/>
      </c>
      <c r="Y431" s="63" t="str">
        <f t="shared" si="60"/>
        <v/>
      </c>
      <c r="Z431" s="64" t="str">
        <f t="shared" si="61"/>
        <v/>
      </c>
      <c r="AB431" s="80" t="str">
        <f t="shared" si="62"/>
        <v/>
      </c>
      <c r="AC431" s="77" t="str">
        <f t="shared" si="63"/>
        <v/>
      </c>
      <c r="AE431" s="84" t="str">
        <f t="shared" si="64"/>
        <v/>
      </c>
      <c r="AG431" s="6" t="str">
        <f>IF($AE431="", "", COUNTIF($AE$10:$AE$2510, "&gt;"&amp;$AE431)+1+COUNTIF($AE$10:$AE431, $AE431)-1)</f>
        <v/>
      </c>
    </row>
    <row r="432" spans="1:33" x14ac:dyDescent="0.25">
      <c r="A432" s="2"/>
      <c r="B432" s="98"/>
      <c r="C432" s="99"/>
      <c r="D432" s="100"/>
      <c r="E432" s="101"/>
      <c r="F432" s="102"/>
      <c r="G432" s="99"/>
      <c r="H432" s="103"/>
      <c r="I432" s="104"/>
      <c r="J432" s="2"/>
      <c r="K432" s="56" t="str">
        <f t="shared" si="56"/>
        <v/>
      </c>
      <c r="L432" s="2"/>
      <c r="M432" s="2"/>
      <c r="N432" s="51" t="str">
        <f t="shared" si="57"/>
        <v/>
      </c>
      <c r="O432" s="2"/>
      <c r="Q432" s="6" t="str">
        <f t="shared" si="58"/>
        <v/>
      </c>
      <c r="S432" s="6" t="str">
        <f>IF(COUNTIF($Q432:$Q$2510, $Q432)&gt;1, "", $Q432)</f>
        <v/>
      </c>
      <c r="U432" s="63" t="str">
        <f>IF($B432="", "", IF(OR($B432&lt;'Intro &amp; Setup'!$W$18, $B432&gt;'Intro &amp; Setup'!$AG$18), "X", ""))</f>
        <v/>
      </c>
      <c r="V432" s="64" t="str">
        <f>IF($F432="", "", IF(OR($F432&lt;'Intro &amp; Setup'!$W$18, $F432&gt;'Intro &amp; Setup'!$AG$18), "X", ""))</f>
        <v/>
      </c>
      <c r="W432" s="6" t="str">
        <f t="shared" si="59"/>
        <v/>
      </c>
      <c r="Y432" s="63" t="str">
        <f t="shared" si="60"/>
        <v/>
      </c>
      <c r="Z432" s="64" t="str">
        <f t="shared" si="61"/>
        <v/>
      </c>
      <c r="AB432" s="80" t="str">
        <f t="shared" si="62"/>
        <v/>
      </c>
      <c r="AC432" s="77" t="str">
        <f t="shared" si="63"/>
        <v/>
      </c>
      <c r="AE432" s="84" t="str">
        <f t="shared" si="64"/>
        <v/>
      </c>
      <c r="AG432" s="6" t="str">
        <f>IF($AE432="", "", COUNTIF($AE$10:$AE$2510, "&gt;"&amp;$AE432)+1+COUNTIF($AE$10:$AE432, $AE432)-1)</f>
        <v/>
      </c>
    </row>
    <row r="433" spans="1:33" x14ac:dyDescent="0.25">
      <c r="A433" s="2"/>
      <c r="B433" s="98"/>
      <c r="C433" s="99"/>
      <c r="D433" s="100"/>
      <c r="E433" s="101"/>
      <c r="F433" s="102"/>
      <c r="G433" s="99"/>
      <c r="H433" s="103"/>
      <c r="I433" s="104"/>
      <c r="J433" s="2"/>
      <c r="K433" s="56" t="str">
        <f t="shared" si="56"/>
        <v/>
      </c>
      <c r="L433" s="2"/>
      <c r="M433" s="2"/>
      <c r="N433" s="51" t="str">
        <f t="shared" si="57"/>
        <v/>
      </c>
      <c r="O433" s="2"/>
      <c r="Q433" s="6" t="str">
        <f t="shared" si="58"/>
        <v/>
      </c>
      <c r="S433" s="6" t="str">
        <f>IF(COUNTIF($Q433:$Q$2510, $Q433)&gt;1, "", $Q433)</f>
        <v/>
      </c>
      <c r="U433" s="63" t="str">
        <f>IF($B433="", "", IF(OR($B433&lt;'Intro &amp; Setup'!$W$18, $B433&gt;'Intro &amp; Setup'!$AG$18), "X", ""))</f>
        <v/>
      </c>
      <c r="V433" s="64" t="str">
        <f>IF($F433="", "", IF(OR($F433&lt;'Intro &amp; Setup'!$W$18, $F433&gt;'Intro &amp; Setup'!$AG$18), "X", ""))</f>
        <v/>
      </c>
      <c r="W433" s="6" t="str">
        <f t="shared" si="59"/>
        <v/>
      </c>
      <c r="Y433" s="63" t="str">
        <f t="shared" si="60"/>
        <v/>
      </c>
      <c r="Z433" s="64" t="str">
        <f t="shared" si="61"/>
        <v/>
      </c>
      <c r="AB433" s="80" t="str">
        <f t="shared" si="62"/>
        <v/>
      </c>
      <c r="AC433" s="77" t="str">
        <f t="shared" si="63"/>
        <v/>
      </c>
      <c r="AE433" s="84" t="str">
        <f t="shared" si="64"/>
        <v/>
      </c>
      <c r="AG433" s="6" t="str">
        <f>IF($AE433="", "", COUNTIF($AE$10:$AE$2510, "&gt;"&amp;$AE433)+1+COUNTIF($AE$10:$AE433, $AE433)-1)</f>
        <v/>
      </c>
    </row>
    <row r="434" spans="1:33" x14ac:dyDescent="0.25">
      <c r="A434" s="2"/>
      <c r="B434" s="98"/>
      <c r="C434" s="99"/>
      <c r="D434" s="100"/>
      <c r="E434" s="101"/>
      <c r="F434" s="102"/>
      <c r="G434" s="99"/>
      <c r="H434" s="103"/>
      <c r="I434" s="104"/>
      <c r="J434" s="2"/>
      <c r="K434" s="56" t="str">
        <f t="shared" si="56"/>
        <v/>
      </c>
      <c r="L434" s="2"/>
      <c r="M434" s="2"/>
      <c r="N434" s="51" t="str">
        <f t="shared" si="57"/>
        <v/>
      </c>
      <c r="O434" s="2"/>
      <c r="Q434" s="6" t="str">
        <f t="shared" si="58"/>
        <v/>
      </c>
      <c r="S434" s="6" t="str">
        <f>IF(COUNTIF($Q434:$Q$2510, $Q434)&gt;1, "", $Q434)</f>
        <v/>
      </c>
      <c r="U434" s="63" t="str">
        <f>IF($B434="", "", IF(OR($B434&lt;'Intro &amp; Setup'!$W$18, $B434&gt;'Intro &amp; Setup'!$AG$18), "X", ""))</f>
        <v/>
      </c>
      <c r="V434" s="64" t="str">
        <f>IF($F434="", "", IF(OR($F434&lt;'Intro &amp; Setup'!$W$18, $F434&gt;'Intro &amp; Setup'!$AG$18), "X", ""))</f>
        <v/>
      </c>
      <c r="W434" s="6" t="str">
        <f t="shared" si="59"/>
        <v/>
      </c>
      <c r="Y434" s="63" t="str">
        <f t="shared" si="60"/>
        <v/>
      </c>
      <c r="Z434" s="64" t="str">
        <f t="shared" si="61"/>
        <v/>
      </c>
      <c r="AB434" s="80" t="str">
        <f t="shared" si="62"/>
        <v/>
      </c>
      <c r="AC434" s="77" t="str">
        <f t="shared" si="63"/>
        <v/>
      </c>
      <c r="AE434" s="84" t="str">
        <f t="shared" si="64"/>
        <v/>
      </c>
      <c r="AG434" s="6" t="str">
        <f>IF($AE434="", "", COUNTIF($AE$10:$AE$2510, "&gt;"&amp;$AE434)+1+COUNTIF($AE$10:$AE434, $AE434)-1)</f>
        <v/>
      </c>
    </row>
    <row r="435" spans="1:33" x14ac:dyDescent="0.25">
      <c r="A435" s="2"/>
      <c r="B435" s="98"/>
      <c r="C435" s="99"/>
      <c r="D435" s="100"/>
      <c r="E435" s="101"/>
      <c r="F435" s="102"/>
      <c r="G435" s="99"/>
      <c r="H435" s="103"/>
      <c r="I435" s="104"/>
      <c r="J435" s="2"/>
      <c r="K435" s="56" t="str">
        <f t="shared" si="56"/>
        <v/>
      </c>
      <c r="L435" s="2"/>
      <c r="M435" s="2"/>
      <c r="N435" s="51" t="str">
        <f t="shared" si="57"/>
        <v/>
      </c>
      <c r="O435" s="2"/>
      <c r="Q435" s="6" t="str">
        <f t="shared" si="58"/>
        <v/>
      </c>
      <c r="S435" s="6" t="str">
        <f>IF(COUNTIF($Q435:$Q$2510, $Q435)&gt;1, "", $Q435)</f>
        <v/>
      </c>
      <c r="U435" s="63" t="str">
        <f>IF($B435="", "", IF(OR($B435&lt;'Intro &amp; Setup'!$W$18, $B435&gt;'Intro &amp; Setup'!$AG$18), "X", ""))</f>
        <v/>
      </c>
      <c r="V435" s="64" t="str">
        <f>IF($F435="", "", IF(OR($F435&lt;'Intro &amp; Setup'!$W$18, $F435&gt;'Intro &amp; Setup'!$AG$18), "X", ""))</f>
        <v/>
      </c>
      <c r="W435" s="6" t="str">
        <f t="shared" si="59"/>
        <v/>
      </c>
      <c r="Y435" s="63" t="str">
        <f t="shared" si="60"/>
        <v/>
      </c>
      <c r="Z435" s="64" t="str">
        <f t="shared" si="61"/>
        <v/>
      </c>
      <c r="AB435" s="80" t="str">
        <f t="shared" si="62"/>
        <v/>
      </c>
      <c r="AC435" s="77" t="str">
        <f t="shared" si="63"/>
        <v/>
      </c>
      <c r="AE435" s="84" t="str">
        <f t="shared" si="64"/>
        <v/>
      </c>
      <c r="AG435" s="6" t="str">
        <f>IF($AE435="", "", COUNTIF($AE$10:$AE$2510, "&gt;"&amp;$AE435)+1+COUNTIF($AE$10:$AE435, $AE435)-1)</f>
        <v/>
      </c>
    </row>
    <row r="436" spans="1:33" x14ac:dyDescent="0.25">
      <c r="A436" s="2"/>
      <c r="B436" s="98"/>
      <c r="C436" s="99"/>
      <c r="D436" s="100"/>
      <c r="E436" s="101"/>
      <c r="F436" s="102"/>
      <c r="G436" s="99"/>
      <c r="H436" s="103"/>
      <c r="I436" s="104"/>
      <c r="J436" s="2"/>
      <c r="K436" s="56" t="str">
        <f t="shared" si="56"/>
        <v/>
      </c>
      <c r="L436" s="2"/>
      <c r="M436" s="2"/>
      <c r="N436" s="51" t="str">
        <f t="shared" si="57"/>
        <v/>
      </c>
      <c r="O436" s="2"/>
      <c r="Q436" s="6" t="str">
        <f t="shared" si="58"/>
        <v/>
      </c>
      <c r="S436" s="6" t="str">
        <f>IF(COUNTIF($Q436:$Q$2510, $Q436)&gt;1, "", $Q436)</f>
        <v/>
      </c>
      <c r="U436" s="63" t="str">
        <f>IF($B436="", "", IF(OR($B436&lt;'Intro &amp; Setup'!$W$18, $B436&gt;'Intro &amp; Setup'!$AG$18), "X", ""))</f>
        <v/>
      </c>
      <c r="V436" s="64" t="str">
        <f>IF($F436="", "", IF(OR($F436&lt;'Intro &amp; Setup'!$W$18, $F436&gt;'Intro &amp; Setup'!$AG$18), "X", ""))</f>
        <v/>
      </c>
      <c r="W436" s="6" t="str">
        <f t="shared" si="59"/>
        <v/>
      </c>
      <c r="Y436" s="63" t="str">
        <f t="shared" si="60"/>
        <v/>
      </c>
      <c r="Z436" s="64" t="str">
        <f t="shared" si="61"/>
        <v/>
      </c>
      <c r="AB436" s="80" t="str">
        <f t="shared" si="62"/>
        <v/>
      </c>
      <c r="AC436" s="77" t="str">
        <f t="shared" si="63"/>
        <v/>
      </c>
      <c r="AE436" s="84" t="str">
        <f t="shared" si="64"/>
        <v/>
      </c>
      <c r="AG436" s="6" t="str">
        <f>IF($AE436="", "", COUNTIF($AE$10:$AE$2510, "&gt;"&amp;$AE436)+1+COUNTIF($AE$10:$AE436, $AE436)-1)</f>
        <v/>
      </c>
    </row>
    <row r="437" spans="1:33" x14ac:dyDescent="0.25">
      <c r="A437" s="2"/>
      <c r="B437" s="98"/>
      <c r="C437" s="99"/>
      <c r="D437" s="100"/>
      <c r="E437" s="101"/>
      <c r="F437" s="102"/>
      <c r="G437" s="99"/>
      <c r="H437" s="103"/>
      <c r="I437" s="104"/>
      <c r="J437" s="2"/>
      <c r="K437" s="56" t="str">
        <f t="shared" si="56"/>
        <v/>
      </c>
      <c r="L437" s="2"/>
      <c r="M437" s="2"/>
      <c r="N437" s="51" t="str">
        <f t="shared" si="57"/>
        <v/>
      </c>
      <c r="O437" s="2"/>
      <c r="Q437" s="6" t="str">
        <f t="shared" si="58"/>
        <v/>
      </c>
      <c r="S437" s="6" t="str">
        <f>IF(COUNTIF($Q437:$Q$2510, $Q437)&gt;1, "", $Q437)</f>
        <v/>
      </c>
      <c r="U437" s="63" t="str">
        <f>IF($B437="", "", IF(OR($B437&lt;'Intro &amp; Setup'!$W$18, $B437&gt;'Intro &amp; Setup'!$AG$18), "X", ""))</f>
        <v/>
      </c>
      <c r="V437" s="64" t="str">
        <f>IF($F437="", "", IF(OR($F437&lt;'Intro &amp; Setup'!$W$18, $F437&gt;'Intro &amp; Setup'!$AG$18), "X", ""))</f>
        <v/>
      </c>
      <c r="W437" s="6" t="str">
        <f t="shared" si="59"/>
        <v/>
      </c>
      <c r="Y437" s="63" t="str">
        <f t="shared" si="60"/>
        <v/>
      </c>
      <c r="Z437" s="64" t="str">
        <f t="shared" si="61"/>
        <v/>
      </c>
      <c r="AB437" s="80" t="str">
        <f t="shared" si="62"/>
        <v/>
      </c>
      <c r="AC437" s="77" t="str">
        <f t="shared" si="63"/>
        <v/>
      </c>
      <c r="AE437" s="84" t="str">
        <f t="shared" si="64"/>
        <v/>
      </c>
      <c r="AG437" s="6" t="str">
        <f>IF($AE437="", "", COUNTIF($AE$10:$AE$2510, "&gt;"&amp;$AE437)+1+COUNTIF($AE$10:$AE437, $AE437)-1)</f>
        <v/>
      </c>
    </row>
    <row r="438" spans="1:33" x14ac:dyDescent="0.25">
      <c r="A438" s="2"/>
      <c r="B438" s="98"/>
      <c r="C438" s="99"/>
      <c r="D438" s="100"/>
      <c r="E438" s="101"/>
      <c r="F438" s="102"/>
      <c r="G438" s="99"/>
      <c r="H438" s="103"/>
      <c r="I438" s="104"/>
      <c r="J438" s="2"/>
      <c r="K438" s="56" t="str">
        <f t="shared" si="56"/>
        <v/>
      </c>
      <c r="L438" s="2"/>
      <c r="M438" s="2"/>
      <c r="N438" s="51" t="str">
        <f t="shared" si="57"/>
        <v/>
      </c>
      <c r="O438" s="2"/>
      <c r="Q438" s="6" t="str">
        <f t="shared" si="58"/>
        <v/>
      </c>
      <c r="S438" s="6" t="str">
        <f>IF(COUNTIF($Q438:$Q$2510, $Q438)&gt;1, "", $Q438)</f>
        <v/>
      </c>
      <c r="U438" s="63" t="str">
        <f>IF($B438="", "", IF(OR($B438&lt;'Intro &amp; Setup'!$W$18, $B438&gt;'Intro &amp; Setup'!$AG$18), "X", ""))</f>
        <v/>
      </c>
      <c r="V438" s="64" t="str">
        <f>IF($F438="", "", IF(OR($F438&lt;'Intro &amp; Setup'!$W$18, $F438&gt;'Intro &amp; Setup'!$AG$18), "X", ""))</f>
        <v/>
      </c>
      <c r="W438" s="6" t="str">
        <f t="shared" si="59"/>
        <v/>
      </c>
      <c r="Y438" s="63" t="str">
        <f t="shared" si="60"/>
        <v/>
      </c>
      <c r="Z438" s="64" t="str">
        <f t="shared" si="61"/>
        <v/>
      </c>
      <c r="AB438" s="80" t="str">
        <f t="shared" si="62"/>
        <v/>
      </c>
      <c r="AC438" s="77" t="str">
        <f t="shared" si="63"/>
        <v/>
      </c>
      <c r="AE438" s="84" t="str">
        <f t="shared" si="64"/>
        <v/>
      </c>
      <c r="AG438" s="6" t="str">
        <f>IF($AE438="", "", COUNTIF($AE$10:$AE$2510, "&gt;"&amp;$AE438)+1+COUNTIF($AE$10:$AE438, $AE438)-1)</f>
        <v/>
      </c>
    </row>
    <row r="439" spans="1:33" x14ac:dyDescent="0.25">
      <c r="A439" s="2"/>
      <c r="B439" s="98"/>
      <c r="C439" s="99"/>
      <c r="D439" s="100"/>
      <c r="E439" s="101"/>
      <c r="F439" s="102"/>
      <c r="G439" s="99"/>
      <c r="H439" s="103"/>
      <c r="I439" s="104"/>
      <c r="J439" s="2"/>
      <c r="K439" s="56" t="str">
        <f t="shared" si="56"/>
        <v/>
      </c>
      <c r="L439" s="2"/>
      <c r="M439" s="2"/>
      <c r="N439" s="51" t="str">
        <f t="shared" si="57"/>
        <v/>
      </c>
      <c r="O439" s="2"/>
      <c r="Q439" s="6" t="str">
        <f t="shared" si="58"/>
        <v/>
      </c>
      <c r="S439" s="6" t="str">
        <f>IF(COUNTIF($Q439:$Q$2510, $Q439)&gt;1, "", $Q439)</f>
        <v/>
      </c>
      <c r="U439" s="63" t="str">
        <f>IF($B439="", "", IF(OR($B439&lt;'Intro &amp; Setup'!$W$18, $B439&gt;'Intro &amp; Setup'!$AG$18), "X", ""))</f>
        <v/>
      </c>
      <c r="V439" s="64" t="str">
        <f>IF($F439="", "", IF(OR($F439&lt;'Intro &amp; Setup'!$W$18, $F439&gt;'Intro &amp; Setup'!$AG$18), "X", ""))</f>
        <v/>
      </c>
      <c r="W439" s="6" t="str">
        <f t="shared" si="59"/>
        <v/>
      </c>
      <c r="Y439" s="63" t="str">
        <f t="shared" si="60"/>
        <v/>
      </c>
      <c r="Z439" s="64" t="str">
        <f t="shared" si="61"/>
        <v/>
      </c>
      <c r="AB439" s="80" t="str">
        <f t="shared" si="62"/>
        <v/>
      </c>
      <c r="AC439" s="77" t="str">
        <f t="shared" si="63"/>
        <v/>
      </c>
      <c r="AE439" s="84" t="str">
        <f t="shared" si="64"/>
        <v/>
      </c>
      <c r="AG439" s="6" t="str">
        <f>IF($AE439="", "", COUNTIF($AE$10:$AE$2510, "&gt;"&amp;$AE439)+1+COUNTIF($AE$10:$AE439, $AE439)-1)</f>
        <v/>
      </c>
    </row>
    <row r="440" spans="1:33" x14ac:dyDescent="0.25">
      <c r="A440" s="2"/>
      <c r="B440" s="98"/>
      <c r="C440" s="99"/>
      <c r="D440" s="100"/>
      <c r="E440" s="101"/>
      <c r="F440" s="102"/>
      <c r="G440" s="99"/>
      <c r="H440" s="103"/>
      <c r="I440" s="104"/>
      <c r="J440" s="2"/>
      <c r="K440" s="56" t="str">
        <f t="shared" si="56"/>
        <v/>
      </c>
      <c r="L440" s="2"/>
      <c r="M440" s="2"/>
      <c r="N440" s="51" t="str">
        <f t="shared" si="57"/>
        <v/>
      </c>
      <c r="O440" s="2"/>
      <c r="Q440" s="6" t="str">
        <f t="shared" si="58"/>
        <v/>
      </c>
      <c r="S440" s="6" t="str">
        <f>IF(COUNTIF($Q440:$Q$2510, $Q440)&gt;1, "", $Q440)</f>
        <v/>
      </c>
      <c r="U440" s="63" t="str">
        <f>IF($B440="", "", IF(OR($B440&lt;'Intro &amp; Setup'!$W$18, $B440&gt;'Intro &amp; Setup'!$AG$18), "X", ""))</f>
        <v/>
      </c>
      <c r="V440" s="64" t="str">
        <f>IF($F440="", "", IF(OR($F440&lt;'Intro &amp; Setup'!$W$18, $F440&gt;'Intro &amp; Setup'!$AG$18), "X", ""))</f>
        <v/>
      </c>
      <c r="W440" s="6" t="str">
        <f t="shared" si="59"/>
        <v/>
      </c>
      <c r="Y440" s="63" t="str">
        <f t="shared" si="60"/>
        <v/>
      </c>
      <c r="Z440" s="64" t="str">
        <f t="shared" si="61"/>
        <v/>
      </c>
      <c r="AB440" s="80" t="str">
        <f t="shared" si="62"/>
        <v/>
      </c>
      <c r="AC440" s="77" t="str">
        <f t="shared" si="63"/>
        <v/>
      </c>
      <c r="AE440" s="84" t="str">
        <f t="shared" si="64"/>
        <v/>
      </c>
      <c r="AG440" s="6" t="str">
        <f>IF($AE440="", "", COUNTIF($AE$10:$AE$2510, "&gt;"&amp;$AE440)+1+COUNTIF($AE$10:$AE440, $AE440)-1)</f>
        <v/>
      </c>
    </row>
    <row r="441" spans="1:33" x14ac:dyDescent="0.25">
      <c r="A441" s="2"/>
      <c r="B441" s="98"/>
      <c r="C441" s="99"/>
      <c r="D441" s="100"/>
      <c r="E441" s="101"/>
      <c r="F441" s="102"/>
      <c r="G441" s="99"/>
      <c r="H441" s="103"/>
      <c r="I441" s="104"/>
      <c r="J441" s="2"/>
      <c r="K441" s="56" t="str">
        <f t="shared" si="56"/>
        <v/>
      </c>
      <c r="L441" s="2"/>
      <c r="M441" s="2"/>
      <c r="N441" s="51" t="str">
        <f t="shared" si="57"/>
        <v/>
      </c>
      <c r="O441" s="2"/>
      <c r="Q441" s="6" t="str">
        <f t="shared" si="58"/>
        <v/>
      </c>
      <c r="S441" s="6" t="str">
        <f>IF(COUNTIF($Q441:$Q$2510, $Q441)&gt;1, "", $Q441)</f>
        <v/>
      </c>
      <c r="U441" s="63" t="str">
        <f>IF($B441="", "", IF(OR($B441&lt;'Intro &amp; Setup'!$W$18, $B441&gt;'Intro &amp; Setup'!$AG$18), "X", ""))</f>
        <v/>
      </c>
      <c r="V441" s="64" t="str">
        <f>IF($F441="", "", IF(OR($F441&lt;'Intro &amp; Setup'!$W$18, $F441&gt;'Intro &amp; Setup'!$AG$18), "X", ""))</f>
        <v/>
      </c>
      <c r="W441" s="6" t="str">
        <f t="shared" si="59"/>
        <v/>
      </c>
      <c r="Y441" s="63" t="str">
        <f t="shared" si="60"/>
        <v/>
      </c>
      <c r="Z441" s="64" t="str">
        <f t="shared" si="61"/>
        <v/>
      </c>
      <c r="AB441" s="80" t="str">
        <f t="shared" si="62"/>
        <v/>
      </c>
      <c r="AC441" s="77" t="str">
        <f t="shared" si="63"/>
        <v/>
      </c>
      <c r="AE441" s="84" t="str">
        <f t="shared" si="64"/>
        <v/>
      </c>
      <c r="AG441" s="6" t="str">
        <f>IF($AE441="", "", COUNTIF($AE$10:$AE$2510, "&gt;"&amp;$AE441)+1+COUNTIF($AE$10:$AE441, $AE441)-1)</f>
        <v/>
      </c>
    </row>
    <row r="442" spans="1:33" x14ac:dyDescent="0.25">
      <c r="A442" s="2"/>
      <c r="B442" s="98"/>
      <c r="C442" s="99"/>
      <c r="D442" s="100"/>
      <c r="E442" s="101"/>
      <c r="F442" s="102"/>
      <c r="G442" s="99"/>
      <c r="H442" s="103"/>
      <c r="I442" s="104"/>
      <c r="J442" s="2"/>
      <c r="K442" s="56" t="str">
        <f t="shared" si="56"/>
        <v/>
      </c>
      <c r="L442" s="2"/>
      <c r="M442" s="2"/>
      <c r="N442" s="51" t="str">
        <f t="shared" si="57"/>
        <v/>
      </c>
      <c r="O442" s="2"/>
      <c r="Q442" s="6" t="str">
        <f t="shared" si="58"/>
        <v/>
      </c>
      <c r="S442" s="6" t="str">
        <f>IF(COUNTIF($Q442:$Q$2510, $Q442)&gt;1, "", $Q442)</f>
        <v/>
      </c>
      <c r="U442" s="63" t="str">
        <f>IF($B442="", "", IF(OR($B442&lt;'Intro &amp; Setup'!$W$18, $B442&gt;'Intro &amp; Setup'!$AG$18), "X", ""))</f>
        <v/>
      </c>
      <c r="V442" s="64" t="str">
        <f>IF($F442="", "", IF(OR($F442&lt;'Intro &amp; Setup'!$W$18, $F442&gt;'Intro &amp; Setup'!$AG$18), "X", ""))</f>
        <v/>
      </c>
      <c r="W442" s="6" t="str">
        <f t="shared" si="59"/>
        <v/>
      </c>
      <c r="Y442" s="63" t="str">
        <f t="shared" si="60"/>
        <v/>
      </c>
      <c r="Z442" s="64" t="str">
        <f t="shared" si="61"/>
        <v/>
      </c>
      <c r="AB442" s="80" t="str">
        <f t="shared" si="62"/>
        <v/>
      </c>
      <c r="AC442" s="77" t="str">
        <f t="shared" si="63"/>
        <v/>
      </c>
      <c r="AE442" s="84" t="str">
        <f t="shared" si="64"/>
        <v/>
      </c>
      <c r="AG442" s="6" t="str">
        <f>IF($AE442="", "", COUNTIF($AE$10:$AE$2510, "&gt;"&amp;$AE442)+1+COUNTIF($AE$10:$AE442, $AE442)-1)</f>
        <v/>
      </c>
    </row>
    <row r="443" spans="1:33" x14ac:dyDescent="0.25">
      <c r="A443" s="2"/>
      <c r="B443" s="98"/>
      <c r="C443" s="99"/>
      <c r="D443" s="100"/>
      <c r="E443" s="101"/>
      <c r="F443" s="102"/>
      <c r="G443" s="99"/>
      <c r="H443" s="103"/>
      <c r="I443" s="104"/>
      <c r="J443" s="2"/>
      <c r="K443" s="56" t="str">
        <f t="shared" si="56"/>
        <v/>
      </c>
      <c r="L443" s="2"/>
      <c r="M443" s="2"/>
      <c r="N443" s="51" t="str">
        <f t="shared" si="57"/>
        <v/>
      </c>
      <c r="O443" s="2"/>
      <c r="Q443" s="6" t="str">
        <f t="shared" si="58"/>
        <v/>
      </c>
      <c r="S443" s="6" t="str">
        <f>IF(COUNTIF($Q443:$Q$2510, $Q443)&gt;1, "", $Q443)</f>
        <v/>
      </c>
      <c r="U443" s="63" t="str">
        <f>IF($B443="", "", IF(OR($B443&lt;'Intro &amp; Setup'!$W$18, $B443&gt;'Intro &amp; Setup'!$AG$18), "X", ""))</f>
        <v/>
      </c>
      <c r="V443" s="64" t="str">
        <f>IF($F443="", "", IF(OR($F443&lt;'Intro &amp; Setup'!$W$18, $F443&gt;'Intro &amp; Setup'!$AG$18), "X", ""))</f>
        <v/>
      </c>
      <c r="W443" s="6" t="str">
        <f t="shared" si="59"/>
        <v/>
      </c>
      <c r="Y443" s="63" t="str">
        <f t="shared" si="60"/>
        <v/>
      </c>
      <c r="Z443" s="64" t="str">
        <f t="shared" si="61"/>
        <v/>
      </c>
      <c r="AB443" s="80" t="str">
        <f t="shared" si="62"/>
        <v/>
      </c>
      <c r="AC443" s="77" t="str">
        <f t="shared" si="63"/>
        <v/>
      </c>
      <c r="AE443" s="84" t="str">
        <f t="shared" si="64"/>
        <v/>
      </c>
      <c r="AG443" s="6" t="str">
        <f>IF($AE443="", "", COUNTIF($AE$10:$AE$2510, "&gt;"&amp;$AE443)+1+COUNTIF($AE$10:$AE443, $AE443)-1)</f>
        <v/>
      </c>
    </row>
    <row r="444" spans="1:33" x14ac:dyDescent="0.25">
      <c r="A444" s="2"/>
      <c r="B444" s="98"/>
      <c r="C444" s="99"/>
      <c r="D444" s="100"/>
      <c r="E444" s="101"/>
      <c r="F444" s="102"/>
      <c r="G444" s="99"/>
      <c r="H444" s="103"/>
      <c r="I444" s="104"/>
      <c r="J444" s="2"/>
      <c r="K444" s="56" t="str">
        <f t="shared" si="56"/>
        <v/>
      </c>
      <c r="L444" s="2"/>
      <c r="M444" s="2"/>
      <c r="N444" s="51" t="str">
        <f t="shared" si="57"/>
        <v/>
      </c>
      <c r="O444" s="2"/>
      <c r="Q444" s="6" t="str">
        <f t="shared" si="58"/>
        <v/>
      </c>
      <c r="S444" s="6" t="str">
        <f>IF(COUNTIF($Q444:$Q$2510, $Q444)&gt;1, "", $Q444)</f>
        <v/>
      </c>
      <c r="U444" s="63" t="str">
        <f>IF($B444="", "", IF(OR($B444&lt;'Intro &amp; Setup'!$W$18, $B444&gt;'Intro &amp; Setup'!$AG$18), "X", ""))</f>
        <v/>
      </c>
      <c r="V444" s="64" t="str">
        <f>IF($F444="", "", IF(OR($F444&lt;'Intro &amp; Setup'!$W$18, $F444&gt;'Intro &amp; Setup'!$AG$18), "X", ""))</f>
        <v/>
      </c>
      <c r="W444" s="6" t="str">
        <f t="shared" si="59"/>
        <v/>
      </c>
      <c r="Y444" s="63" t="str">
        <f t="shared" si="60"/>
        <v/>
      </c>
      <c r="Z444" s="64" t="str">
        <f t="shared" si="61"/>
        <v/>
      </c>
      <c r="AB444" s="80" t="str">
        <f t="shared" si="62"/>
        <v/>
      </c>
      <c r="AC444" s="77" t="str">
        <f t="shared" si="63"/>
        <v/>
      </c>
      <c r="AE444" s="84" t="str">
        <f t="shared" si="64"/>
        <v/>
      </c>
      <c r="AG444" s="6" t="str">
        <f>IF($AE444="", "", COUNTIF($AE$10:$AE$2510, "&gt;"&amp;$AE444)+1+COUNTIF($AE$10:$AE444, $AE444)-1)</f>
        <v/>
      </c>
    </row>
    <row r="445" spans="1:33" x14ac:dyDescent="0.25">
      <c r="A445" s="2"/>
      <c r="B445" s="98"/>
      <c r="C445" s="99"/>
      <c r="D445" s="100"/>
      <c r="E445" s="101"/>
      <c r="F445" s="102"/>
      <c r="G445" s="99"/>
      <c r="H445" s="103"/>
      <c r="I445" s="104"/>
      <c r="J445" s="2"/>
      <c r="K445" s="56" t="str">
        <f t="shared" si="56"/>
        <v/>
      </c>
      <c r="L445" s="2"/>
      <c r="M445" s="2"/>
      <c r="N445" s="51" t="str">
        <f t="shared" si="57"/>
        <v/>
      </c>
      <c r="O445" s="2"/>
      <c r="Q445" s="6" t="str">
        <f t="shared" si="58"/>
        <v/>
      </c>
      <c r="S445" s="6" t="str">
        <f>IF(COUNTIF($Q445:$Q$2510, $Q445)&gt;1, "", $Q445)</f>
        <v/>
      </c>
      <c r="U445" s="63" t="str">
        <f>IF($B445="", "", IF(OR($B445&lt;'Intro &amp; Setup'!$W$18, $B445&gt;'Intro &amp; Setup'!$AG$18), "X", ""))</f>
        <v/>
      </c>
      <c r="V445" s="64" t="str">
        <f>IF($F445="", "", IF(OR($F445&lt;'Intro &amp; Setup'!$W$18, $F445&gt;'Intro &amp; Setup'!$AG$18), "X", ""))</f>
        <v/>
      </c>
      <c r="W445" s="6" t="str">
        <f t="shared" si="59"/>
        <v/>
      </c>
      <c r="Y445" s="63" t="str">
        <f t="shared" si="60"/>
        <v/>
      </c>
      <c r="Z445" s="64" t="str">
        <f t="shared" si="61"/>
        <v/>
      </c>
      <c r="AB445" s="80" t="str">
        <f t="shared" si="62"/>
        <v/>
      </c>
      <c r="AC445" s="77" t="str">
        <f t="shared" si="63"/>
        <v/>
      </c>
      <c r="AE445" s="84" t="str">
        <f t="shared" si="64"/>
        <v/>
      </c>
      <c r="AG445" s="6" t="str">
        <f>IF($AE445="", "", COUNTIF($AE$10:$AE$2510, "&gt;"&amp;$AE445)+1+COUNTIF($AE$10:$AE445, $AE445)-1)</f>
        <v/>
      </c>
    </row>
    <row r="446" spans="1:33" x14ac:dyDescent="0.25">
      <c r="A446" s="2"/>
      <c r="B446" s="98"/>
      <c r="C446" s="99"/>
      <c r="D446" s="100"/>
      <c r="E446" s="101"/>
      <c r="F446" s="102"/>
      <c r="G446" s="99"/>
      <c r="H446" s="103"/>
      <c r="I446" s="104"/>
      <c r="J446" s="2"/>
      <c r="K446" s="56" t="str">
        <f t="shared" si="56"/>
        <v/>
      </c>
      <c r="L446" s="2"/>
      <c r="M446" s="2"/>
      <c r="N446" s="51" t="str">
        <f t="shared" si="57"/>
        <v/>
      </c>
      <c r="O446" s="2"/>
      <c r="Q446" s="6" t="str">
        <f t="shared" si="58"/>
        <v/>
      </c>
      <c r="S446" s="6" t="str">
        <f>IF(COUNTIF($Q446:$Q$2510, $Q446)&gt;1, "", $Q446)</f>
        <v/>
      </c>
      <c r="U446" s="63" t="str">
        <f>IF($B446="", "", IF(OR($B446&lt;'Intro &amp; Setup'!$W$18, $B446&gt;'Intro &amp; Setup'!$AG$18), "X", ""))</f>
        <v/>
      </c>
      <c r="V446" s="64" t="str">
        <f>IF($F446="", "", IF(OR($F446&lt;'Intro &amp; Setup'!$W$18, $F446&gt;'Intro &amp; Setup'!$AG$18), "X", ""))</f>
        <v/>
      </c>
      <c r="W446" s="6" t="str">
        <f t="shared" si="59"/>
        <v/>
      </c>
      <c r="Y446" s="63" t="str">
        <f t="shared" si="60"/>
        <v/>
      </c>
      <c r="Z446" s="64" t="str">
        <f t="shared" si="61"/>
        <v/>
      </c>
      <c r="AB446" s="80" t="str">
        <f t="shared" si="62"/>
        <v/>
      </c>
      <c r="AC446" s="77" t="str">
        <f t="shared" si="63"/>
        <v/>
      </c>
      <c r="AE446" s="84" t="str">
        <f t="shared" si="64"/>
        <v/>
      </c>
      <c r="AG446" s="6" t="str">
        <f>IF($AE446="", "", COUNTIF($AE$10:$AE$2510, "&gt;"&amp;$AE446)+1+COUNTIF($AE$10:$AE446, $AE446)-1)</f>
        <v/>
      </c>
    </row>
    <row r="447" spans="1:33" x14ac:dyDescent="0.25">
      <c r="A447" s="2"/>
      <c r="B447" s="98"/>
      <c r="C447" s="99"/>
      <c r="D447" s="100"/>
      <c r="E447" s="101"/>
      <c r="F447" s="102"/>
      <c r="G447" s="99"/>
      <c r="H447" s="103"/>
      <c r="I447" s="104"/>
      <c r="J447" s="2"/>
      <c r="K447" s="56" t="str">
        <f t="shared" si="56"/>
        <v/>
      </c>
      <c r="L447" s="2"/>
      <c r="M447" s="2"/>
      <c r="N447" s="51" t="str">
        <f t="shared" si="57"/>
        <v/>
      </c>
      <c r="O447" s="2"/>
      <c r="Q447" s="6" t="str">
        <f t="shared" si="58"/>
        <v/>
      </c>
      <c r="S447" s="6" t="str">
        <f>IF(COUNTIF($Q447:$Q$2510, $Q447)&gt;1, "", $Q447)</f>
        <v/>
      </c>
      <c r="U447" s="63" t="str">
        <f>IF($B447="", "", IF(OR($B447&lt;'Intro &amp; Setup'!$W$18, $B447&gt;'Intro &amp; Setup'!$AG$18), "X", ""))</f>
        <v/>
      </c>
      <c r="V447" s="64" t="str">
        <f>IF($F447="", "", IF(OR($F447&lt;'Intro &amp; Setup'!$W$18, $F447&gt;'Intro &amp; Setup'!$AG$18), "X", ""))</f>
        <v/>
      </c>
      <c r="W447" s="6" t="str">
        <f t="shared" si="59"/>
        <v/>
      </c>
      <c r="Y447" s="63" t="str">
        <f t="shared" si="60"/>
        <v/>
      </c>
      <c r="Z447" s="64" t="str">
        <f t="shared" si="61"/>
        <v/>
      </c>
      <c r="AB447" s="80" t="str">
        <f t="shared" si="62"/>
        <v/>
      </c>
      <c r="AC447" s="77" t="str">
        <f t="shared" si="63"/>
        <v/>
      </c>
      <c r="AE447" s="84" t="str">
        <f t="shared" si="64"/>
        <v/>
      </c>
      <c r="AG447" s="6" t="str">
        <f>IF($AE447="", "", COUNTIF($AE$10:$AE$2510, "&gt;"&amp;$AE447)+1+COUNTIF($AE$10:$AE447, $AE447)-1)</f>
        <v/>
      </c>
    </row>
    <row r="448" spans="1:33" x14ac:dyDescent="0.25">
      <c r="A448" s="2"/>
      <c r="B448" s="98"/>
      <c r="C448" s="99"/>
      <c r="D448" s="100"/>
      <c r="E448" s="101"/>
      <c r="F448" s="102"/>
      <c r="G448" s="99"/>
      <c r="H448" s="103"/>
      <c r="I448" s="104"/>
      <c r="J448" s="2"/>
      <c r="K448" s="56" t="str">
        <f t="shared" si="56"/>
        <v/>
      </c>
      <c r="L448" s="2"/>
      <c r="M448" s="2"/>
      <c r="N448" s="51" t="str">
        <f t="shared" si="57"/>
        <v/>
      </c>
      <c r="O448" s="2"/>
      <c r="Q448" s="6" t="str">
        <f t="shared" si="58"/>
        <v/>
      </c>
      <c r="S448" s="6" t="str">
        <f>IF(COUNTIF($Q448:$Q$2510, $Q448)&gt;1, "", $Q448)</f>
        <v/>
      </c>
      <c r="U448" s="63" t="str">
        <f>IF($B448="", "", IF(OR($B448&lt;'Intro &amp; Setup'!$W$18, $B448&gt;'Intro &amp; Setup'!$AG$18), "X", ""))</f>
        <v/>
      </c>
      <c r="V448" s="64" t="str">
        <f>IF($F448="", "", IF(OR($F448&lt;'Intro &amp; Setup'!$W$18, $F448&gt;'Intro &amp; Setup'!$AG$18), "X", ""))</f>
        <v/>
      </c>
      <c r="W448" s="6" t="str">
        <f t="shared" si="59"/>
        <v/>
      </c>
      <c r="Y448" s="63" t="str">
        <f t="shared" si="60"/>
        <v/>
      </c>
      <c r="Z448" s="64" t="str">
        <f t="shared" si="61"/>
        <v/>
      </c>
      <c r="AB448" s="80" t="str">
        <f t="shared" si="62"/>
        <v/>
      </c>
      <c r="AC448" s="77" t="str">
        <f t="shared" si="63"/>
        <v/>
      </c>
      <c r="AE448" s="84" t="str">
        <f t="shared" si="64"/>
        <v/>
      </c>
      <c r="AG448" s="6" t="str">
        <f>IF($AE448="", "", COUNTIF($AE$10:$AE$2510, "&gt;"&amp;$AE448)+1+COUNTIF($AE$10:$AE448, $AE448)-1)</f>
        <v/>
      </c>
    </row>
    <row r="449" spans="1:33" x14ac:dyDescent="0.25">
      <c r="A449" s="2"/>
      <c r="B449" s="98"/>
      <c r="C449" s="99"/>
      <c r="D449" s="100"/>
      <c r="E449" s="101"/>
      <c r="F449" s="102"/>
      <c r="G449" s="99"/>
      <c r="H449" s="103"/>
      <c r="I449" s="104"/>
      <c r="J449" s="2"/>
      <c r="K449" s="56" t="str">
        <f t="shared" si="56"/>
        <v/>
      </c>
      <c r="L449" s="2"/>
      <c r="M449" s="2"/>
      <c r="N449" s="51" t="str">
        <f t="shared" si="57"/>
        <v/>
      </c>
      <c r="O449" s="2"/>
      <c r="Q449" s="6" t="str">
        <f t="shared" si="58"/>
        <v/>
      </c>
      <c r="S449" s="6" t="str">
        <f>IF(COUNTIF($Q449:$Q$2510, $Q449)&gt;1, "", $Q449)</f>
        <v/>
      </c>
      <c r="U449" s="63" t="str">
        <f>IF($B449="", "", IF(OR($B449&lt;'Intro &amp; Setup'!$W$18, $B449&gt;'Intro &amp; Setup'!$AG$18), "X", ""))</f>
        <v/>
      </c>
      <c r="V449" s="64" t="str">
        <f>IF($F449="", "", IF(OR($F449&lt;'Intro &amp; Setup'!$W$18, $F449&gt;'Intro &amp; Setup'!$AG$18), "X", ""))</f>
        <v/>
      </c>
      <c r="W449" s="6" t="str">
        <f t="shared" si="59"/>
        <v/>
      </c>
      <c r="Y449" s="63" t="str">
        <f t="shared" si="60"/>
        <v/>
      </c>
      <c r="Z449" s="64" t="str">
        <f t="shared" si="61"/>
        <v/>
      </c>
      <c r="AB449" s="80" t="str">
        <f t="shared" si="62"/>
        <v/>
      </c>
      <c r="AC449" s="77" t="str">
        <f t="shared" si="63"/>
        <v/>
      </c>
      <c r="AE449" s="84" t="str">
        <f t="shared" si="64"/>
        <v/>
      </c>
      <c r="AG449" s="6" t="str">
        <f>IF($AE449="", "", COUNTIF($AE$10:$AE$2510, "&gt;"&amp;$AE449)+1+COUNTIF($AE$10:$AE449, $AE449)-1)</f>
        <v/>
      </c>
    </row>
    <row r="450" spans="1:33" x14ac:dyDescent="0.25">
      <c r="A450" s="2"/>
      <c r="B450" s="98"/>
      <c r="C450" s="99"/>
      <c r="D450" s="100"/>
      <c r="E450" s="101"/>
      <c r="F450" s="102"/>
      <c r="G450" s="99"/>
      <c r="H450" s="103"/>
      <c r="I450" s="104"/>
      <c r="J450" s="2"/>
      <c r="K450" s="56" t="str">
        <f t="shared" si="56"/>
        <v/>
      </c>
      <c r="L450" s="2"/>
      <c r="M450" s="2"/>
      <c r="N450" s="51" t="str">
        <f t="shared" si="57"/>
        <v/>
      </c>
      <c r="O450" s="2"/>
      <c r="Q450" s="6" t="str">
        <f t="shared" si="58"/>
        <v/>
      </c>
      <c r="S450" s="6" t="str">
        <f>IF(COUNTIF($Q450:$Q$2510, $Q450)&gt;1, "", $Q450)</f>
        <v/>
      </c>
      <c r="U450" s="63" t="str">
        <f>IF($B450="", "", IF(OR($B450&lt;'Intro &amp; Setup'!$W$18, $B450&gt;'Intro &amp; Setup'!$AG$18), "X", ""))</f>
        <v/>
      </c>
      <c r="V450" s="64" t="str">
        <f>IF($F450="", "", IF(OR($F450&lt;'Intro &amp; Setup'!$W$18, $F450&gt;'Intro &amp; Setup'!$AG$18), "X", ""))</f>
        <v/>
      </c>
      <c r="W450" s="6" t="str">
        <f t="shared" si="59"/>
        <v/>
      </c>
      <c r="Y450" s="63" t="str">
        <f t="shared" si="60"/>
        <v/>
      </c>
      <c r="Z450" s="64" t="str">
        <f t="shared" si="61"/>
        <v/>
      </c>
      <c r="AB450" s="80" t="str">
        <f t="shared" si="62"/>
        <v/>
      </c>
      <c r="AC450" s="77" t="str">
        <f t="shared" si="63"/>
        <v/>
      </c>
      <c r="AE450" s="84" t="str">
        <f t="shared" si="64"/>
        <v/>
      </c>
      <c r="AG450" s="6" t="str">
        <f>IF($AE450="", "", COUNTIF($AE$10:$AE$2510, "&gt;"&amp;$AE450)+1+COUNTIF($AE$10:$AE450, $AE450)-1)</f>
        <v/>
      </c>
    </row>
    <row r="451" spans="1:33" x14ac:dyDescent="0.25">
      <c r="A451" s="2"/>
      <c r="B451" s="98"/>
      <c r="C451" s="99"/>
      <c r="D451" s="100"/>
      <c r="E451" s="101"/>
      <c r="F451" s="102"/>
      <c r="G451" s="99"/>
      <c r="H451" s="103"/>
      <c r="I451" s="104"/>
      <c r="J451" s="2"/>
      <c r="K451" s="56" t="str">
        <f t="shared" si="56"/>
        <v/>
      </c>
      <c r="L451" s="2"/>
      <c r="M451" s="2"/>
      <c r="N451" s="51" t="str">
        <f t="shared" si="57"/>
        <v/>
      </c>
      <c r="O451" s="2"/>
      <c r="Q451" s="6" t="str">
        <f t="shared" si="58"/>
        <v/>
      </c>
      <c r="S451" s="6" t="str">
        <f>IF(COUNTIF($Q451:$Q$2510, $Q451)&gt;1, "", $Q451)</f>
        <v/>
      </c>
      <c r="U451" s="63" t="str">
        <f>IF($B451="", "", IF(OR($B451&lt;'Intro &amp; Setup'!$W$18, $B451&gt;'Intro &amp; Setup'!$AG$18), "X", ""))</f>
        <v/>
      </c>
      <c r="V451" s="64" t="str">
        <f>IF($F451="", "", IF(OR($F451&lt;'Intro &amp; Setup'!$W$18, $F451&gt;'Intro &amp; Setup'!$AG$18), "X", ""))</f>
        <v/>
      </c>
      <c r="W451" s="6" t="str">
        <f t="shared" si="59"/>
        <v/>
      </c>
      <c r="Y451" s="63" t="str">
        <f t="shared" si="60"/>
        <v/>
      </c>
      <c r="Z451" s="64" t="str">
        <f t="shared" si="61"/>
        <v/>
      </c>
      <c r="AB451" s="80" t="str">
        <f t="shared" si="62"/>
        <v/>
      </c>
      <c r="AC451" s="77" t="str">
        <f t="shared" si="63"/>
        <v/>
      </c>
      <c r="AE451" s="84" t="str">
        <f t="shared" si="64"/>
        <v/>
      </c>
      <c r="AG451" s="6" t="str">
        <f>IF($AE451="", "", COUNTIF($AE$10:$AE$2510, "&gt;"&amp;$AE451)+1+COUNTIF($AE$10:$AE451, $AE451)-1)</f>
        <v/>
      </c>
    </row>
    <row r="452" spans="1:33" x14ac:dyDescent="0.25">
      <c r="A452" s="2"/>
      <c r="B452" s="98"/>
      <c r="C452" s="99"/>
      <c r="D452" s="100"/>
      <c r="E452" s="101"/>
      <c r="F452" s="102"/>
      <c r="G452" s="99"/>
      <c r="H452" s="103"/>
      <c r="I452" s="104"/>
      <c r="J452" s="2"/>
      <c r="K452" s="56" t="str">
        <f t="shared" si="56"/>
        <v/>
      </c>
      <c r="L452" s="2"/>
      <c r="M452" s="2"/>
      <c r="N452" s="51" t="str">
        <f t="shared" si="57"/>
        <v/>
      </c>
      <c r="O452" s="2"/>
      <c r="Q452" s="6" t="str">
        <f t="shared" si="58"/>
        <v/>
      </c>
      <c r="S452" s="6" t="str">
        <f>IF(COUNTIF($Q452:$Q$2510, $Q452)&gt;1, "", $Q452)</f>
        <v/>
      </c>
      <c r="U452" s="63" t="str">
        <f>IF($B452="", "", IF(OR($B452&lt;'Intro &amp; Setup'!$W$18, $B452&gt;'Intro &amp; Setup'!$AG$18), "X", ""))</f>
        <v/>
      </c>
      <c r="V452" s="64" t="str">
        <f>IF($F452="", "", IF(OR($F452&lt;'Intro &amp; Setup'!$W$18, $F452&gt;'Intro &amp; Setup'!$AG$18), "X", ""))</f>
        <v/>
      </c>
      <c r="W452" s="6" t="str">
        <f t="shared" si="59"/>
        <v/>
      </c>
      <c r="Y452" s="63" t="str">
        <f t="shared" si="60"/>
        <v/>
      </c>
      <c r="Z452" s="64" t="str">
        <f t="shared" si="61"/>
        <v/>
      </c>
      <c r="AB452" s="80" t="str">
        <f t="shared" si="62"/>
        <v/>
      </c>
      <c r="AC452" s="77" t="str">
        <f t="shared" si="63"/>
        <v/>
      </c>
      <c r="AE452" s="84" t="str">
        <f t="shared" si="64"/>
        <v/>
      </c>
      <c r="AG452" s="6" t="str">
        <f>IF($AE452="", "", COUNTIF($AE$10:$AE$2510, "&gt;"&amp;$AE452)+1+COUNTIF($AE$10:$AE452, $AE452)-1)</f>
        <v/>
      </c>
    </row>
    <row r="453" spans="1:33" x14ac:dyDescent="0.25">
      <c r="A453" s="2"/>
      <c r="B453" s="98"/>
      <c r="C453" s="99"/>
      <c r="D453" s="100"/>
      <c r="E453" s="101"/>
      <c r="F453" s="102"/>
      <c r="G453" s="99"/>
      <c r="H453" s="103"/>
      <c r="I453" s="104"/>
      <c r="J453" s="2"/>
      <c r="K453" s="56" t="str">
        <f t="shared" si="56"/>
        <v/>
      </c>
      <c r="L453" s="2"/>
      <c r="M453" s="2"/>
      <c r="N453" s="51" t="str">
        <f t="shared" si="57"/>
        <v/>
      </c>
      <c r="O453" s="2"/>
      <c r="Q453" s="6" t="str">
        <f t="shared" si="58"/>
        <v/>
      </c>
      <c r="S453" s="6" t="str">
        <f>IF(COUNTIF($Q453:$Q$2510, $Q453)&gt;1, "", $Q453)</f>
        <v/>
      </c>
      <c r="U453" s="63" t="str">
        <f>IF($B453="", "", IF(OR($B453&lt;'Intro &amp; Setup'!$W$18, $B453&gt;'Intro &amp; Setup'!$AG$18), "X", ""))</f>
        <v/>
      </c>
      <c r="V453" s="64" t="str">
        <f>IF($F453="", "", IF(OR($F453&lt;'Intro &amp; Setup'!$W$18, $F453&gt;'Intro &amp; Setup'!$AG$18), "X", ""))</f>
        <v/>
      </c>
      <c r="W453" s="6" t="str">
        <f t="shared" si="59"/>
        <v/>
      </c>
      <c r="Y453" s="63" t="str">
        <f t="shared" si="60"/>
        <v/>
      </c>
      <c r="Z453" s="64" t="str">
        <f t="shared" si="61"/>
        <v/>
      </c>
      <c r="AB453" s="80" t="str">
        <f t="shared" si="62"/>
        <v/>
      </c>
      <c r="AC453" s="77" t="str">
        <f t="shared" si="63"/>
        <v/>
      </c>
      <c r="AE453" s="84" t="str">
        <f t="shared" si="64"/>
        <v/>
      </c>
      <c r="AG453" s="6" t="str">
        <f>IF($AE453="", "", COUNTIF($AE$10:$AE$2510, "&gt;"&amp;$AE453)+1+COUNTIF($AE$10:$AE453, $AE453)-1)</f>
        <v/>
      </c>
    </row>
    <row r="454" spans="1:33" x14ac:dyDescent="0.25">
      <c r="A454" s="2"/>
      <c r="B454" s="98"/>
      <c r="C454" s="99"/>
      <c r="D454" s="100"/>
      <c r="E454" s="101"/>
      <c r="F454" s="102"/>
      <c r="G454" s="99"/>
      <c r="H454" s="103"/>
      <c r="I454" s="104"/>
      <c r="J454" s="2"/>
      <c r="K454" s="56" t="str">
        <f t="shared" si="56"/>
        <v/>
      </c>
      <c r="L454" s="2"/>
      <c r="M454" s="2"/>
      <c r="N454" s="51" t="str">
        <f t="shared" si="57"/>
        <v/>
      </c>
      <c r="O454" s="2"/>
      <c r="Q454" s="6" t="str">
        <f t="shared" si="58"/>
        <v/>
      </c>
      <c r="S454" s="6" t="str">
        <f>IF(COUNTIF($Q454:$Q$2510, $Q454)&gt;1, "", $Q454)</f>
        <v/>
      </c>
      <c r="U454" s="63" t="str">
        <f>IF($B454="", "", IF(OR($B454&lt;'Intro &amp; Setup'!$W$18, $B454&gt;'Intro &amp; Setup'!$AG$18), "X", ""))</f>
        <v/>
      </c>
      <c r="V454" s="64" t="str">
        <f>IF($F454="", "", IF(OR($F454&lt;'Intro &amp; Setup'!$W$18, $F454&gt;'Intro &amp; Setup'!$AG$18), "X", ""))</f>
        <v/>
      </c>
      <c r="W454" s="6" t="str">
        <f t="shared" si="59"/>
        <v/>
      </c>
      <c r="Y454" s="63" t="str">
        <f t="shared" si="60"/>
        <v/>
      </c>
      <c r="Z454" s="64" t="str">
        <f t="shared" si="61"/>
        <v/>
      </c>
      <c r="AB454" s="80" t="str">
        <f t="shared" si="62"/>
        <v/>
      </c>
      <c r="AC454" s="77" t="str">
        <f t="shared" si="63"/>
        <v/>
      </c>
      <c r="AE454" s="84" t="str">
        <f t="shared" si="64"/>
        <v/>
      </c>
      <c r="AG454" s="6" t="str">
        <f>IF($AE454="", "", COUNTIF($AE$10:$AE$2510, "&gt;"&amp;$AE454)+1+COUNTIF($AE$10:$AE454, $AE454)-1)</f>
        <v/>
      </c>
    </row>
    <row r="455" spans="1:33" x14ac:dyDescent="0.25">
      <c r="A455" s="2"/>
      <c r="B455" s="98"/>
      <c r="C455" s="99"/>
      <c r="D455" s="100"/>
      <c r="E455" s="101"/>
      <c r="F455" s="102"/>
      <c r="G455" s="99"/>
      <c r="H455" s="103"/>
      <c r="I455" s="104"/>
      <c r="J455" s="2"/>
      <c r="K455" s="56" t="str">
        <f t="shared" si="56"/>
        <v/>
      </c>
      <c r="L455" s="2"/>
      <c r="M455" s="2"/>
      <c r="N455" s="51" t="str">
        <f t="shared" si="57"/>
        <v/>
      </c>
      <c r="O455" s="2"/>
      <c r="Q455" s="6" t="str">
        <f t="shared" si="58"/>
        <v/>
      </c>
      <c r="S455" s="6" t="str">
        <f>IF(COUNTIF($Q455:$Q$2510, $Q455)&gt;1, "", $Q455)</f>
        <v/>
      </c>
      <c r="U455" s="63" t="str">
        <f>IF($B455="", "", IF(OR($B455&lt;'Intro &amp; Setup'!$W$18, $B455&gt;'Intro &amp; Setup'!$AG$18), "X", ""))</f>
        <v/>
      </c>
      <c r="V455" s="64" t="str">
        <f>IF($F455="", "", IF(OR($F455&lt;'Intro &amp; Setup'!$W$18, $F455&gt;'Intro &amp; Setup'!$AG$18), "X", ""))</f>
        <v/>
      </c>
      <c r="W455" s="6" t="str">
        <f t="shared" si="59"/>
        <v/>
      </c>
      <c r="Y455" s="63" t="str">
        <f t="shared" si="60"/>
        <v/>
      </c>
      <c r="Z455" s="64" t="str">
        <f t="shared" si="61"/>
        <v/>
      </c>
      <c r="AB455" s="80" t="str">
        <f t="shared" si="62"/>
        <v/>
      </c>
      <c r="AC455" s="77" t="str">
        <f t="shared" si="63"/>
        <v/>
      </c>
      <c r="AE455" s="84" t="str">
        <f t="shared" si="64"/>
        <v/>
      </c>
      <c r="AG455" s="6" t="str">
        <f>IF($AE455="", "", COUNTIF($AE$10:$AE$2510, "&gt;"&amp;$AE455)+1+COUNTIF($AE$10:$AE455, $AE455)-1)</f>
        <v/>
      </c>
    </row>
    <row r="456" spans="1:33" x14ac:dyDescent="0.25">
      <c r="A456" s="2"/>
      <c r="B456" s="98"/>
      <c r="C456" s="99"/>
      <c r="D456" s="100"/>
      <c r="E456" s="101"/>
      <c r="F456" s="102"/>
      <c r="G456" s="99"/>
      <c r="H456" s="103"/>
      <c r="I456" s="104"/>
      <c r="J456" s="2"/>
      <c r="K456" s="56" t="str">
        <f t="shared" si="56"/>
        <v/>
      </c>
      <c r="L456" s="2"/>
      <c r="M456" s="2"/>
      <c r="N456" s="51" t="str">
        <f t="shared" si="57"/>
        <v/>
      </c>
      <c r="O456" s="2"/>
      <c r="Q456" s="6" t="str">
        <f t="shared" si="58"/>
        <v/>
      </c>
      <c r="S456" s="6" t="str">
        <f>IF(COUNTIF($Q456:$Q$2510, $Q456)&gt;1, "", $Q456)</f>
        <v/>
      </c>
      <c r="U456" s="63" t="str">
        <f>IF($B456="", "", IF(OR($B456&lt;'Intro &amp; Setup'!$W$18, $B456&gt;'Intro &amp; Setup'!$AG$18), "X", ""))</f>
        <v/>
      </c>
      <c r="V456" s="64" t="str">
        <f>IF($F456="", "", IF(OR($F456&lt;'Intro &amp; Setup'!$W$18, $F456&gt;'Intro &amp; Setup'!$AG$18), "X", ""))</f>
        <v/>
      </c>
      <c r="W456" s="6" t="str">
        <f t="shared" si="59"/>
        <v/>
      </c>
      <c r="Y456" s="63" t="str">
        <f t="shared" si="60"/>
        <v/>
      </c>
      <c r="Z456" s="64" t="str">
        <f t="shared" si="61"/>
        <v/>
      </c>
      <c r="AB456" s="80" t="str">
        <f t="shared" si="62"/>
        <v/>
      </c>
      <c r="AC456" s="77" t="str">
        <f t="shared" si="63"/>
        <v/>
      </c>
      <c r="AE456" s="84" t="str">
        <f t="shared" si="64"/>
        <v/>
      </c>
      <c r="AG456" s="6" t="str">
        <f>IF($AE456="", "", COUNTIF($AE$10:$AE$2510, "&gt;"&amp;$AE456)+1+COUNTIF($AE$10:$AE456, $AE456)-1)</f>
        <v/>
      </c>
    </row>
    <row r="457" spans="1:33" x14ac:dyDescent="0.25">
      <c r="A457" s="2"/>
      <c r="B457" s="98"/>
      <c r="C457" s="99"/>
      <c r="D457" s="100"/>
      <c r="E457" s="101"/>
      <c r="F457" s="102"/>
      <c r="G457" s="99"/>
      <c r="H457" s="103"/>
      <c r="I457" s="104"/>
      <c r="J457" s="2"/>
      <c r="K457" s="56" t="str">
        <f t="shared" si="56"/>
        <v/>
      </c>
      <c r="L457" s="2"/>
      <c r="M457" s="2"/>
      <c r="N457" s="51" t="str">
        <f t="shared" si="57"/>
        <v/>
      </c>
      <c r="O457" s="2"/>
      <c r="Q457" s="6" t="str">
        <f t="shared" si="58"/>
        <v/>
      </c>
      <c r="S457" s="6" t="str">
        <f>IF(COUNTIF($Q457:$Q$2510, $Q457)&gt;1, "", $Q457)</f>
        <v/>
      </c>
      <c r="U457" s="63" t="str">
        <f>IF($B457="", "", IF(OR($B457&lt;'Intro &amp; Setup'!$W$18, $B457&gt;'Intro &amp; Setup'!$AG$18), "X", ""))</f>
        <v/>
      </c>
      <c r="V457" s="64" t="str">
        <f>IF($F457="", "", IF(OR($F457&lt;'Intro &amp; Setup'!$W$18, $F457&gt;'Intro &amp; Setup'!$AG$18), "X", ""))</f>
        <v/>
      </c>
      <c r="W457" s="6" t="str">
        <f t="shared" si="59"/>
        <v/>
      </c>
      <c r="Y457" s="63" t="str">
        <f t="shared" si="60"/>
        <v/>
      </c>
      <c r="Z457" s="64" t="str">
        <f t="shared" si="61"/>
        <v/>
      </c>
      <c r="AB457" s="80" t="str">
        <f t="shared" si="62"/>
        <v/>
      </c>
      <c r="AC457" s="77" t="str">
        <f t="shared" si="63"/>
        <v/>
      </c>
      <c r="AE457" s="84" t="str">
        <f t="shared" si="64"/>
        <v/>
      </c>
      <c r="AG457" s="6" t="str">
        <f>IF($AE457="", "", COUNTIF($AE$10:$AE$2510, "&gt;"&amp;$AE457)+1+COUNTIF($AE$10:$AE457, $AE457)-1)</f>
        <v/>
      </c>
    </row>
    <row r="458" spans="1:33" x14ac:dyDescent="0.25">
      <c r="A458" s="2"/>
      <c r="B458" s="98"/>
      <c r="C458" s="99"/>
      <c r="D458" s="100"/>
      <c r="E458" s="101"/>
      <c r="F458" s="102"/>
      <c r="G458" s="99"/>
      <c r="H458" s="103"/>
      <c r="I458" s="104"/>
      <c r="J458" s="2"/>
      <c r="K458" s="56" t="str">
        <f t="shared" si="56"/>
        <v/>
      </c>
      <c r="L458" s="2"/>
      <c r="M458" s="2"/>
      <c r="N458" s="51" t="str">
        <f t="shared" si="57"/>
        <v/>
      </c>
      <c r="O458" s="2"/>
      <c r="Q458" s="6" t="str">
        <f t="shared" si="58"/>
        <v/>
      </c>
      <c r="S458" s="6" t="str">
        <f>IF(COUNTIF($Q458:$Q$2510, $Q458)&gt;1, "", $Q458)</f>
        <v/>
      </c>
      <c r="U458" s="63" t="str">
        <f>IF($B458="", "", IF(OR($B458&lt;'Intro &amp; Setup'!$W$18, $B458&gt;'Intro &amp; Setup'!$AG$18), "X", ""))</f>
        <v/>
      </c>
      <c r="V458" s="64" t="str">
        <f>IF($F458="", "", IF(OR($F458&lt;'Intro &amp; Setup'!$W$18, $F458&gt;'Intro &amp; Setup'!$AG$18), "X", ""))</f>
        <v/>
      </c>
      <c r="W458" s="6" t="str">
        <f t="shared" si="59"/>
        <v/>
      </c>
      <c r="Y458" s="63" t="str">
        <f t="shared" si="60"/>
        <v/>
      </c>
      <c r="Z458" s="64" t="str">
        <f t="shared" si="61"/>
        <v/>
      </c>
      <c r="AB458" s="80" t="str">
        <f t="shared" si="62"/>
        <v/>
      </c>
      <c r="AC458" s="77" t="str">
        <f t="shared" si="63"/>
        <v/>
      </c>
      <c r="AE458" s="84" t="str">
        <f t="shared" si="64"/>
        <v/>
      </c>
      <c r="AG458" s="6" t="str">
        <f>IF($AE458="", "", COUNTIF($AE$10:$AE$2510, "&gt;"&amp;$AE458)+1+COUNTIF($AE$10:$AE458, $AE458)-1)</f>
        <v/>
      </c>
    </row>
    <row r="459" spans="1:33" x14ac:dyDescent="0.25">
      <c r="A459" s="2"/>
      <c r="B459" s="98"/>
      <c r="C459" s="99"/>
      <c r="D459" s="100"/>
      <c r="E459" s="101"/>
      <c r="F459" s="102"/>
      <c r="G459" s="99"/>
      <c r="H459" s="103"/>
      <c r="I459" s="104"/>
      <c r="J459" s="2"/>
      <c r="K459" s="56" t="str">
        <f t="shared" si="56"/>
        <v/>
      </c>
      <c r="L459" s="2"/>
      <c r="M459" s="2"/>
      <c r="N459" s="51" t="str">
        <f t="shared" si="57"/>
        <v/>
      </c>
      <c r="O459" s="2"/>
      <c r="Q459" s="6" t="str">
        <f t="shared" si="58"/>
        <v/>
      </c>
      <c r="S459" s="6" t="str">
        <f>IF(COUNTIF($Q459:$Q$2510, $Q459)&gt;1, "", $Q459)</f>
        <v/>
      </c>
      <c r="U459" s="63" t="str">
        <f>IF($B459="", "", IF(OR($B459&lt;'Intro &amp; Setup'!$W$18, $B459&gt;'Intro &amp; Setup'!$AG$18), "X", ""))</f>
        <v/>
      </c>
      <c r="V459" s="64" t="str">
        <f>IF($F459="", "", IF(OR($F459&lt;'Intro &amp; Setup'!$W$18, $F459&gt;'Intro &amp; Setup'!$AG$18), "X", ""))</f>
        <v/>
      </c>
      <c r="W459" s="6" t="str">
        <f t="shared" si="59"/>
        <v/>
      </c>
      <c r="Y459" s="63" t="str">
        <f t="shared" si="60"/>
        <v/>
      </c>
      <c r="Z459" s="64" t="str">
        <f t="shared" si="61"/>
        <v/>
      </c>
      <c r="AB459" s="80" t="str">
        <f t="shared" si="62"/>
        <v/>
      </c>
      <c r="AC459" s="77" t="str">
        <f t="shared" si="63"/>
        <v/>
      </c>
      <c r="AE459" s="84" t="str">
        <f t="shared" si="64"/>
        <v/>
      </c>
      <c r="AG459" s="6" t="str">
        <f>IF($AE459="", "", COUNTIF($AE$10:$AE$2510, "&gt;"&amp;$AE459)+1+COUNTIF($AE$10:$AE459, $AE459)-1)</f>
        <v/>
      </c>
    </row>
    <row r="460" spans="1:33" x14ac:dyDescent="0.25">
      <c r="A460" s="2"/>
      <c r="B460" s="98"/>
      <c r="C460" s="99"/>
      <c r="D460" s="100"/>
      <c r="E460" s="101"/>
      <c r="F460" s="102"/>
      <c r="G460" s="99"/>
      <c r="H460" s="103"/>
      <c r="I460" s="104"/>
      <c r="J460" s="2"/>
      <c r="K460" s="56" t="str">
        <f t="shared" ref="K460:K523" si="65">IF($G460="", "", IF($I460="", IFERROR(INDEX($I$11:$I$2510, MATCH($G460, $S$11:$S$2510, 0)), ""), $I460))</f>
        <v/>
      </c>
      <c r="L460" s="2"/>
      <c r="M460" s="2"/>
      <c r="N460" s="51" t="str">
        <f t="shared" ref="N460:N523" si="66">IFERROR(IF($H460="", "", IF($G460="", $H460, ROUND($H460/$K460, 2))), "")</f>
        <v/>
      </c>
      <c r="O460" s="2"/>
      <c r="Q460" s="6" t="str">
        <f t="shared" ref="Q460:Q523" si="67">IF($I460="", "", $G460)</f>
        <v/>
      </c>
      <c r="S460" s="6" t="str">
        <f>IF(COUNTIF($Q460:$Q$2510, $Q460)&gt;1, "", $Q460)</f>
        <v/>
      </c>
      <c r="U460" s="63" t="str">
        <f>IF($B460="", "", IF(OR($B460&lt;'Intro &amp; Setup'!$W$18, $B460&gt;'Intro &amp; Setup'!$AG$18), "X", ""))</f>
        <v/>
      </c>
      <c r="V460" s="64" t="str">
        <f>IF($F460="", "", IF(OR($F460&lt;'Intro &amp; Setup'!$W$18, $F460&gt;'Intro &amp; Setup'!$AG$18), "X", ""))</f>
        <v/>
      </c>
      <c r="W460" s="6" t="str">
        <f t="shared" ref="W460:W523" si="68">IF(AND($U460="X", $V460="X"), "X", "")</f>
        <v/>
      </c>
      <c r="Y460" s="63" t="str">
        <f t="shared" ref="Y460:Y523" si="69">IF($W460="X", "", IF($B460="", "", TEXT($B460, "mmm yyyy")))</f>
        <v/>
      </c>
      <c r="Z460" s="64" t="str">
        <f t="shared" ref="Z460:Z523" si="70">IF($W460="X", "", IF($F460="", "", TEXT($F460, "mmm yyyy")))</f>
        <v/>
      </c>
      <c r="AB460" s="80" t="str">
        <f t="shared" ref="AB460:AB523" si="71">IF($G460="", $N460, "")</f>
        <v/>
      </c>
      <c r="AC460" s="77" t="str">
        <f t="shared" ref="AC460:AC523" si="72">IF(NOT($G460=""), $N460, "")</f>
        <v/>
      </c>
      <c r="AE460" s="84" t="str">
        <f t="shared" ref="AE460:AE523" si="73">IF($S460="", "", SUMIF($G$11:$G$2510, $S460, $N$11:$N$2510))</f>
        <v/>
      </c>
      <c r="AG460" s="6" t="str">
        <f>IF($AE460="", "", COUNTIF($AE$10:$AE$2510, "&gt;"&amp;$AE460)+1+COUNTIF($AE$10:$AE460, $AE460)-1)</f>
        <v/>
      </c>
    </row>
    <row r="461" spans="1:33" x14ac:dyDescent="0.25">
      <c r="A461" s="2"/>
      <c r="B461" s="98"/>
      <c r="C461" s="99"/>
      <c r="D461" s="100"/>
      <c r="E461" s="101"/>
      <c r="F461" s="102"/>
      <c r="G461" s="99"/>
      <c r="H461" s="103"/>
      <c r="I461" s="104"/>
      <c r="J461" s="2"/>
      <c r="K461" s="56" t="str">
        <f t="shared" si="65"/>
        <v/>
      </c>
      <c r="L461" s="2"/>
      <c r="M461" s="2"/>
      <c r="N461" s="51" t="str">
        <f t="shared" si="66"/>
        <v/>
      </c>
      <c r="O461" s="2"/>
      <c r="Q461" s="6" t="str">
        <f t="shared" si="67"/>
        <v/>
      </c>
      <c r="S461" s="6" t="str">
        <f>IF(COUNTIF($Q461:$Q$2510, $Q461)&gt;1, "", $Q461)</f>
        <v/>
      </c>
      <c r="U461" s="63" t="str">
        <f>IF($B461="", "", IF(OR($B461&lt;'Intro &amp; Setup'!$W$18, $B461&gt;'Intro &amp; Setup'!$AG$18), "X", ""))</f>
        <v/>
      </c>
      <c r="V461" s="64" t="str">
        <f>IF($F461="", "", IF(OR($F461&lt;'Intro &amp; Setup'!$W$18, $F461&gt;'Intro &amp; Setup'!$AG$18), "X", ""))</f>
        <v/>
      </c>
      <c r="W461" s="6" t="str">
        <f t="shared" si="68"/>
        <v/>
      </c>
      <c r="Y461" s="63" t="str">
        <f t="shared" si="69"/>
        <v/>
      </c>
      <c r="Z461" s="64" t="str">
        <f t="shared" si="70"/>
        <v/>
      </c>
      <c r="AB461" s="80" t="str">
        <f t="shared" si="71"/>
        <v/>
      </c>
      <c r="AC461" s="77" t="str">
        <f t="shared" si="72"/>
        <v/>
      </c>
      <c r="AE461" s="84" t="str">
        <f t="shared" si="73"/>
        <v/>
      </c>
      <c r="AG461" s="6" t="str">
        <f>IF($AE461="", "", COUNTIF($AE$10:$AE$2510, "&gt;"&amp;$AE461)+1+COUNTIF($AE$10:$AE461, $AE461)-1)</f>
        <v/>
      </c>
    </row>
    <row r="462" spans="1:33" x14ac:dyDescent="0.25">
      <c r="A462" s="2"/>
      <c r="B462" s="98"/>
      <c r="C462" s="99"/>
      <c r="D462" s="100"/>
      <c r="E462" s="101"/>
      <c r="F462" s="102"/>
      <c r="G462" s="99"/>
      <c r="H462" s="103"/>
      <c r="I462" s="104"/>
      <c r="J462" s="2"/>
      <c r="K462" s="56" t="str">
        <f t="shared" si="65"/>
        <v/>
      </c>
      <c r="L462" s="2"/>
      <c r="M462" s="2"/>
      <c r="N462" s="51" t="str">
        <f t="shared" si="66"/>
        <v/>
      </c>
      <c r="O462" s="2"/>
      <c r="Q462" s="6" t="str">
        <f t="shared" si="67"/>
        <v/>
      </c>
      <c r="S462" s="6" t="str">
        <f>IF(COUNTIF($Q462:$Q$2510, $Q462)&gt;1, "", $Q462)</f>
        <v/>
      </c>
      <c r="U462" s="63" t="str">
        <f>IF($B462="", "", IF(OR($B462&lt;'Intro &amp; Setup'!$W$18, $B462&gt;'Intro &amp; Setup'!$AG$18), "X", ""))</f>
        <v/>
      </c>
      <c r="V462" s="64" t="str">
        <f>IF($F462="", "", IF(OR($F462&lt;'Intro &amp; Setup'!$W$18, $F462&gt;'Intro &amp; Setup'!$AG$18), "X", ""))</f>
        <v/>
      </c>
      <c r="W462" s="6" t="str">
        <f t="shared" si="68"/>
        <v/>
      </c>
      <c r="Y462" s="63" t="str">
        <f t="shared" si="69"/>
        <v/>
      </c>
      <c r="Z462" s="64" t="str">
        <f t="shared" si="70"/>
        <v/>
      </c>
      <c r="AB462" s="80" t="str">
        <f t="shared" si="71"/>
        <v/>
      </c>
      <c r="AC462" s="77" t="str">
        <f t="shared" si="72"/>
        <v/>
      </c>
      <c r="AE462" s="84" t="str">
        <f t="shared" si="73"/>
        <v/>
      </c>
      <c r="AG462" s="6" t="str">
        <f>IF($AE462="", "", COUNTIF($AE$10:$AE$2510, "&gt;"&amp;$AE462)+1+COUNTIF($AE$10:$AE462, $AE462)-1)</f>
        <v/>
      </c>
    </row>
    <row r="463" spans="1:33" x14ac:dyDescent="0.25">
      <c r="A463" s="2"/>
      <c r="B463" s="98"/>
      <c r="C463" s="99"/>
      <c r="D463" s="100"/>
      <c r="E463" s="101"/>
      <c r="F463" s="102"/>
      <c r="G463" s="99"/>
      <c r="H463" s="103"/>
      <c r="I463" s="104"/>
      <c r="J463" s="2"/>
      <c r="K463" s="56" t="str">
        <f t="shared" si="65"/>
        <v/>
      </c>
      <c r="L463" s="2"/>
      <c r="M463" s="2"/>
      <c r="N463" s="51" t="str">
        <f t="shared" si="66"/>
        <v/>
      </c>
      <c r="O463" s="2"/>
      <c r="Q463" s="6" t="str">
        <f t="shared" si="67"/>
        <v/>
      </c>
      <c r="S463" s="6" t="str">
        <f>IF(COUNTIF($Q463:$Q$2510, $Q463)&gt;1, "", $Q463)</f>
        <v/>
      </c>
      <c r="U463" s="63" t="str">
        <f>IF($B463="", "", IF(OR($B463&lt;'Intro &amp; Setup'!$W$18, $B463&gt;'Intro &amp; Setup'!$AG$18), "X", ""))</f>
        <v/>
      </c>
      <c r="V463" s="64" t="str">
        <f>IF($F463="", "", IF(OR($F463&lt;'Intro &amp; Setup'!$W$18, $F463&gt;'Intro &amp; Setup'!$AG$18), "X", ""))</f>
        <v/>
      </c>
      <c r="W463" s="6" t="str">
        <f t="shared" si="68"/>
        <v/>
      </c>
      <c r="Y463" s="63" t="str">
        <f t="shared" si="69"/>
        <v/>
      </c>
      <c r="Z463" s="64" t="str">
        <f t="shared" si="70"/>
        <v/>
      </c>
      <c r="AB463" s="80" t="str">
        <f t="shared" si="71"/>
        <v/>
      </c>
      <c r="AC463" s="77" t="str">
        <f t="shared" si="72"/>
        <v/>
      </c>
      <c r="AE463" s="84" t="str">
        <f t="shared" si="73"/>
        <v/>
      </c>
      <c r="AG463" s="6" t="str">
        <f>IF($AE463="", "", COUNTIF($AE$10:$AE$2510, "&gt;"&amp;$AE463)+1+COUNTIF($AE$10:$AE463, $AE463)-1)</f>
        <v/>
      </c>
    </row>
    <row r="464" spans="1:33" x14ac:dyDescent="0.25">
      <c r="A464" s="2"/>
      <c r="B464" s="98"/>
      <c r="C464" s="99"/>
      <c r="D464" s="100"/>
      <c r="E464" s="101"/>
      <c r="F464" s="102"/>
      <c r="G464" s="99"/>
      <c r="H464" s="103"/>
      <c r="I464" s="104"/>
      <c r="J464" s="2"/>
      <c r="K464" s="56" t="str">
        <f t="shared" si="65"/>
        <v/>
      </c>
      <c r="L464" s="2"/>
      <c r="M464" s="2"/>
      <c r="N464" s="51" t="str">
        <f t="shared" si="66"/>
        <v/>
      </c>
      <c r="O464" s="2"/>
      <c r="Q464" s="6" t="str">
        <f t="shared" si="67"/>
        <v/>
      </c>
      <c r="S464" s="6" t="str">
        <f>IF(COUNTIF($Q464:$Q$2510, $Q464)&gt;1, "", $Q464)</f>
        <v/>
      </c>
      <c r="U464" s="63" t="str">
        <f>IF($B464="", "", IF(OR($B464&lt;'Intro &amp; Setup'!$W$18, $B464&gt;'Intro &amp; Setup'!$AG$18), "X", ""))</f>
        <v/>
      </c>
      <c r="V464" s="64" t="str">
        <f>IF($F464="", "", IF(OR($F464&lt;'Intro &amp; Setup'!$W$18, $F464&gt;'Intro &amp; Setup'!$AG$18), "X", ""))</f>
        <v/>
      </c>
      <c r="W464" s="6" t="str">
        <f t="shared" si="68"/>
        <v/>
      </c>
      <c r="Y464" s="63" t="str">
        <f t="shared" si="69"/>
        <v/>
      </c>
      <c r="Z464" s="64" t="str">
        <f t="shared" si="70"/>
        <v/>
      </c>
      <c r="AB464" s="80" t="str">
        <f t="shared" si="71"/>
        <v/>
      </c>
      <c r="AC464" s="77" t="str">
        <f t="shared" si="72"/>
        <v/>
      </c>
      <c r="AE464" s="84" t="str">
        <f t="shared" si="73"/>
        <v/>
      </c>
      <c r="AG464" s="6" t="str">
        <f>IF($AE464="", "", COUNTIF($AE$10:$AE$2510, "&gt;"&amp;$AE464)+1+COUNTIF($AE$10:$AE464, $AE464)-1)</f>
        <v/>
      </c>
    </row>
    <row r="465" spans="1:33" x14ac:dyDescent="0.25">
      <c r="A465" s="2"/>
      <c r="B465" s="98"/>
      <c r="C465" s="99"/>
      <c r="D465" s="100"/>
      <c r="E465" s="101"/>
      <c r="F465" s="102"/>
      <c r="G465" s="99"/>
      <c r="H465" s="103"/>
      <c r="I465" s="104"/>
      <c r="J465" s="2"/>
      <c r="K465" s="56" t="str">
        <f t="shared" si="65"/>
        <v/>
      </c>
      <c r="L465" s="2"/>
      <c r="M465" s="2"/>
      <c r="N465" s="51" t="str">
        <f t="shared" si="66"/>
        <v/>
      </c>
      <c r="O465" s="2"/>
      <c r="Q465" s="6" t="str">
        <f t="shared" si="67"/>
        <v/>
      </c>
      <c r="S465" s="6" t="str">
        <f>IF(COUNTIF($Q465:$Q$2510, $Q465)&gt;1, "", $Q465)</f>
        <v/>
      </c>
      <c r="U465" s="63" t="str">
        <f>IF($B465="", "", IF(OR($B465&lt;'Intro &amp; Setup'!$W$18, $B465&gt;'Intro &amp; Setup'!$AG$18), "X", ""))</f>
        <v/>
      </c>
      <c r="V465" s="64" t="str">
        <f>IF($F465="", "", IF(OR($F465&lt;'Intro &amp; Setup'!$W$18, $F465&gt;'Intro &amp; Setup'!$AG$18), "X", ""))</f>
        <v/>
      </c>
      <c r="W465" s="6" t="str">
        <f t="shared" si="68"/>
        <v/>
      </c>
      <c r="Y465" s="63" t="str">
        <f t="shared" si="69"/>
        <v/>
      </c>
      <c r="Z465" s="64" t="str">
        <f t="shared" si="70"/>
        <v/>
      </c>
      <c r="AB465" s="80" t="str">
        <f t="shared" si="71"/>
        <v/>
      </c>
      <c r="AC465" s="77" t="str">
        <f t="shared" si="72"/>
        <v/>
      </c>
      <c r="AE465" s="84" t="str">
        <f t="shared" si="73"/>
        <v/>
      </c>
      <c r="AG465" s="6" t="str">
        <f>IF($AE465="", "", COUNTIF($AE$10:$AE$2510, "&gt;"&amp;$AE465)+1+COUNTIF($AE$10:$AE465, $AE465)-1)</f>
        <v/>
      </c>
    </row>
    <row r="466" spans="1:33" x14ac:dyDescent="0.25">
      <c r="A466" s="2"/>
      <c r="B466" s="98"/>
      <c r="C466" s="99"/>
      <c r="D466" s="100"/>
      <c r="E466" s="101"/>
      <c r="F466" s="102"/>
      <c r="G466" s="99"/>
      <c r="H466" s="103"/>
      <c r="I466" s="104"/>
      <c r="J466" s="2"/>
      <c r="K466" s="56" t="str">
        <f t="shared" si="65"/>
        <v/>
      </c>
      <c r="L466" s="2"/>
      <c r="M466" s="2"/>
      <c r="N466" s="51" t="str">
        <f t="shared" si="66"/>
        <v/>
      </c>
      <c r="O466" s="2"/>
      <c r="Q466" s="6" t="str">
        <f t="shared" si="67"/>
        <v/>
      </c>
      <c r="S466" s="6" t="str">
        <f>IF(COUNTIF($Q466:$Q$2510, $Q466)&gt;1, "", $Q466)</f>
        <v/>
      </c>
      <c r="U466" s="63" t="str">
        <f>IF($B466="", "", IF(OR($B466&lt;'Intro &amp; Setup'!$W$18, $B466&gt;'Intro &amp; Setup'!$AG$18), "X", ""))</f>
        <v/>
      </c>
      <c r="V466" s="64" t="str">
        <f>IF($F466="", "", IF(OR($F466&lt;'Intro &amp; Setup'!$W$18, $F466&gt;'Intro &amp; Setup'!$AG$18), "X", ""))</f>
        <v/>
      </c>
      <c r="W466" s="6" t="str">
        <f t="shared" si="68"/>
        <v/>
      </c>
      <c r="Y466" s="63" t="str">
        <f t="shared" si="69"/>
        <v/>
      </c>
      <c r="Z466" s="64" t="str">
        <f t="shared" si="70"/>
        <v/>
      </c>
      <c r="AB466" s="80" t="str">
        <f t="shared" si="71"/>
        <v/>
      </c>
      <c r="AC466" s="77" t="str">
        <f t="shared" si="72"/>
        <v/>
      </c>
      <c r="AE466" s="84" t="str">
        <f t="shared" si="73"/>
        <v/>
      </c>
      <c r="AG466" s="6" t="str">
        <f>IF($AE466="", "", COUNTIF($AE$10:$AE$2510, "&gt;"&amp;$AE466)+1+COUNTIF($AE$10:$AE466, $AE466)-1)</f>
        <v/>
      </c>
    </row>
    <row r="467" spans="1:33" x14ac:dyDescent="0.25">
      <c r="A467" s="2"/>
      <c r="B467" s="98"/>
      <c r="C467" s="99"/>
      <c r="D467" s="100"/>
      <c r="E467" s="101"/>
      <c r="F467" s="102"/>
      <c r="G467" s="99"/>
      <c r="H467" s="103"/>
      <c r="I467" s="104"/>
      <c r="J467" s="2"/>
      <c r="K467" s="56" t="str">
        <f t="shared" si="65"/>
        <v/>
      </c>
      <c r="L467" s="2"/>
      <c r="M467" s="2"/>
      <c r="N467" s="51" t="str">
        <f t="shared" si="66"/>
        <v/>
      </c>
      <c r="O467" s="2"/>
      <c r="Q467" s="6" t="str">
        <f t="shared" si="67"/>
        <v/>
      </c>
      <c r="S467" s="6" t="str">
        <f>IF(COUNTIF($Q467:$Q$2510, $Q467)&gt;1, "", $Q467)</f>
        <v/>
      </c>
      <c r="U467" s="63" t="str">
        <f>IF($B467="", "", IF(OR($B467&lt;'Intro &amp; Setup'!$W$18, $B467&gt;'Intro &amp; Setup'!$AG$18), "X", ""))</f>
        <v/>
      </c>
      <c r="V467" s="64" t="str">
        <f>IF($F467="", "", IF(OR($F467&lt;'Intro &amp; Setup'!$W$18, $F467&gt;'Intro &amp; Setup'!$AG$18), "X", ""))</f>
        <v/>
      </c>
      <c r="W467" s="6" t="str">
        <f t="shared" si="68"/>
        <v/>
      </c>
      <c r="Y467" s="63" t="str">
        <f t="shared" si="69"/>
        <v/>
      </c>
      <c r="Z467" s="64" t="str">
        <f t="shared" si="70"/>
        <v/>
      </c>
      <c r="AB467" s="80" t="str">
        <f t="shared" si="71"/>
        <v/>
      </c>
      <c r="AC467" s="77" t="str">
        <f t="shared" si="72"/>
        <v/>
      </c>
      <c r="AE467" s="84" t="str">
        <f t="shared" si="73"/>
        <v/>
      </c>
      <c r="AG467" s="6" t="str">
        <f>IF($AE467="", "", COUNTIF($AE$10:$AE$2510, "&gt;"&amp;$AE467)+1+COUNTIF($AE$10:$AE467, $AE467)-1)</f>
        <v/>
      </c>
    </row>
    <row r="468" spans="1:33" x14ac:dyDescent="0.25">
      <c r="A468" s="2"/>
      <c r="B468" s="98"/>
      <c r="C468" s="99"/>
      <c r="D468" s="100"/>
      <c r="E468" s="101"/>
      <c r="F468" s="102"/>
      <c r="G468" s="99"/>
      <c r="H468" s="103"/>
      <c r="I468" s="104"/>
      <c r="J468" s="2"/>
      <c r="K468" s="56" t="str">
        <f t="shared" si="65"/>
        <v/>
      </c>
      <c r="L468" s="2"/>
      <c r="M468" s="2"/>
      <c r="N468" s="51" t="str">
        <f t="shared" si="66"/>
        <v/>
      </c>
      <c r="O468" s="2"/>
      <c r="Q468" s="6" t="str">
        <f t="shared" si="67"/>
        <v/>
      </c>
      <c r="S468" s="6" t="str">
        <f>IF(COUNTIF($Q468:$Q$2510, $Q468)&gt;1, "", $Q468)</f>
        <v/>
      </c>
      <c r="U468" s="63" t="str">
        <f>IF($B468="", "", IF(OR($B468&lt;'Intro &amp; Setup'!$W$18, $B468&gt;'Intro &amp; Setup'!$AG$18), "X", ""))</f>
        <v/>
      </c>
      <c r="V468" s="64" t="str">
        <f>IF($F468="", "", IF(OR($F468&lt;'Intro &amp; Setup'!$W$18, $F468&gt;'Intro &amp; Setup'!$AG$18), "X", ""))</f>
        <v/>
      </c>
      <c r="W468" s="6" t="str">
        <f t="shared" si="68"/>
        <v/>
      </c>
      <c r="Y468" s="63" t="str">
        <f t="shared" si="69"/>
        <v/>
      </c>
      <c r="Z468" s="64" t="str">
        <f t="shared" si="70"/>
        <v/>
      </c>
      <c r="AB468" s="80" t="str">
        <f t="shared" si="71"/>
        <v/>
      </c>
      <c r="AC468" s="77" t="str">
        <f t="shared" si="72"/>
        <v/>
      </c>
      <c r="AE468" s="84" t="str">
        <f t="shared" si="73"/>
        <v/>
      </c>
      <c r="AG468" s="6" t="str">
        <f>IF($AE468="", "", COUNTIF($AE$10:$AE$2510, "&gt;"&amp;$AE468)+1+COUNTIF($AE$10:$AE468, $AE468)-1)</f>
        <v/>
      </c>
    </row>
    <row r="469" spans="1:33" x14ac:dyDescent="0.25">
      <c r="A469" s="2"/>
      <c r="B469" s="98"/>
      <c r="C469" s="99"/>
      <c r="D469" s="100"/>
      <c r="E469" s="101"/>
      <c r="F469" s="102"/>
      <c r="G469" s="99"/>
      <c r="H469" s="103"/>
      <c r="I469" s="104"/>
      <c r="J469" s="2"/>
      <c r="K469" s="56" t="str">
        <f t="shared" si="65"/>
        <v/>
      </c>
      <c r="L469" s="2"/>
      <c r="M469" s="2"/>
      <c r="N469" s="51" t="str">
        <f t="shared" si="66"/>
        <v/>
      </c>
      <c r="O469" s="2"/>
      <c r="Q469" s="6" t="str">
        <f t="shared" si="67"/>
        <v/>
      </c>
      <c r="S469" s="6" t="str">
        <f>IF(COUNTIF($Q469:$Q$2510, $Q469)&gt;1, "", $Q469)</f>
        <v/>
      </c>
      <c r="U469" s="63" t="str">
        <f>IF($B469="", "", IF(OR($B469&lt;'Intro &amp; Setup'!$W$18, $B469&gt;'Intro &amp; Setup'!$AG$18), "X", ""))</f>
        <v/>
      </c>
      <c r="V469" s="64" t="str">
        <f>IF($F469="", "", IF(OR($F469&lt;'Intro &amp; Setup'!$W$18, $F469&gt;'Intro &amp; Setup'!$AG$18), "X", ""))</f>
        <v/>
      </c>
      <c r="W469" s="6" t="str">
        <f t="shared" si="68"/>
        <v/>
      </c>
      <c r="Y469" s="63" t="str">
        <f t="shared" si="69"/>
        <v/>
      </c>
      <c r="Z469" s="64" t="str">
        <f t="shared" si="70"/>
        <v/>
      </c>
      <c r="AB469" s="80" t="str">
        <f t="shared" si="71"/>
        <v/>
      </c>
      <c r="AC469" s="77" t="str">
        <f t="shared" si="72"/>
        <v/>
      </c>
      <c r="AE469" s="84" t="str">
        <f t="shared" si="73"/>
        <v/>
      </c>
      <c r="AG469" s="6" t="str">
        <f>IF($AE469="", "", COUNTIF($AE$10:$AE$2510, "&gt;"&amp;$AE469)+1+COUNTIF($AE$10:$AE469, $AE469)-1)</f>
        <v/>
      </c>
    </row>
    <row r="470" spans="1:33" x14ac:dyDescent="0.25">
      <c r="A470" s="2"/>
      <c r="B470" s="98"/>
      <c r="C470" s="99"/>
      <c r="D470" s="100"/>
      <c r="E470" s="101"/>
      <c r="F470" s="102"/>
      <c r="G470" s="99"/>
      <c r="H470" s="103"/>
      <c r="I470" s="104"/>
      <c r="J470" s="2"/>
      <c r="K470" s="56" t="str">
        <f t="shared" si="65"/>
        <v/>
      </c>
      <c r="L470" s="2"/>
      <c r="M470" s="2"/>
      <c r="N470" s="51" t="str">
        <f t="shared" si="66"/>
        <v/>
      </c>
      <c r="O470" s="2"/>
      <c r="Q470" s="6" t="str">
        <f t="shared" si="67"/>
        <v/>
      </c>
      <c r="S470" s="6" t="str">
        <f>IF(COUNTIF($Q470:$Q$2510, $Q470)&gt;1, "", $Q470)</f>
        <v/>
      </c>
      <c r="U470" s="63" t="str">
        <f>IF($B470="", "", IF(OR($B470&lt;'Intro &amp; Setup'!$W$18, $B470&gt;'Intro &amp; Setup'!$AG$18), "X", ""))</f>
        <v/>
      </c>
      <c r="V470" s="64" t="str">
        <f>IF($F470="", "", IF(OR($F470&lt;'Intro &amp; Setup'!$W$18, $F470&gt;'Intro &amp; Setup'!$AG$18), "X", ""))</f>
        <v/>
      </c>
      <c r="W470" s="6" t="str">
        <f t="shared" si="68"/>
        <v/>
      </c>
      <c r="Y470" s="63" t="str">
        <f t="shared" si="69"/>
        <v/>
      </c>
      <c r="Z470" s="64" t="str">
        <f t="shared" si="70"/>
        <v/>
      </c>
      <c r="AB470" s="80" t="str">
        <f t="shared" si="71"/>
        <v/>
      </c>
      <c r="AC470" s="77" t="str">
        <f t="shared" si="72"/>
        <v/>
      </c>
      <c r="AE470" s="84" t="str">
        <f t="shared" si="73"/>
        <v/>
      </c>
      <c r="AG470" s="6" t="str">
        <f>IF($AE470="", "", COUNTIF($AE$10:$AE$2510, "&gt;"&amp;$AE470)+1+COUNTIF($AE$10:$AE470, $AE470)-1)</f>
        <v/>
      </c>
    </row>
    <row r="471" spans="1:33" x14ac:dyDescent="0.25">
      <c r="A471" s="2"/>
      <c r="B471" s="98"/>
      <c r="C471" s="99"/>
      <c r="D471" s="100"/>
      <c r="E471" s="101"/>
      <c r="F471" s="102"/>
      <c r="G471" s="99"/>
      <c r="H471" s="103"/>
      <c r="I471" s="104"/>
      <c r="J471" s="2"/>
      <c r="K471" s="56" t="str">
        <f t="shared" si="65"/>
        <v/>
      </c>
      <c r="L471" s="2"/>
      <c r="M471" s="2"/>
      <c r="N471" s="51" t="str">
        <f t="shared" si="66"/>
        <v/>
      </c>
      <c r="O471" s="2"/>
      <c r="Q471" s="6" t="str">
        <f t="shared" si="67"/>
        <v/>
      </c>
      <c r="S471" s="6" t="str">
        <f>IF(COUNTIF($Q471:$Q$2510, $Q471)&gt;1, "", $Q471)</f>
        <v/>
      </c>
      <c r="U471" s="63" t="str">
        <f>IF($B471="", "", IF(OR($B471&lt;'Intro &amp; Setup'!$W$18, $B471&gt;'Intro &amp; Setup'!$AG$18), "X", ""))</f>
        <v/>
      </c>
      <c r="V471" s="64" t="str">
        <f>IF($F471="", "", IF(OR($F471&lt;'Intro &amp; Setup'!$W$18, $F471&gt;'Intro &amp; Setup'!$AG$18), "X", ""))</f>
        <v/>
      </c>
      <c r="W471" s="6" t="str">
        <f t="shared" si="68"/>
        <v/>
      </c>
      <c r="Y471" s="63" t="str">
        <f t="shared" si="69"/>
        <v/>
      </c>
      <c r="Z471" s="64" t="str">
        <f t="shared" si="70"/>
        <v/>
      </c>
      <c r="AB471" s="80" t="str">
        <f t="shared" si="71"/>
        <v/>
      </c>
      <c r="AC471" s="77" t="str">
        <f t="shared" si="72"/>
        <v/>
      </c>
      <c r="AE471" s="84" t="str">
        <f t="shared" si="73"/>
        <v/>
      </c>
      <c r="AG471" s="6" t="str">
        <f>IF($AE471="", "", COUNTIF($AE$10:$AE$2510, "&gt;"&amp;$AE471)+1+COUNTIF($AE$10:$AE471, $AE471)-1)</f>
        <v/>
      </c>
    </row>
    <row r="472" spans="1:33" x14ac:dyDescent="0.25">
      <c r="A472" s="2"/>
      <c r="B472" s="98"/>
      <c r="C472" s="99"/>
      <c r="D472" s="100"/>
      <c r="E472" s="101"/>
      <c r="F472" s="102"/>
      <c r="G472" s="99"/>
      <c r="H472" s="103"/>
      <c r="I472" s="104"/>
      <c r="J472" s="2"/>
      <c r="K472" s="56" t="str">
        <f t="shared" si="65"/>
        <v/>
      </c>
      <c r="L472" s="2"/>
      <c r="M472" s="2"/>
      <c r="N472" s="51" t="str">
        <f t="shared" si="66"/>
        <v/>
      </c>
      <c r="O472" s="2"/>
      <c r="Q472" s="6" t="str">
        <f t="shared" si="67"/>
        <v/>
      </c>
      <c r="S472" s="6" t="str">
        <f>IF(COUNTIF($Q472:$Q$2510, $Q472)&gt;1, "", $Q472)</f>
        <v/>
      </c>
      <c r="U472" s="63" t="str">
        <f>IF($B472="", "", IF(OR($B472&lt;'Intro &amp; Setup'!$W$18, $B472&gt;'Intro &amp; Setup'!$AG$18), "X", ""))</f>
        <v/>
      </c>
      <c r="V472" s="64" t="str">
        <f>IF($F472="", "", IF(OR($F472&lt;'Intro &amp; Setup'!$W$18, $F472&gt;'Intro &amp; Setup'!$AG$18), "X", ""))</f>
        <v/>
      </c>
      <c r="W472" s="6" t="str">
        <f t="shared" si="68"/>
        <v/>
      </c>
      <c r="Y472" s="63" t="str">
        <f t="shared" si="69"/>
        <v/>
      </c>
      <c r="Z472" s="64" t="str">
        <f t="shared" si="70"/>
        <v/>
      </c>
      <c r="AB472" s="80" t="str">
        <f t="shared" si="71"/>
        <v/>
      </c>
      <c r="AC472" s="77" t="str">
        <f t="shared" si="72"/>
        <v/>
      </c>
      <c r="AE472" s="84" t="str">
        <f t="shared" si="73"/>
        <v/>
      </c>
      <c r="AG472" s="6" t="str">
        <f>IF($AE472="", "", COUNTIF($AE$10:$AE$2510, "&gt;"&amp;$AE472)+1+COUNTIF($AE$10:$AE472, $AE472)-1)</f>
        <v/>
      </c>
    </row>
    <row r="473" spans="1:33" x14ac:dyDescent="0.25">
      <c r="A473" s="2"/>
      <c r="B473" s="98"/>
      <c r="C473" s="99"/>
      <c r="D473" s="100"/>
      <c r="E473" s="101"/>
      <c r="F473" s="102"/>
      <c r="G473" s="99"/>
      <c r="H473" s="103"/>
      <c r="I473" s="104"/>
      <c r="J473" s="2"/>
      <c r="K473" s="56" t="str">
        <f t="shared" si="65"/>
        <v/>
      </c>
      <c r="L473" s="2"/>
      <c r="M473" s="2"/>
      <c r="N473" s="51" t="str">
        <f t="shared" si="66"/>
        <v/>
      </c>
      <c r="O473" s="2"/>
      <c r="Q473" s="6" t="str">
        <f t="shared" si="67"/>
        <v/>
      </c>
      <c r="S473" s="6" t="str">
        <f>IF(COUNTIF($Q473:$Q$2510, $Q473)&gt;1, "", $Q473)</f>
        <v/>
      </c>
      <c r="U473" s="63" t="str">
        <f>IF($B473="", "", IF(OR($B473&lt;'Intro &amp; Setup'!$W$18, $B473&gt;'Intro &amp; Setup'!$AG$18), "X", ""))</f>
        <v/>
      </c>
      <c r="V473" s="64" t="str">
        <f>IF($F473="", "", IF(OR($F473&lt;'Intro &amp; Setup'!$W$18, $F473&gt;'Intro &amp; Setup'!$AG$18), "X", ""))</f>
        <v/>
      </c>
      <c r="W473" s="6" t="str">
        <f t="shared" si="68"/>
        <v/>
      </c>
      <c r="Y473" s="63" t="str">
        <f t="shared" si="69"/>
        <v/>
      </c>
      <c r="Z473" s="64" t="str">
        <f t="shared" si="70"/>
        <v/>
      </c>
      <c r="AB473" s="80" t="str">
        <f t="shared" si="71"/>
        <v/>
      </c>
      <c r="AC473" s="77" t="str">
        <f t="shared" si="72"/>
        <v/>
      </c>
      <c r="AE473" s="84" t="str">
        <f t="shared" si="73"/>
        <v/>
      </c>
      <c r="AG473" s="6" t="str">
        <f>IF($AE473="", "", COUNTIF($AE$10:$AE$2510, "&gt;"&amp;$AE473)+1+COUNTIF($AE$10:$AE473, $AE473)-1)</f>
        <v/>
      </c>
    </row>
    <row r="474" spans="1:33" x14ac:dyDescent="0.25">
      <c r="A474" s="2"/>
      <c r="B474" s="98"/>
      <c r="C474" s="99"/>
      <c r="D474" s="100"/>
      <c r="E474" s="101"/>
      <c r="F474" s="102"/>
      <c r="G474" s="99"/>
      <c r="H474" s="103"/>
      <c r="I474" s="104"/>
      <c r="J474" s="2"/>
      <c r="K474" s="56" t="str">
        <f t="shared" si="65"/>
        <v/>
      </c>
      <c r="L474" s="2"/>
      <c r="M474" s="2"/>
      <c r="N474" s="51" t="str">
        <f t="shared" si="66"/>
        <v/>
      </c>
      <c r="O474" s="2"/>
      <c r="Q474" s="6" t="str">
        <f t="shared" si="67"/>
        <v/>
      </c>
      <c r="S474" s="6" t="str">
        <f>IF(COUNTIF($Q474:$Q$2510, $Q474)&gt;1, "", $Q474)</f>
        <v/>
      </c>
      <c r="U474" s="63" t="str">
        <f>IF($B474="", "", IF(OR($B474&lt;'Intro &amp; Setup'!$W$18, $B474&gt;'Intro &amp; Setup'!$AG$18), "X", ""))</f>
        <v/>
      </c>
      <c r="V474" s="64" t="str">
        <f>IF($F474="", "", IF(OR($F474&lt;'Intro &amp; Setup'!$W$18, $F474&gt;'Intro &amp; Setup'!$AG$18), "X", ""))</f>
        <v/>
      </c>
      <c r="W474" s="6" t="str">
        <f t="shared" si="68"/>
        <v/>
      </c>
      <c r="Y474" s="63" t="str">
        <f t="shared" si="69"/>
        <v/>
      </c>
      <c r="Z474" s="64" t="str">
        <f t="shared" si="70"/>
        <v/>
      </c>
      <c r="AB474" s="80" t="str">
        <f t="shared" si="71"/>
        <v/>
      </c>
      <c r="AC474" s="77" t="str">
        <f t="shared" si="72"/>
        <v/>
      </c>
      <c r="AE474" s="84" t="str">
        <f t="shared" si="73"/>
        <v/>
      </c>
      <c r="AG474" s="6" t="str">
        <f>IF($AE474="", "", COUNTIF($AE$10:$AE$2510, "&gt;"&amp;$AE474)+1+COUNTIF($AE$10:$AE474, $AE474)-1)</f>
        <v/>
      </c>
    </row>
    <row r="475" spans="1:33" x14ac:dyDescent="0.25">
      <c r="A475" s="2"/>
      <c r="B475" s="98"/>
      <c r="C475" s="99"/>
      <c r="D475" s="100"/>
      <c r="E475" s="101"/>
      <c r="F475" s="102"/>
      <c r="G475" s="99"/>
      <c r="H475" s="103"/>
      <c r="I475" s="104"/>
      <c r="J475" s="2"/>
      <c r="K475" s="56" t="str">
        <f t="shared" si="65"/>
        <v/>
      </c>
      <c r="L475" s="2"/>
      <c r="M475" s="2"/>
      <c r="N475" s="51" t="str">
        <f t="shared" si="66"/>
        <v/>
      </c>
      <c r="O475" s="2"/>
      <c r="Q475" s="6" t="str">
        <f t="shared" si="67"/>
        <v/>
      </c>
      <c r="S475" s="6" t="str">
        <f>IF(COUNTIF($Q475:$Q$2510, $Q475)&gt;1, "", $Q475)</f>
        <v/>
      </c>
      <c r="U475" s="63" t="str">
        <f>IF($B475="", "", IF(OR($B475&lt;'Intro &amp; Setup'!$W$18, $B475&gt;'Intro &amp; Setup'!$AG$18), "X", ""))</f>
        <v/>
      </c>
      <c r="V475" s="64" t="str">
        <f>IF($F475="", "", IF(OR($F475&lt;'Intro &amp; Setup'!$W$18, $F475&gt;'Intro &amp; Setup'!$AG$18), "X", ""))</f>
        <v/>
      </c>
      <c r="W475" s="6" t="str">
        <f t="shared" si="68"/>
        <v/>
      </c>
      <c r="Y475" s="63" t="str">
        <f t="shared" si="69"/>
        <v/>
      </c>
      <c r="Z475" s="64" t="str">
        <f t="shared" si="70"/>
        <v/>
      </c>
      <c r="AB475" s="80" t="str">
        <f t="shared" si="71"/>
        <v/>
      </c>
      <c r="AC475" s="77" t="str">
        <f t="shared" si="72"/>
        <v/>
      </c>
      <c r="AE475" s="84" t="str">
        <f t="shared" si="73"/>
        <v/>
      </c>
      <c r="AG475" s="6" t="str">
        <f>IF($AE475="", "", COUNTIF($AE$10:$AE$2510, "&gt;"&amp;$AE475)+1+COUNTIF($AE$10:$AE475, $AE475)-1)</f>
        <v/>
      </c>
    </row>
    <row r="476" spans="1:33" x14ac:dyDescent="0.25">
      <c r="A476" s="2"/>
      <c r="B476" s="98"/>
      <c r="C476" s="99"/>
      <c r="D476" s="100"/>
      <c r="E476" s="101"/>
      <c r="F476" s="102"/>
      <c r="G476" s="99"/>
      <c r="H476" s="103"/>
      <c r="I476" s="104"/>
      <c r="J476" s="2"/>
      <c r="K476" s="56" t="str">
        <f t="shared" si="65"/>
        <v/>
      </c>
      <c r="L476" s="2"/>
      <c r="M476" s="2"/>
      <c r="N476" s="51" t="str">
        <f t="shared" si="66"/>
        <v/>
      </c>
      <c r="O476" s="2"/>
      <c r="Q476" s="6" t="str">
        <f t="shared" si="67"/>
        <v/>
      </c>
      <c r="S476" s="6" t="str">
        <f>IF(COUNTIF($Q476:$Q$2510, $Q476)&gt;1, "", $Q476)</f>
        <v/>
      </c>
      <c r="U476" s="63" t="str">
        <f>IF($B476="", "", IF(OR($B476&lt;'Intro &amp; Setup'!$W$18, $B476&gt;'Intro &amp; Setup'!$AG$18), "X", ""))</f>
        <v/>
      </c>
      <c r="V476" s="64" t="str">
        <f>IF($F476="", "", IF(OR($F476&lt;'Intro &amp; Setup'!$W$18, $F476&gt;'Intro &amp; Setup'!$AG$18), "X", ""))</f>
        <v/>
      </c>
      <c r="W476" s="6" t="str">
        <f t="shared" si="68"/>
        <v/>
      </c>
      <c r="Y476" s="63" t="str">
        <f t="shared" si="69"/>
        <v/>
      </c>
      <c r="Z476" s="64" t="str">
        <f t="shared" si="70"/>
        <v/>
      </c>
      <c r="AB476" s="80" t="str">
        <f t="shared" si="71"/>
        <v/>
      </c>
      <c r="AC476" s="77" t="str">
        <f t="shared" si="72"/>
        <v/>
      </c>
      <c r="AE476" s="84" t="str">
        <f t="shared" si="73"/>
        <v/>
      </c>
      <c r="AG476" s="6" t="str">
        <f>IF($AE476="", "", COUNTIF($AE$10:$AE$2510, "&gt;"&amp;$AE476)+1+COUNTIF($AE$10:$AE476, $AE476)-1)</f>
        <v/>
      </c>
    </row>
    <row r="477" spans="1:33" x14ac:dyDescent="0.25">
      <c r="A477" s="2"/>
      <c r="B477" s="98"/>
      <c r="C477" s="99"/>
      <c r="D477" s="100"/>
      <c r="E477" s="101"/>
      <c r="F477" s="102"/>
      <c r="G477" s="99"/>
      <c r="H477" s="103"/>
      <c r="I477" s="104"/>
      <c r="J477" s="2"/>
      <c r="K477" s="56" t="str">
        <f t="shared" si="65"/>
        <v/>
      </c>
      <c r="L477" s="2"/>
      <c r="M477" s="2"/>
      <c r="N477" s="51" t="str">
        <f t="shared" si="66"/>
        <v/>
      </c>
      <c r="O477" s="2"/>
      <c r="Q477" s="6" t="str">
        <f t="shared" si="67"/>
        <v/>
      </c>
      <c r="S477" s="6" t="str">
        <f>IF(COUNTIF($Q477:$Q$2510, $Q477)&gt;1, "", $Q477)</f>
        <v/>
      </c>
      <c r="U477" s="63" t="str">
        <f>IF($B477="", "", IF(OR($B477&lt;'Intro &amp; Setup'!$W$18, $B477&gt;'Intro &amp; Setup'!$AG$18), "X", ""))</f>
        <v/>
      </c>
      <c r="V477" s="64" t="str">
        <f>IF($F477="", "", IF(OR($F477&lt;'Intro &amp; Setup'!$W$18, $F477&gt;'Intro &amp; Setup'!$AG$18), "X", ""))</f>
        <v/>
      </c>
      <c r="W477" s="6" t="str">
        <f t="shared" si="68"/>
        <v/>
      </c>
      <c r="Y477" s="63" t="str">
        <f t="shared" si="69"/>
        <v/>
      </c>
      <c r="Z477" s="64" t="str">
        <f t="shared" si="70"/>
        <v/>
      </c>
      <c r="AB477" s="80" t="str">
        <f t="shared" si="71"/>
        <v/>
      </c>
      <c r="AC477" s="77" t="str">
        <f t="shared" si="72"/>
        <v/>
      </c>
      <c r="AE477" s="84" t="str">
        <f t="shared" si="73"/>
        <v/>
      </c>
      <c r="AG477" s="6" t="str">
        <f>IF($AE477="", "", COUNTIF($AE$10:$AE$2510, "&gt;"&amp;$AE477)+1+COUNTIF($AE$10:$AE477, $AE477)-1)</f>
        <v/>
      </c>
    </row>
    <row r="478" spans="1:33" x14ac:dyDescent="0.25">
      <c r="A478" s="2"/>
      <c r="B478" s="98"/>
      <c r="C478" s="99"/>
      <c r="D478" s="100"/>
      <c r="E478" s="101"/>
      <c r="F478" s="102"/>
      <c r="G478" s="99"/>
      <c r="H478" s="103"/>
      <c r="I478" s="104"/>
      <c r="J478" s="2"/>
      <c r="K478" s="56" t="str">
        <f t="shared" si="65"/>
        <v/>
      </c>
      <c r="L478" s="2"/>
      <c r="M478" s="2"/>
      <c r="N478" s="51" t="str">
        <f t="shared" si="66"/>
        <v/>
      </c>
      <c r="O478" s="2"/>
      <c r="Q478" s="6" t="str">
        <f t="shared" si="67"/>
        <v/>
      </c>
      <c r="S478" s="6" t="str">
        <f>IF(COUNTIF($Q478:$Q$2510, $Q478)&gt;1, "", $Q478)</f>
        <v/>
      </c>
      <c r="U478" s="63" t="str">
        <f>IF($B478="", "", IF(OR($B478&lt;'Intro &amp; Setup'!$W$18, $B478&gt;'Intro &amp; Setup'!$AG$18), "X", ""))</f>
        <v/>
      </c>
      <c r="V478" s="64" t="str">
        <f>IF($F478="", "", IF(OR($F478&lt;'Intro &amp; Setup'!$W$18, $F478&gt;'Intro &amp; Setup'!$AG$18), "X", ""))</f>
        <v/>
      </c>
      <c r="W478" s="6" t="str">
        <f t="shared" si="68"/>
        <v/>
      </c>
      <c r="Y478" s="63" t="str">
        <f t="shared" si="69"/>
        <v/>
      </c>
      <c r="Z478" s="64" t="str">
        <f t="shared" si="70"/>
        <v/>
      </c>
      <c r="AB478" s="80" t="str">
        <f t="shared" si="71"/>
        <v/>
      </c>
      <c r="AC478" s="77" t="str">
        <f t="shared" si="72"/>
        <v/>
      </c>
      <c r="AE478" s="84" t="str">
        <f t="shared" si="73"/>
        <v/>
      </c>
      <c r="AG478" s="6" t="str">
        <f>IF($AE478="", "", COUNTIF($AE$10:$AE$2510, "&gt;"&amp;$AE478)+1+COUNTIF($AE$10:$AE478, $AE478)-1)</f>
        <v/>
      </c>
    </row>
    <row r="479" spans="1:33" x14ac:dyDescent="0.25">
      <c r="A479" s="2"/>
      <c r="B479" s="98"/>
      <c r="C479" s="99"/>
      <c r="D479" s="100"/>
      <c r="E479" s="101"/>
      <c r="F479" s="102"/>
      <c r="G479" s="99"/>
      <c r="H479" s="103"/>
      <c r="I479" s="104"/>
      <c r="J479" s="2"/>
      <c r="K479" s="56" t="str">
        <f t="shared" si="65"/>
        <v/>
      </c>
      <c r="L479" s="2"/>
      <c r="M479" s="2"/>
      <c r="N479" s="51" t="str">
        <f t="shared" si="66"/>
        <v/>
      </c>
      <c r="O479" s="2"/>
      <c r="Q479" s="6" t="str">
        <f t="shared" si="67"/>
        <v/>
      </c>
      <c r="S479" s="6" t="str">
        <f>IF(COUNTIF($Q479:$Q$2510, $Q479)&gt;1, "", $Q479)</f>
        <v/>
      </c>
      <c r="U479" s="63" t="str">
        <f>IF($B479="", "", IF(OR($B479&lt;'Intro &amp; Setup'!$W$18, $B479&gt;'Intro &amp; Setup'!$AG$18), "X", ""))</f>
        <v/>
      </c>
      <c r="V479" s="64" t="str">
        <f>IF($F479="", "", IF(OR($F479&lt;'Intro &amp; Setup'!$W$18, $F479&gt;'Intro &amp; Setup'!$AG$18), "X", ""))</f>
        <v/>
      </c>
      <c r="W479" s="6" t="str">
        <f t="shared" si="68"/>
        <v/>
      </c>
      <c r="Y479" s="63" t="str">
        <f t="shared" si="69"/>
        <v/>
      </c>
      <c r="Z479" s="64" t="str">
        <f t="shared" si="70"/>
        <v/>
      </c>
      <c r="AB479" s="80" t="str">
        <f t="shared" si="71"/>
        <v/>
      </c>
      <c r="AC479" s="77" t="str">
        <f t="shared" si="72"/>
        <v/>
      </c>
      <c r="AE479" s="84" t="str">
        <f t="shared" si="73"/>
        <v/>
      </c>
      <c r="AG479" s="6" t="str">
        <f>IF($AE479="", "", COUNTIF($AE$10:$AE$2510, "&gt;"&amp;$AE479)+1+COUNTIF($AE$10:$AE479, $AE479)-1)</f>
        <v/>
      </c>
    </row>
    <row r="480" spans="1:33" x14ac:dyDescent="0.25">
      <c r="A480" s="2"/>
      <c r="B480" s="98"/>
      <c r="C480" s="99"/>
      <c r="D480" s="100"/>
      <c r="E480" s="101"/>
      <c r="F480" s="102"/>
      <c r="G480" s="99"/>
      <c r="H480" s="103"/>
      <c r="I480" s="104"/>
      <c r="J480" s="2"/>
      <c r="K480" s="56" t="str">
        <f t="shared" si="65"/>
        <v/>
      </c>
      <c r="L480" s="2"/>
      <c r="M480" s="2"/>
      <c r="N480" s="51" t="str">
        <f t="shared" si="66"/>
        <v/>
      </c>
      <c r="O480" s="2"/>
      <c r="Q480" s="6" t="str">
        <f t="shared" si="67"/>
        <v/>
      </c>
      <c r="S480" s="6" t="str">
        <f>IF(COUNTIF($Q480:$Q$2510, $Q480)&gt;1, "", $Q480)</f>
        <v/>
      </c>
      <c r="U480" s="63" t="str">
        <f>IF($B480="", "", IF(OR($B480&lt;'Intro &amp; Setup'!$W$18, $B480&gt;'Intro &amp; Setup'!$AG$18), "X", ""))</f>
        <v/>
      </c>
      <c r="V480" s="64" t="str">
        <f>IF($F480="", "", IF(OR($F480&lt;'Intro &amp; Setup'!$W$18, $F480&gt;'Intro &amp; Setup'!$AG$18), "X", ""))</f>
        <v/>
      </c>
      <c r="W480" s="6" t="str">
        <f t="shared" si="68"/>
        <v/>
      </c>
      <c r="Y480" s="63" t="str">
        <f t="shared" si="69"/>
        <v/>
      </c>
      <c r="Z480" s="64" t="str">
        <f t="shared" si="70"/>
        <v/>
      </c>
      <c r="AB480" s="80" t="str">
        <f t="shared" si="71"/>
        <v/>
      </c>
      <c r="AC480" s="77" t="str">
        <f t="shared" si="72"/>
        <v/>
      </c>
      <c r="AE480" s="84" t="str">
        <f t="shared" si="73"/>
        <v/>
      </c>
      <c r="AG480" s="6" t="str">
        <f>IF($AE480="", "", COUNTIF($AE$10:$AE$2510, "&gt;"&amp;$AE480)+1+COUNTIF($AE$10:$AE480, $AE480)-1)</f>
        <v/>
      </c>
    </row>
    <row r="481" spans="1:33" x14ac:dyDescent="0.25">
      <c r="A481" s="2"/>
      <c r="B481" s="98"/>
      <c r="C481" s="99"/>
      <c r="D481" s="100"/>
      <c r="E481" s="101"/>
      <c r="F481" s="102"/>
      <c r="G481" s="99"/>
      <c r="H481" s="103"/>
      <c r="I481" s="104"/>
      <c r="J481" s="2"/>
      <c r="K481" s="56" t="str">
        <f t="shared" si="65"/>
        <v/>
      </c>
      <c r="L481" s="2"/>
      <c r="M481" s="2"/>
      <c r="N481" s="51" t="str">
        <f t="shared" si="66"/>
        <v/>
      </c>
      <c r="O481" s="2"/>
      <c r="Q481" s="6" t="str">
        <f t="shared" si="67"/>
        <v/>
      </c>
      <c r="S481" s="6" t="str">
        <f>IF(COUNTIF($Q481:$Q$2510, $Q481)&gt;1, "", $Q481)</f>
        <v/>
      </c>
      <c r="U481" s="63" t="str">
        <f>IF($B481="", "", IF(OR($B481&lt;'Intro &amp; Setup'!$W$18, $B481&gt;'Intro &amp; Setup'!$AG$18), "X", ""))</f>
        <v/>
      </c>
      <c r="V481" s="64" t="str">
        <f>IF($F481="", "", IF(OR($F481&lt;'Intro &amp; Setup'!$W$18, $F481&gt;'Intro &amp; Setup'!$AG$18), "X", ""))</f>
        <v/>
      </c>
      <c r="W481" s="6" t="str">
        <f t="shared" si="68"/>
        <v/>
      </c>
      <c r="Y481" s="63" t="str">
        <f t="shared" si="69"/>
        <v/>
      </c>
      <c r="Z481" s="64" t="str">
        <f t="shared" si="70"/>
        <v/>
      </c>
      <c r="AB481" s="80" t="str">
        <f t="shared" si="71"/>
        <v/>
      </c>
      <c r="AC481" s="77" t="str">
        <f t="shared" si="72"/>
        <v/>
      </c>
      <c r="AE481" s="84" t="str">
        <f t="shared" si="73"/>
        <v/>
      </c>
      <c r="AG481" s="6" t="str">
        <f>IF($AE481="", "", COUNTIF($AE$10:$AE$2510, "&gt;"&amp;$AE481)+1+COUNTIF($AE$10:$AE481, $AE481)-1)</f>
        <v/>
      </c>
    </row>
    <row r="482" spans="1:33" x14ac:dyDescent="0.25">
      <c r="A482" s="2"/>
      <c r="B482" s="98"/>
      <c r="C482" s="99"/>
      <c r="D482" s="100"/>
      <c r="E482" s="101"/>
      <c r="F482" s="102"/>
      <c r="G482" s="99"/>
      <c r="H482" s="103"/>
      <c r="I482" s="104"/>
      <c r="J482" s="2"/>
      <c r="K482" s="56" t="str">
        <f t="shared" si="65"/>
        <v/>
      </c>
      <c r="L482" s="2"/>
      <c r="M482" s="2"/>
      <c r="N482" s="51" t="str">
        <f t="shared" si="66"/>
        <v/>
      </c>
      <c r="O482" s="2"/>
      <c r="Q482" s="6" t="str">
        <f t="shared" si="67"/>
        <v/>
      </c>
      <c r="S482" s="6" t="str">
        <f>IF(COUNTIF($Q482:$Q$2510, $Q482)&gt;1, "", $Q482)</f>
        <v/>
      </c>
      <c r="U482" s="63" t="str">
        <f>IF($B482="", "", IF(OR($B482&lt;'Intro &amp; Setup'!$W$18, $B482&gt;'Intro &amp; Setup'!$AG$18), "X", ""))</f>
        <v/>
      </c>
      <c r="V482" s="64" t="str">
        <f>IF($F482="", "", IF(OR($F482&lt;'Intro &amp; Setup'!$W$18, $F482&gt;'Intro &amp; Setup'!$AG$18), "X", ""))</f>
        <v/>
      </c>
      <c r="W482" s="6" t="str">
        <f t="shared" si="68"/>
        <v/>
      </c>
      <c r="Y482" s="63" t="str">
        <f t="shared" si="69"/>
        <v/>
      </c>
      <c r="Z482" s="64" t="str">
        <f t="shared" si="70"/>
        <v/>
      </c>
      <c r="AB482" s="80" t="str">
        <f t="shared" si="71"/>
        <v/>
      </c>
      <c r="AC482" s="77" t="str">
        <f t="shared" si="72"/>
        <v/>
      </c>
      <c r="AE482" s="84" t="str">
        <f t="shared" si="73"/>
        <v/>
      </c>
      <c r="AG482" s="6" t="str">
        <f>IF($AE482="", "", COUNTIF($AE$10:$AE$2510, "&gt;"&amp;$AE482)+1+COUNTIF($AE$10:$AE482, $AE482)-1)</f>
        <v/>
      </c>
    </row>
    <row r="483" spans="1:33" x14ac:dyDescent="0.25">
      <c r="A483" s="2"/>
      <c r="B483" s="98"/>
      <c r="C483" s="99"/>
      <c r="D483" s="100"/>
      <c r="E483" s="101"/>
      <c r="F483" s="102"/>
      <c r="G483" s="99"/>
      <c r="H483" s="103"/>
      <c r="I483" s="104"/>
      <c r="J483" s="2"/>
      <c r="K483" s="56" t="str">
        <f t="shared" si="65"/>
        <v/>
      </c>
      <c r="L483" s="2"/>
      <c r="M483" s="2"/>
      <c r="N483" s="51" t="str">
        <f t="shared" si="66"/>
        <v/>
      </c>
      <c r="O483" s="2"/>
      <c r="Q483" s="6" t="str">
        <f t="shared" si="67"/>
        <v/>
      </c>
      <c r="S483" s="6" t="str">
        <f>IF(COUNTIF($Q483:$Q$2510, $Q483)&gt;1, "", $Q483)</f>
        <v/>
      </c>
      <c r="U483" s="63" t="str">
        <f>IF($B483="", "", IF(OR($B483&lt;'Intro &amp; Setup'!$W$18, $B483&gt;'Intro &amp; Setup'!$AG$18), "X", ""))</f>
        <v/>
      </c>
      <c r="V483" s="64" t="str">
        <f>IF($F483="", "", IF(OR($F483&lt;'Intro &amp; Setup'!$W$18, $F483&gt;'Intro &amp; Setup'!$AG$18), "X", ""))</f>
        <v/>
      </c>
      <c r="W483" s="6" t="str">
        <f t="shared" si="68"/>
        <v/>
      </c>
      <c r="Y483" s="63" t="str">
        <f t="shared" si="69"/>
        <v/>
      </c>
      <c r="Z483" s="64" t="str">
        <f t="shared" si="70"/>
        <v/>
      </c>
      <c r="AB483" s="80" t="str">
        <f t="shared" si="71"/>
        <v/>
      </c>
      <c r="AC483" s="77" t="str">
        <f t="shared" si="72"/>
        <v/>
      </c>
      <c r="AE483" s="84" t="str">
        <f t="shared" si="73"/>
        <v/>
      </c>
      <c r="AG483" s="6" t="str">
        <f>IF($AE483="", "", COUNTIF($AE$10:$AE$2510, "&gt;"&amp;$AE483)+1+COUNTIF($AE$10:$AE483, $AE483)-1)</f>
        <v/>
      </c>
    </row>
    <row r="484" spans="1:33" x14ac:dyDescent="0.25">
      <c r="A484" s="2"/>
      <c r="B484" s="98"/>
      <c r="C484" s="99"/>
      <c r="D484" s="100"/>
      <c r="E484" s="101"/>
      <c r="F484" s="102"/>
      <c r="G484" s="99"/>
      <c r="H484" s="103"/>
      <c r="I484" s="104"/>
      <c r="J484" s="2"/>
      <c r="K484" s="56" t="str">
        <f t="shared" si="65"/>
        <v/>
      </c>
      <c r="L484" s="2"/>
      <c r="M484" s="2"/>
      <c r="N484" s="51" t="str">
        <f t="shared" si="66"/>
        <v/>
      </c>
      <c r="O484" s="2"/>
      <c r="Q484" s="6" t="str">
        <f t="shared" si="67"/>
        <v/>
      </c>
      <c r="S484" s="6" t="str">
        <f>IF(COUNTIF($Q484:$Q$2510, $Q484)&gt;1, "", $Q484)</f>
        <v/>
      </c>
      <c r="U484" s="63" t="str">
        <f>IF($B484="", "", IF(OR($B484&lt;'Intro &amp; Setup'!$W$18, $B484&gt;'Intro &amp; Setup'!$AG$18), "X", ""))</f>
        <v/>
      </c>
      <c r="V484" s="64" t="str">
        <f>IF($F484="", "", IF(OR($F484&lt;'Intro &amp; Setup'!$W$18, $F484&gt;'Intro &amp; Setup'!$AG$18), "X", ""))</f>
        <v/>
      </c>
      <c r="W484" s="6" t="str">
        <f t="shared" si="68"/>
        <v/>
      </c>
      <c r="Y484" s="63" t="str">
        <f t="shared" si="69"/>
        <v/>
      </c>
      <c r="Z484" s="64" t="str">
        <f t="shared" si="70"/>
        <v/>
      </c>
      <c r="AB484" s="80" t="str">
        <f t="shared" si="71"/>
        <v/>
      </c>
      <c r="AC484" s="77" t="str">
        <f t="shared" si="72"/>
        <v/>
      </c>
      <c r="AE484" s="84" t="str">
        <f t="shared" si="73"/>
        <v/>
      </c>
      <c r="AG484" s="6" t="str">
        <f>IF($AE484="", "", COUNTIF($AE$10:$AE$2510, "&gt;"&amp;$AE484)+1+COUNTIF($AE$10:$AE484, $AE484)-1)</f>
        <v/>
      </c>
    </row>
    <row r="485" spans="1:33" x14ac:dyDescent="0.25">
      <c r="A485" s="2"/>
      <c r="B485" s="98"/>
      <c r="C485" s="99"/>
      <c r="D485" s="100"/>
      <c r="E485" s="101"/>
      <c r="F485" s="102"/>
      <c r="G485" s="99"/>
      <c r="H485" s="103"/>
      <c r="I485" s="104"/>
      <c r="J485" s="2"/>
      <c r="K485" s="56" t="str">
        <f t="shared" si="65"/>
        <v/>
      </c>
      <c r="L485" s="2"/>
      <c r="M485" s="2"/>
      <c r="N485" s="51" t="str">
        <f t="shared" si="66"/>
        <v/>
      </c>
      <c r="O485" s="2"/>
      <c r="Q485" s="6" t="str">
        <f t="shared" si="67"/>
        <v/>
      </c>
      <c r="S485" s="6" t="str">
        <f>IF(COUNTIF($Q485:$Q$2510, $Q485)&gt;1, "", $Q485)</f>
        <v/>
      </c>
      <c r="U485" s="63" t="str">
        <f>IF($B485="", "", IF(OR($B485&lt;'Intro &amp; Setup'!$W$18, $B485&gt;'Intro &amp; Setup'!$AG$18), "X", ""))</f>
        <v/>
      </c>
      <c r="V485" s="64" t="str">
        <f>IF($F485="", "", IF(OR($F485&lt;'Intro &amp; Setup'!$W$18, $F485&gt;'Intro &amp; Setup'!$AG$18), "X", ""))</f>
        <v/>
      </c>
      <c r="W485" s="6" t="str">
        <f t="shared" si="68"/>
        <v/>
      </c>
      <c r="Y485" s="63" t="str">
        <f t="shared" si="69"/>
        <v/>
      </c>
      <c r="Z485" s="64" t="str">
        <f t="shared" si="70"/>
        <v/>
      </c>
      <c r="AB485" s="80" t="str">
        <f t="shared" si="71"/>
        <v/>
      </c>
      <c r="AC485" s="77" t="str">
        <f t="shared" si="72"/>
        <v/>
      </c>
      <c r="AE485" s="84" t="str">
        <f t="shared" si="73"/>
        <v/>
      </c>
      <c r="AG485" s="6" t="str">
        <f>IF($AE485="", "", COUNTIF($AE$10:$AE$2510, "&gt;"&amp;$AE485)+1+COUNTIF($AE$10:$AE485, $AE485)-1)</f>
        <v/>
      </c>
    </row>
    <row r="486" spans="1:33" x14ac:dyDescent="0.25">
      <c r="A486" s="2"/>
      <c r="B486" s="98"/>
      <c r="C486" s="99"/>
      <c r="D486" s="100"/>
      <c r="E486" s="101"/>
      <c r="F486" s="102"/>
      <c r="G486" s="99"/>
      <c r="H486" s="103"/>
      <c r="I486" s="104"/>
      <c r="J486" s="2"/>
      <c r="K486" s="56" t="str">
        <f t="shared" si="65"/>
        <v/>
      </c>
      <c r="L486" s="2"/>
      <c r="M486" s="2"/>
      <c r="N486" s="51" t="str">
        <f t="shared" si="66"/>
        <v/>
      </c>
      <c r="O486" s="2"/>
      <c r="Q486" s="6" t="str">
        <f t="shared" si="67"/>
        <v/>
      </c>
      <c r="S486" s="6" t="str">
        <f>IF(COUNTIF($Q486:$Q$2510, $Q486)&gt;1, "", $Q486)</f>
        <v/>
      </c>
      <c r="U486" s="63" t="str">
        <f>IF($B486="", "", IF(OR($B486&lt;'Intro &amp; Setup'!$W$18, $B486&gt;'Intro &amp; Setup'!$AG$18), "X", ""))</f>
        <v/>
      </c>
      <c r="V486" s="64" t="str">
        <f>IF($F486="", "", IF(OR($F486&lt;'Intro &amp; Setup'!$W$18, $F486&gt;'Intro &amp; Setup'!$AG$18), "X", ""))</f>
        <v/>
      </c>
      <c r="W486" s="6" t="str">
        <f t="shared" si="68"/>
        <v/>
      </c>
      <c r="Y486" s="63" t="str">
        <f t="shared" si="69"/>
        <v/>
      </c>
      <c r="Z486" s="64" t="str">
        <f t="shared" si="70"/>
        <v/>
      </c>
      <c r="AB486" s="80" t="str">
        <f t="shared" si="71"/>
        <v/>
      </c>
      <c r="AC486" s="77" t="str">
        <f t="shared" si="72"/>
        <v/>
      </c>
      <c r="AE486" s="84" t="str">
        <f t="shared" si="73"/>
        <v/>
      </c>
      <c r="AG486" s="6" t="str">
        <f>IF($AE486="", "", COUNTIF($AE$10:$AE$2510, "&gt;"&amp;$AE486)+1+COUNTIF($AE$10:$AE486, $AE486)-1)</f>
        <v/>
      </c>
    </row>
    <row r="487" spans="1:33" x14ac:dyDescent="0.25">
      <c r="A487" s="2"/>
      <c r="B487" s="98"/>
      <c r="C487" s="99"/>
      <c r="D487" s="100"/>
      <c r="E487" s="101"/>
      <c r="F487" s="102"/>
      <c r="G487" s="99"/>
      <c r="H487" s="103"/>
      <c r="I487" s="104"/>
      <c r="J487" s="2"/>
      <c r="K487" s="56" t="str">
        <f t="shared" si="65"/>
        <v/>
      </c>
      <c r="L487" s="2"/>
      <c r="M487" s="2"/>
      <c r="N487" s="51" t="str">
        <f t="shared" si="66"/>
        <v/>
      </c>
      <c r="O487" s="2"/>
      <c r="Q487" s="6" t="str">
        <f t="shared" si="67"/>
        <v/>
      </c>
      <c r="S487" s="6" t="str">
        <f>IF(COUNTIF($Q487:$Q$2510, $Q487)&gt;1, "", $Q487)</f>
        <v/>
      </c>
      <c r="U487" s="63" t="str">
        <f>IF($B487="", "", IF(OR($B487&lt;'Intro &amp; Setup'!$W$18, $B487&gt;'Intro &amp; Setup'!$AG$18), "X", ""))</f>
        <v/>
      </c>
      <c r="V487" s="64" t="str">
        <f>IF($F487="", "", IF(OR($F487&lt;'Intro &amp; Setup'!$W$18, $F487&gt;'Intro &amp; Setup'!$AG$18), "X", ""))</f>
        <v/>
      </c>
      <c r="W487" s="6" t="str">
        <f t="shared" si="68"/>
        <v/>
      </c>
      <c r="Y487" s="63" t="str">
        <f t="shared" si="69"/>
        <v/>
      </c>
      <c r="Z487" s="64" t="str">
        <f t="shared" si="70"/>
        <v/>
      </c>
      <c r="AB487" s="80" t="str">
        <f t="shared" si="71"/>
        <v/>
      </c>
      <c r="AC487" s="77" t="str">
        <f t="shared" si="72"/>
        <v/>
      </c>
      <c r="AE487" s="84" t="str">
        <f t="shared" si="73"/>
        <v/>
      </c>
      <c r="AG487" s="6" t="str">
        <f>IF($AE487="", "", COUNTIF($AE$10:$AE$2510, "&gt;"&amp;$AE487)+1+COUNTIF($AE$10:$AE487, $AE487)-1)</f>
        <v/>
      </c>
    </row>
    <row r="488" spans="1:33" x14ac:dyDescent="0.25">
      <c r="A488" s="2"/>
      <c r="B488" s="98"/>
      <c r="C488" s="99"/>
      <c r="D488" s="100"/>
      <c r="E488" s="101"/>
      <c r="F488" s="102"/>
      <c r="G488" s="99"/>
      <c r="H488" s="103"/>
      <c r="I488" s="104"/>
      <c r="J488" s="2"/>
      <c r="K488" s="56" t="str">
        <f t="shared" si="65"/>
        <v/>
      </c>
      <c r="L488" s="2"/>
      <c r="M488" s="2"/>
      <c r="N488" s="51" t="str">
        <f t="shared" si="66"/>
        <v/>
      </c>
      <c r="O488" s="2"/>
      <c r="Q488" s="6" t="str">
        <f t="shared" si="67"/>
        <v/>
      </c>
      <c r="S488" s="6" t="str">
        <f>IF(COUNTIF($Q488:$Q$2510, $Q488)&gt;1, "", $Q488)</f>
        <v/>
      </c>
      <c r="U488" s="63" t="str">
        <f>IF($B488="", "", IF(OR($B488&lt;'Intro &amp; Setup'!$W$18, $B488&gt;'Intro &amp; Setup'!$AG$18), "X", ""))</f>
        <v/>
      </c>
      <c r="V488" s="64" t="str">
        <f>IF($F488="", "", IF(OR($F488&lt;'Intro &amp; Setup'!$W$18, $F488&gt;'Intro &amp; Setup'!$AG$18), "X", ""))</f>
        <v/>
      </c>
      <c r="W488" s="6" t="str">
        <f t="shared" si="68"/>
        <v/>
      </c>
      <c r="Y488" s="63" t="str">
        <f t="shared" si="69"/>
        <v/>
      </c>
      <c r="Z488" s="64" t="str">
        <f t="shared" si="70"/>
        <v/>
      </c>
      <c r="AB488" s="80" t="str">
        <f t="shared" si="71"/>
        <v/>
      </c>
      <c r="AC488" s="77" t="str">
        <f t="shared" si="72"/>
        <v/>
      </c>
      <c r="AE488" s="84" t="str">
        <f t="shared" si="73"/>
        <v/>
      </c>
      <c r="AG488" s="6" t="str">
        <f>IF($AE488="", "", COUNTIF($AE$10:$AE$2510, "&gt;"&amp;$AE488)+1+COUNTIF($AE$10:$AE488, $AE488)-1)</f>
        <v/>
      </c>
    </row>
    <row r="489" spans="1:33" x14ac:dyDescent="0.25">
      <c r="A489" s="2"/>
      <c r="B489" s="98"/>
      <c r="C489" s="99"/>
      <c r="D489" s="100"/>
      <c r="E489" s="101"/>
      <c r="F489" s="102"/>
      <c r="G489" s="99"/>
      <c r="H489" s="103"/>
      <c r="I489" s="104"/>
      <c r="J489" s="2"/>
      <c r="K489" s="56" t="str">
        <f t="shared" si="65"/>
        <v/>
      </c>
      <c r="L489" s="2"/>
      <c r="M489" s="2"/>
      <c r="N489" s="51" t="str">
        <f t="shared" si="66"/>
        <v/>
      </c>
      <c r="O489" s="2"/>
      <c r="Q489" s="6" t="str">
        <f t="shared" si="67"/>
        <v/>
      </c>
      <c r="S489" s="6" t="str">
        <f>IF(COUNTIF($Q489:$Q$2510, $Q489)&gt;1, "", $Q489)</f>
        <v/>
      </c>
      <c r="U489" s="63" t="str">
        <f>IF($B489="", "", IF(OR($B489&lt;'Intro &amp; Setup'!$W$18, $B489&gt;'Intro &amp; Setup'!$AG$18), "X", ""))</f>
        <v/>
      </c>
      <c r="V489" s="64" t="str">
        <f>IF($F489="", "", IF(OR($F489&lt;'Intro &amp; Setup'!$W$18, $F489&gt;'Intro &amp; Setup'!$AG$18), "X", ""))</f>
        <v/>
      </c>
      <c r="W489" s="6" t="str">
        <f t="shared" si="68"/>
        <v/>
      </c>
      <c r="Y489" s="63" t="str">
        <f t="shared" si="69"/>
        <v/>
      </c>
      <c r="Z489" s="64" t="str">
        <f t="shared" si="70"/>
        <v/>
      </c>
      <c r="AB489" s="80" t="str">
        <f t="shared" si="71"/>
        <v/>
      </c>
      <c r="AC489" s="77" t="str">
        <f t="shared" si="72"/>
        <v/>
      </c>
      <c r="AE489" s="84" t="str">
        <f t="shared" si="73"/>
        <v/>
      </c>
      <c r="AG489" s="6" t="str">
        <f>IF($AE489="", "", COUNTIF($AE$10:$AE$2510, "&gt;"&amp;$AE489)+1+COUNTIF($AE$10:$AE489, $AE489)-1)</f>
        <v/>
      </c>
    </row>
    <row r="490" spans="1:33" x14ac:dyDescent="0.25">
      <c r="A490" s="2"/>
      <c r="B490" s="98"/>
      <c r="C490" s="99"/>
      <c r="D490" s="100"/>
      <c r="E490" s="101"/>
      <c r="F490" s="102"/>
      <c r="G490" s="99"/>
      <c r="H490" s="103"/>
      <c r="I490" s="104"/>
      <c r="J490" s="2"/>
      <c r="K490" s="56" t="str">
        <f t="shared" si="65"/>
        <v/>
      </c>
      <c r="L490" s="2"/>
      <c r="M490" s="2"/>
      <c r="N490" s="51" t="str">
        <f t="shared" si="66"/>
        <v/>
      </c>
      <c r="O490" s="2"/>
      <c r="Q490" s="6" t="str">
        <f t="shared" si="67"/>
        <v/>
      </c>
      <c r="S490" s="6" t="str">
        <f>IF(COUNTIF($Q490:$Q$2510, $Q490)&gt;1, "", $Q490)</f>
        <v/>
      </c>
      <c r="U490" s="63" t="str">
        <f>IF($B490="", "", IF(OR($B490&lt;'Intro &amp; Setup'!$W$18, $B490&gt;'Intro &amp; Setup'!$AG$18), "X", ""))</f>
        <v/>
      </c>
      <c r="V490" s="64" t="str">
        <f>IF($F490="", "", IF(OR($F490&lt;'Intro &amp; Setup'!$W$18, $F490&gt;'Intro &amp; Setup'!$AG$18), "X", ""))</f>
        <v/>
      </c>
      <c r="W490" s="6" t="str">
        <f t="shared" si="68"/>
        <v/>
      </c>
      <c r="Y490" s="63" t="str">
        <f t="shared" si="69"/>
        <v/>
      </c>
      <c r="Z490" s="64" t="str">
        <f t="shared" si="70"/>
        <v/>
      </c>
      <c r="AB490" s="80" t="str">
        <f t="shared" si="71"/>
        <v/>
      </c>
      <c r="AC490" s="77" t="str">
        <f t="shared" si="72"/>
        <v/>
      </c>
      <c r="AE490" s="84" t="str">
        <f t="shared" si="73"/>
        <v/>
      </c>
      <c r="AG490" s="6" t="str">
        <f>IF($AE490="", "", COUNTIF($AE$10:$AE$2510, "&gt;"&amp;$AE490)+1+COUNTIF($AE$10:$AE490, $AE490)-1)</f>
        <v/>
      </c>
    </row>
    <row r="491" spans="1:33" x14ac:dyDescent="0.25">
      <c r="A491" s="2"/>
      <c r="B491" s="98"/>
      <c r="C491" s="99"/>
      <c r="D491" s="100"/>
      <c r="E491" s="101"/>
      <c r="F491" s="102"/>
      <c r="G491" s="99"/>
      <c r="H491" s="103"/>
      <c r="I491" s="104"/>
      <c r="J491" s="2"/>
      <c r="K491" s="56" t="str">
        <f t="shared" si="65"/>
        <v/>
      </c>
      <c r="L491" s="2"/>
      <c r="M491" s="2"/>
      <c r="N491" s="51" t="str">
        <f t="shared" si="66"/>
        <v/>
      </c>
      <c r="O491" s="2"/>
      <c r="Q491" s="6" t="str">
        <f t="shared" si="67"/>
        <v/>
      </c>
      <c r="S491" s="6" t="str">
        <f>IF(COUNTIF($Q491:$Q$2510, $Q491)&gt;1, "", $Q491)</f>
        <v/>
      </c>
      <c r="U491" s="63" t="str">
        <f>IF($B491="", "", IF(OR($B491&lt;'Intro &amp; Setup'!$W$18, $B491&gt;'Intro &amp; Setup'!$AG$18), "X", ""))</f>
        <v/>
      </c>
      <c r="V491" s="64" t="str">
        <f>IF($F491="", "", IF(OR($F491&lt;'Intro &amp; Setup'!$W$18, $F491&gt;'Intro &amp; Setup'!$AG$18), "X", ""))</f>
        <v/>
      </c>
      <c r="W491" s="6" t="str">
        <f t="shared" si="68"/>
        <v/>
      </c>
      <c r="Y491" s="63" t="str">
        <f t="shared" si="69"/>
        <v/>
      </c>
      <c r="Z491" s="64" t="str">
        <f t="shared" si="70"/>
        <v/>
      </c>
      <c r="AB491" s="80" t="str">
        <f t="shared" si="71"/>
        <v/>
      </c>
      <c r="AC491" s="77" t="str">
        <f t="shared" si="72"/>
        <v/>
      </c>
      <c r="AE491" s="84" t="str">
        <f t="shared" si="73"/>
        <v/>
      </c>
      <c r="AG491" s="6" t="str">
        <f>IF($AE491="", "", COUNTIF($AE$10:$AE$2510, "&gt;"&amp;$AE491)+1+COUNTIF($AE$10:$AE491, $AE491)-1)</f>
        <v/>
      </c>
    </row>
    <row r="492" spans="1:33" x14ac:dyDescent="0.25">
      <c r="A492" s="2"/>
      <c r="B492" s="98"/>
      <c r="C492" s="99"/>
      <c r="D492" s="100"/>
      <c r="E492" s="101"/>
      <c r="F492" s="102"/>
      <c r="G492" s="99"/>
      <c r="H492" s="103"/>
      <c r="I492" s="104"/>
      <c r="J492" s="2"/>
      <c r="K492" s="56" t="str">
        <f t="shared" si="65"/>
        <v/>
      </c>
      <c r="L492" s="2"/>
      <c r="M492" s="2"/>
      <c r="N492" s="51" t="str">
        <f t="shared" si="66"/>
        <v/>
      </c>
      <c r="O492" s="2"/>
      <c r="Q492" s="6" t="str">
        <f t="shared" si="67"/>
        <v/>
      </c>
      <c r="S492" s="6" t="str">
        <f>IF(COUNTIF($Q492:$Q$2510, $Q492)&gt;1, "", $Q492)</f>
        <v/>
      </c>
      <c r="U492" s="63" t="str">
        <f>IF($B492="", "", IF(OR($B492&lt;'Intro &amp; Setup'!$W$18, $B492&gt;'Intro &amp; Setup'!$AG$18), "X", ""))</f>
        <v/>
      </c>
      <c r="V492" s="64" t="str">
        <f>IF($F492="", "", IF(OR($F492&lt;'Intro &amp; Setup'!$W$18, $F492&gt;'Intro &amp; Setup'!$AG$18), "X", ""))</f>
        <v/>
      </c>
      <c r="W492" s="6" t="str">
        <f t="shared" si="68"/>
        <v/>
      </c>
      <c r="Y492" s="63" t="str">
        <f t="shared" si="69"/>
        <v/>
      </c>
      <c r="Z492" s="64" t="str">
        <f t="shared" si="70"/>
        <v/>
      </c>
      <c r="AB492" s="80" t="str">
        <f t="shared" si="71"/>
        <v/>
      </c>
      <c r="AC492" s="77" t="str">
        <f t="shared" si="72"/>
        <v/>
      </c>
      <c r="AE492" s="84" t="str">
        <f t="shared" si="73"/>
        <v/>
      </c>
      <c r="AG492" s="6" t="str">
        <f>IF($AE492="", "", COUNTIF($AE$10:$AE$2510, "&gt;"&amp;$AE492)+1+COUNTIF($AE$10:$AE492, $AE492)-1)</f>
        <v/>
      </c>
    </row>
    <row r="493" spans="1:33" x14ac:dyDescent="0.25">
      <c r="A493" s="2"/>
      <c r="B493" s="98"/>
      <c r="C493" s="99"/>
      <c r="D493" s="100"/>
      <c r="E493" s="101"/>
      <c r="F493" s="102"/>
      <c r="G493" s="99"/>
      <c r="H493" s="103"/>
      <c r="I493" s="104"/>
      <c r="J493" s="2"/>
      <c r="K493" s="56" t="str">
        <f t="shared" si="65"/>
        <v/>
      </c>
      <c r="L493" s="2"/>
      <c r="M493" s="2"/>
      <c r="N493" s="51" t="str">
        <f t="shared" si="66"/>
        <v/>
      </c>
      <c r="O493" s="2"/>
      <c r="Q493" s="6" t="str">
        <f t="shared" si="67"/>
        <v/>
      </c>
      <c r="S493" s="6" t="str">
        <f>IF(COUNTIF($Q493:$Q$2510, $Q493)&gt;1, "", $Q493)</f>
        <v/>
      </c>
      <c r="U493" s="63" t="str">
        <f>IF($B493="", "", IF(OR($B493&lt;'Intro &amp; Setup'!$W$18, $B493&gt;'Intro &amp; Setup'!$AG$18), "X", ""))</f>
        <v/>
      </c>
      <c r="V493" s="64" t="str">
        <f>IF($F493="", "", IF(OR($F493&lt;'Intro &amp; Setup'!$W$18, $F493&gt;'Intro &amp; Setup'!$AG$18), "X", ""))</f>
        <v/>
      </c>
      <c r="W493" s="6" t="str">
        <f t="shared" si="68"/>
        <v/>
      </c>
      <c r="Y493" s="63" t="str">
        <f t="shared" si="69"/>
        <v/>
      </c>
      <c r="Z493" s="64" t="str">
        <f t="shared" si="70"/>
        <v/>
      </c>
      <c r="AB493" s="80" t="str">
        <f t="shared" si="71"/>
        <v/>
      </c>
      <c r="AC493" s="77" t="str">
        <f t="shared" si="72"/>
        <v/>
      </c>
      <c r="AE493" s="84" t="str">
        <f t="shared" si="73"/>
        <v/>
      </c>
      <c r="AG493" s="6" t="str">
        <f>IF($AE493="", "", COUNTIF($AE$10:$AE$2510, "&gt;"&amp;$AE493)+1+COUNTIF($AE$10:$AE493, $AE493)-1)</f>
        <v/>
      </c>
    </row>
    <row r="494" spans="1:33" x14ac:dyDescent="0.25">
      <c r="A494" s="2"/>
      <c r="B494" s="98"/>
      <c r="C494" s="99"/>
      <c r="D494" s="100"/>
      <c r="E494" s="101"/>
      <c r="F494" s="102"/>
      <c r="G494" s="99"/>
      <c r="H494" s="103"/>
      <c r="I494" s="104"/>
      <c r="J494" s="2"/>
      <c r="K494" s="56" t="str">
        <f t="shared" si="65"/>
        <v/>
      </c>
      <c r="L494" s="2"/>
      <c r="M494" s="2"/>
      <c r="N494" s="51" t="str">
        <f t="shared" si="66"/>
        <v/>
      </c>
      <c r="O494" s="2"/>
      <c r="Q494" s="6" t="str">
        <f t="shared" si="67"/>
        <v/>
      </c>
      <c r="S494" s="6" t="str">
        <f>IF(COUNTIF($Q494:$Q$2510, $Q494)&gt;1, "", $Q494)</f>
        <v/>
      </c>
      <c r="U494" s="63" t="str">
        <f>IF($B494="", "", IF(OR($B494&lt;'Intro &amp; Setup'!$W$18, $B494&gt;'Intro &amp; Setup'!$AG$18), "X", ""))</f>
        <v/>
      </c>
      <c r="V494" s="64" t="str">
        <f>IF($F494="", "", IF(OR($F494&lt;'Intro &amp; Setup'!$W$18, $F494&gt;'Intro &amp; Setup'!$AG$18), "X", ""))</f>
        <v/>
      </c>
      <c r="W494" s="6" t="str">
        <f t="shared" si="68"/>
        <v/>
      </c>
      <c r="Y494" s="63" t="str">
        <f t="shared" si="69"/>
        <v/>
      </c>
      <c r="Z494" s="64" t="str">
        <f t="shared" si="70"/>
        <v/>
      </c>
      <c r="AB494" s="80" t="str">
        <f t="shared" si="71"/>
        <v/>
      </c>
      <c r="AC494" s="77" t="str">
        <f t="shared" si="72"/>
        <v/>
      </c>
      <c r="AE494" s="84" t="str">
        <f t="shared" si="73"/>
        <v/>
      </c>
      <c r="AG494" s="6" t="str">
        <f>IF($AE494="", "", COUNTIF($AE$10:$AE$2510, "&gt;"&amp;$AE494)+1+COUNTIF($AE$10:$AE494, $AE494)-1)</f>
        <v/>
      </c>
    </row>
    <row r="495" spans="1:33" x14ac:dyDescent="0.25">
      <c r="A495" s="2"/>
      <c r="B495" s="98"/>
      <c r="C495" s="99"/>
      <c r="D495" s="100"/>
      <c r="E495" s="101"/>
      <c r="F495" s="102"/>
      <c r="G495" s="99"/>
      <c r="H495" s="103"/>
      <c r="I495" s="104"/>
      <c r="J495" s="2"/>
      <c r="K495" s="56" t="str">
        <f t="shared" si="65"/>
        <v/>
      </c>
      <c r="L495" s="2"/>
      <c r="M495" s="2"/>
      <c r="N495" s="51" t="str">
        <f t="shared" si="66"/>
        <v/>
      </c>
      <c r="O495" s="2"/>
      <c r="Q495" s="6" t="str">
        <f t="shared" si="67"/>
        <v/>
      </c>
      <c r="S495" s="6" t="str">
        <f>IF(COUNTIF($Q495:$Q$2510, $Q495)&gt;1, "", $Q495)</f>
        <v/>
      </c>
      <c r="U495" s="63" t="str">
        <f>IF($B495="", "", IF(OR($B495&lt;'Intro &amp; Setup'!$W$18, $B495&gt;'Intro &amp; Setup'!$AG$18), "X", ""))</f>
        <v/>
      </c>
      <c r="V495" s="64" t="str">
        <f>IF($F495="", "", IF(OR($F495&lt;'Intro &amp; Setup'!$W$18, $F495&gt;'Intro &amp; Setup'!$AG$18), "X", ""))</f>
        <v/>
      </c>
      <c r="W495" s="6" t="str">
        <f t="shared" si="68"/>
        <v/>
      </c>
      <c r="Y495" s="63" t="str">
        <f t="shared" si="69"/>
        <v/>
      </c>
      <c r="Z495" s="64" t="str">
        <f t="shared" si="70"/>
        <v/>
      </c>
      <c r="AB495" s="80" t="str">
        <f t="shared" si="71"/>
        <v/>
      </c>
      <c r="AC495" s="77" t="str">
        <f t="shared" si="72"/>
        <v/>
      </c>
      <c r="AE495" s="84" t="str">
        <f t="shared" si="73"/>
        <v/>
      </c>
      <c r="AG495" s="6" t="str">
        <f>IF($AE495="", "", COUNTIF($AE$10:$AE$2510, "&gt;"&amp;$AE495)+1+COUNTIF($AE$10:$AE495, $AE495)-1)</f>
        <v/>
      </c>
    </row>
    <row r="496" spans="1:33" x14ac:dyDescent="0.25">
      <c r="A496" s="2"/>
      <c r="B496" s="98"/>
      <c r="C496" s="99"/>
      <c r="D496" s="100"/>
      <c r="E496" s="101"/>
      <c r="F496" s="102"/>
      <c r="G496" s="99"/>
      <c r="H496" s="103"/>
      <c r="I496" s="104"/>
      <c r="J496" s="2"/>
      <c r="K496" s="56" t="str">
        <f t="shared" si="65"/>
        <v/>
      </c>
      <c r="L496" s="2"/>
      <c r="M496" s="2"/>
      <c r="N496" s="51" t="str">
        <f t="shared" si="66"/>
        <v/>
      </c>
      <c r="O496" s="2"/>
      <c r="Q496" s="6" t="str">
        <f t="shared" si="67"/>
        <v/>
      </c>
      <c r="S496" s="6" t="str">
        <f>IF(COUNTIF($Q496:$Q$2510, $Q496)&gt;1, "", $Q496)</f>
        <v/>
      </c>
      <c r="U496" s="63" t="str">
        <f>IF($B496="", "", IF(OR($B496&lt;'Intro &amp; Setup'!$W$18, $B496&gt;'Intro &amp; Setup'!$AG$18), "X", ""))</f>
        <v/>
      </c>
      <c r="V496" s="64" t="str">
        <f>IF($F496="", "", IF(OR($F496&lt;'Intro &amp; Setup'!$W$18, $F496&gt;'Intro &amp; Setup'!$AG$18), "X", ""))</f>
        <v/>
      </c>
      <c r="W496" s="6" t="str">
        <f t="shared" si="68"/>
        <v/>
      </c>
      <c r="Y496" s="63" t="str">
        <f t="shared" si="69"/>
        <v/>
      </c>
      <c r="Z496" s="64" t="str">
        <f t="shared" si="70"/>
        <v/>
      </c>
      <c r="AB496" s="80" t="str">
        <f t="shared" si="71"/>
        <v/>
      </c>
      <c r="AC496" s="77" t="str">
        <f t="shared" si="72"/>
        <v/>
      </c>
      <c r="AE496" s="84" t="str">
        <f t="shared" si="73"/>
        <v/>
      </c>
      <c r="AG496" s="6" t="str">
        <f>IF($AE496="", "", COUNTIF($AE$10:$AE$2510, "&gt;"&amp;$AE496)+1+COUNTIF($AE$10:$AE496, $AE496)-1)</f>
        <v/>
      </c>
    </row>
    <row r="497" spans="1:33" x14ac:dyDescent="0.25">
      <c r="A497" s="2"/>
      <c r="B497" s="98"/>
      <c r="C497" s="99"/>
      <c r="D497" s="100"/>
      <c r="E497" s="101"/>
      <c r="F497" s="102"/>
      <c r="G497" s="99"/>
      <c r="H497" s="103"/>
      <c r="I497" s="104"/>
      <c r="J497" s="2"/>
      <c r="K497" s="56" t="str">
        <f t="shared" si="65"/>
        <v/>
      </c>
      <c r="L497" s="2"/>
      <c r="M497" s="2"/>
      <c r="N497" s="51" t="str">
        <f t="shared" si="66"/>
        <v/>
      </c>
      <c r="O497" s="2"/>
      <c r="Q497" s="6" t="str">
        <f t="shared" si="67"/>
        <v/>
      </c>
      <c r="S497" s="6" t="str">
        <f>IF(COUNTIF($Q497:$Q$2510, $Q497)&gt;1, "", $Q497)</f>
        <v/>
      </c>
      <c r="U497" s="63" t="str">
        <f>IF($B497="", "", IF(OR($B497&lt;'Intro &amp; Setup'!$W$18, $B497&gt;'Intro &amp; Setup'!$AG$18), "X", ""))</f>
        <v/>
      </c>
      <c r="V497" s="64" t="str">
        <f>IF($F497="", "", IF(OR($F497&lt;'Intro &amp; Setup'!$W$18, $F497&gt;'Intro &amp; Setup'!$AG$18), "X", ""))</f>
        <v/>
      </c>
      <c r="W497" s="6" t="str">
        <f t="shared" si="68"/>
        <v/>
      </c>
      <c r="Y497" s="63" t="str">
        <f t="shared" si="69"/>
        <v/>
      </c>
      <c r="Z497" s="64" t="str">
        <f t="shared" si="70"/>
        <v/>
      </c>
      <c r="AB497" s="80" t="str">
        <f t="shared" si="71"/>
        <v/>
      </c>
      <c r="AC497" s="77" t="str">
        <f t="shared" si="72"/>
        <v/>
      </c>
      <c r="AE497" s="84" t="str">
        <f t="shared" si="73"/>
        <v/>
      </c>
      <c r="AG497" s="6" t="str">
        <f>IF($AE497="", "", COUNTIF($AE$10:$AE$2510, "&gt;"&amp;$AE497)+1+COUNTIF($AE$10:$AE497, $AE497)-1)</f>
        <v/>
      </c>
    </row>
    <row r="498" spans="1:33" x14ac:dyDescent="0.25">
      <c r="A498" s="2"/>
      <c r="B498" s="98"/>
      <c r="C498" s="99"/>
      <c r="D498" s="100"/>
      <c r="E498" s="101"/>
      <c r="F498" s="102"/>
      <c r="G498" s="99"/>
      <c r="H498" s="103"/>
      <c r="I498" s="104"/>
      <c r="J498" s="2"/>
      <c r="K498" s="56" t="str">
        <f t="shared" si="65"/>
        <v/>
      </c>
      <c r="L498" s="2"/>
      <c r="M498" s="2"/>
      <c r="N498" s="51" t="str">
        <f t="shared" si="66"/>
        <v/>
      </c>
      <c r="O498" s="2"/>
      <c r="Q498" s="6" t="str">
        <f t="shared" si="67"/>
        <v/>
      </c>
      <c r="S498" s="6" t="str">
        <f>IF(COUNTIF($Q498:$Q$2510, $Q498)&gt;1, "", $Q498)</f>
        <v/>
      </c>
      <c r="U498" s="63" t="str">
        <f>IF($B498="", "", IF(OR($B498&lt;'Intro &amp; Setup'!$W$18, $B498&gt;'Intro &amp; Setup'!$AG$18), "X", ""))</f>
        <v/>
      </c>
      <c r="V498" s="64" t="str">
        <f>IF($F498="", "", IF(OR($F498&lt;'Intro &amp; Setup'!$W$18, $F498&gt;'Intro &amp; Setup'!$AG$18), "X", ""))</f>
        <v/>
      </c>
      <c r="W498" s="6" t="str">
        <f t="shared" si="68"/>
        <v/>
      </c>
      <c r="Y498" s="63" t="str">
        <f t="shared" si="69"/>
        <v/>
      </c>
      <c r="Z498" s="64" t="str">
        <f t="shared" si="70"/>
        <v/>
      </c>
      <c r="AB498" s="80" t="str">
        <f t="shared" si="71"/>
        <v/>
      </c>
      <c r="AC498" s="77" t="str">
        <f t="shared" si="72"/>
        <v/>
      </c>
      <c r="AE498" s="84" t="str">
        <f t="shared" si="73"/>
        <v/>
      </c>
      <c r="AG498" s="6" t="str">
        <f>IF($AE498="", "", COUNTIF($AE$10:$AE$2510, "&gt;"&amp;$AE498)+1+COUNTIF($AE$10:$AE498, $AE498)-1)</f>
        <v/>
      </c>
    </row>
    <row r="499" spans="1:33" x14ac:dyDescent="0.25">
      <c r="A499" s="2"/>
      <c r="B499" s="98"/>
      <c r="C499" s="99"/>
      <c r="D499" s="100"/>
      <c r="E499" s="101"/>
      <c r="F499" s="102"/>
      <c r="G499" s="99"/>
      <c r="H499" s="103"/>
      <c r="I499" s="104"/>
      <c r="J499" s="2"/>
      <c r="K499" s="56" t="str">
        <f t="shared" si="65"/>
        <v/>
      </c>
      <c r="L499" s="2"/>
      <c r="M499" s="2"/>
      <c r="N499" s="51" t="str">
        <f t="shared" si="66"/>
        <v/>
      </c>
      <c r="O499" s="2"/>
      <c r="Q499" s="6" t="str">
        <f t="shared" si="67"/>
        <v/>
      </c>
      <c r="S499" s="6" t="str">
        <f>IF(COUNTIF($Q499:$Q$2510, $Q499)&gt;1, "", $Q499)</f>
        <v/>
      </c>
      <c r="U499" s="63" t="str">
        <f>IF($B499="", "", IF(OR($B499&lt;'Intro &amp; Setup'!$W$18, $B499&gt;'Intro &amp; Setup'!$AG$18), "X", ""))</f>
        <v/>
      </c>
      <c r="V499" s="64" t="str">
        <f>IF($F499="", "", IF(OR($F499&lt;'Intro &amp; Setup'!$W$18, $F499&gt;'Intro &amp; Setup'!$AG$18), "X", ""))</f>
        <v/>
      </c>
      <c r="W499" s="6" t="str">
        <f t="shared" si="68"/>
        <v/>
      </c>
      <c r="Y499" s="63" t="str">
        <f t="shared" si="69"/>
        <v/>
      </c>
      <c r="Z499" s="64" t="str">
        <f t="shared" si="70"/>
        <v/>
      </c>
      <c r="AB499" s="80" t="str">
        <f t="shared" si="71"/>
        <v/>
      </c>
      <c r="AC499" s="77" t="str">
        <f t="shared" si="72"/>
        <v/>
      </c>
      <c r="AE499" s="84" t="str">
        <f t="shared" si="73"/>
        <v/>
      </c>
      <c r="AG499" s="6" t="str">
        <f>IF($AE499="", "", COUNTIF($AE$10:$AE$2510, "&gt;"&amp;$AE499)+1+COUNTIF($AE$10:$AE499, $AE499)-1)</f>
        <v/>
      </c>
    </row>
    <row r="500" spans="1:33" x14ac:dyDescent="0.25">
      <c r="A500" s="2"/>
      <c r="B500" s="98"/>
      <c r="C500" s="99"/>
      <c r="D500" s="100"/>
      <c r="E500" s="101"/>
      <c r="F500" s="102"/>
      <c r="G500" s="99"/>
      <c r="H500" s="103"/>
      <c r="I500" s="104"/>
      <c r="J500" s="2"/>
      <c r="K500" s="56" t="str">
        <f t="shared" si="65"/>
        <v/>
      </c>
      <c r="L500" s="2"/>
      <c r="M500" s="2"/>
      <c r="N500" s="51" t="str">
        <f t="shared" si="66"/>
        <v/>
      </c>
      <c r="O500" s="2"/>
      <c r="Q500" s="6" t="str">
        <f t="shared" si="67"/>
        <v/>
      </c>
      <c r="S500" s="6" t="str">
        <f>IF(COUNTIF($Q500:$Q$2510, $Q500)&gt;1, "", $Q500)</f>
        <v/>
      </c>
      <c r="U500" s="63" t="str">
        <f>IF($B500="", "", IF(OR($B500&lt;'Intro &amp; Setup'!$W$18, $B500&gt;'Intro &amp; Setup'!$AG$18), "X", ""))</f>
        <v/>
      </c>
      <c r="V500" s="64" t="str">
        <f>IF($F500="", "", IF(OR($F500&lt;'Intro &amp; Setup'!$W$18, $F500&gt;'Intro &amp; Setup'!$AG$18), "X", ""))</f>
        <v/>
      </c>
      <c r="W500" s="6" t="str">
        <f t="shared" si="68"/>
        <v/>
      </c>
      <c r="Y500" s="63" t="str">
        <f t="shared" si="69"/>
        <v/>
      </c>
      <c r="Z500" s="64" t="str">
        <f t="shared" si="70"/>
        <v/>
      </c>
      <c r="AB500" s="80" t="str">
        <f t="shared" si="71"/>
        <v/>
      </c>
      <c r="AC500" s="77" t="str">
        <f t="shared" si="72"/>
        <v/>
      </c>
      <c r="AE500" s="84" t="str">
        <f t="shared" si="73"/>
        <v/>
      </c>
      <c r="AG500" s="6" t="str">
        <f>IF($AE500="", "", COUNTIF($AE$10:$AE$2510, "&gt;"&amp;$AE500)+1+COUNTIF($AE$10:$AE500, $AE500)-1)</f>
        <v/>
      </c>
    </row>
    <row r="501" spans="1:33" x14ac:dyDescent="0.25">
      <c r="A501" s="2"/>
      <c r="B501" s="98"/>
      <c r="C501" s="99"/>
      <c r="D501" s="100"/>
      <c r="E501" s="101"/>
      <c r="F501" s="102"/>
      <c r="G501" s="99"/>
      <c r="H501" s="103"/>
      <c r="I501" s="104"/>
      <c r="J501" s="2"/>
      <c r="K501" s="56" t="str">
        <f t="shared" si="65"/>
        <v/>
      </c>
      <c r="L501" s="2"/>
      <c r="M501" s="2"/>
      <c r="N501" s="51" t="str">
        <f t="shared" si="66"/>
        <v/>
      </c>
      <c r="O501" s="2"/>
      <c r="Q501" s="6" t="str">
        <f t="shared" si="67"/>
        <v/>
      </c>
      <c r="S501" s="6" t="str">
        <f>IF(COUNTIF($Q501:$Q$2510, $Q501)&gt;1, "", $Q501)</f>
        <v/>
      </c>
      <c r="U501" s="63" t="str">
        <f>IF($B501="", "", IF(OR($B501&lt;'Intro &amp; Setup'!$W$18, $B501&gt;'Intro &amp; Setup'!$AG$18), "X", ""))</f>
        <v/>
      </c>
      <c r="V501" s="64" t="str">
        <f>IF($F501="", "", IF(OR($F501&lt;'Intro &amp; Setup'!$W$18, $F501&gt;'Intro &amp; Setup'!$AG$18), "X", ""))</f>
        <v/>
      </c>
      <c r="W501" s="6" t="str">
        <f t="shared" si="68"/>
        <v/>
      </c>
      <c r="Y501" s="63" t="str">
        <f t="shared" si="69"/>
        <v/>
      </c>
      <c r="Z501" s="64" t="str">
        <f t="shared" si="70"/>
        <v/>
      </c>
      <c r="AB501" s="80" t="str">
        <f t="shared" si="71"/>
        <v/>
      </c>
      <c r="AC501" s="77" t="str">
        <f t="shared" si="72"/>
        <v/>
      </c>
      <c r="AE501" s="84" t="str">
        <f t="shared" si="73"/>
        <v/>
      </c>
      <c r="AG501" s="6" t="str">
        <f>IF($AE501="", "", COUNTIF($AE$10:$AE$2510, "&gt;"&amp;$AE501)+1+COUNTIF($AE$10:$AE501, $AE501)-1)</f>
        <v/>
      </c>
    </row>
    <row r="502" spans="1:33" x14ac:dyDescent="0.25">
      <c r="A502" s="2"/>
      <c r="B502" s="98"/>
      <c r="C502" s="99"/>
      <c r="D502" s="100"/>
      <c r="E502" s="101"/>
      <c r="F502" s="102"/>
      <c r="G502" s="99"/>
      <c r="H502" s="103"/>
      <c r="I502" s="104"/>
      <c r="J502" s="2"/>
      <c r="K502" s="56" t="str">
        <f t="shared" si="65"/>
        <v/>
      </c>
      <c r="L502" s="2"/>
      <c r="M502" s="2"/>
      <c r="N502" s="51" t="str">
        <f t="shared" si="66"/>
        <v/>
      </c>
      <c r="O502" s="2"/>
      <c r="Q502" s="6" t="str">
        <f t="shared" si="67"/>
        <v/>
      </c>
      <c r="S502" s="6" t="str">
        <f>IF(COUNTIF($Q502:$Q$2510, $Q502)&gt;1, "", $Q502)</f>
        <v/>
      </c>
      <c r="U502" s="63" t="str">
        <f>IF($B502="", "", IF(OR($B502&lt;'Intro &amp; Setup'!$W$18, $B502&gt;'Intro &amp; Setup'!$AG$18), "X", ""))</f>
        <v/>
      </c>
      <c r="V502" s="64" t="str">
        <f>IF($F502="", "", IF(OR($F502&lt;'Intro &amp; Setup'!$W$18, $F502&gt;'Intro &amp; Setup'!$AG$18), "X", ""))</f>
        <v/>
      </c>
      <c r="W502" s="6" t="str">
        <f t="shared" si="68"/>
        <v/>
      </c>
      <c r="Y502" s="63" t="str">
        <f t="shared" si="69"/>
        <v/>
      </c>
      <c r="Z502" s="64" t="str">
        <f t="shared" si="70"/>
        <v/>
      </c>
      <c r="AB502" s="80" t="str">
        <f t="shared" si="71"/>
        <v/>
      </c>
      <c r="AC502" s="77" t="str">
        <f t="shared" si="72"/>
        <v/>
      </c>
      <c r="AE502" s="84" t="str">
        <f t="shared" si="73"/>
        <v/>
      </c>
      <c r="AG502" s="6" t="str">
        <f>IF($AE502="", "", COUNTIF($AE$10:$AE$2510, "&gt;"&amp;$AE502)+1+COUNTIF($AE$10:$AE502, $AE502)-1)</f>
        <v/>
      </c>
    </row>
    <row r="503" spans="1:33" x14ac:dyDescent="0.25">
      <c r="A503" s="2"/>
      <c r="B503" s="98"/>
      <c r="C503" s="99"/>
      <c r="D503" s="100"/>
      <c r="E503" s="101"/>
      <c r="F503" s="102"/>
      <c r="G503" s="99"/>
      <c r="H503" s="103"/>
      <c r="I503" s="104"/>
      <c r="J503" s="2"/>
      <c r="K503" s="56" t="str">
        <f t="shared" si="65"/>
        <v/>
      </c>
      <c r="L503" s="2"/>
      <c r="M503" s="2"/>
      <c r="N503" s="51" t="str">
        <f t="shared" si="66"/>
        <v/>
      </c>
      <c r="O503" s="2"/>
      <c r="Q503" s="6" t="str">
        <f t="shared" si="67"/>
        <v/>
      </c>
      <c r="S503" s="6" t="str">
        <f>IF(COUNTIF($Q503:$Q$2510, $Q503)&gt;1, "", $Q503)</f>
        <v/>
      </c>
      <c r="U503" s="63" t="str">
        <f>IF($B503="", "", IF(OR($B503&lt;'Intro &amp; Setup'!$W$18, $B503&gt;'Intro &amp; Setup'!$AG$18), "X", ""))</f>
        <v/>
      </c>
      <c r="V503" s="64" t="str">
        <f>IF($F503="", "", IF(OR($F503&lt;'Intro &amp; Setup'!$W$18, $F503&gt;'Intro &amp; Setup'!$AG$18), "X", ""))</f>
        <v/>
      </c>
      <c r="W503" s="6" t="str">
        <f t="shared" si="68"/>
        <v/>
      </c>
      <c r="Y503" s="63" t="str">
        <f t="shared" si="69"/>
        <v/>
      </c>
      <c r="Z503" s="64" t="str">
        <f t="shared" si="70"/>
        <v/>
      </c>
      <c r="AB503" s="80" t="str">
        <f t="shared" si="71"/>
        <v/>
      </c>
      <c r="AC503" s="77" t="str">
        <f t="shared" si="72"/>
        <v/>
      </c>
      <c r="AE503" s="84" t="str">
        <f t="shared" si="73"/>
        <v/>
      </c>
      <c r="AG503" s="6" t="str">
        <f>IF($AE503="", "", COUNTIF($AE$10:$AE$2510, "&gt;"&amp;$AE503)+1+COUNTIF($AE$10:$AE503, $AE503)-1)</f>
        <v/>
      </c>
    </row>
    <row r="504" spans="1:33" x14ac:dyDescent="0.25">
      <c r="A504" s="2"/>
      <c r="B504" s="98"/>
      <c r="C504" s="99"/>
      <c r="D504" s="100"/>
      <c r="E504" s="101"/>
      <c r="F504" s="102"/>
      <c r="G504" s="99"/>
      <c r="H504" s="103"/>
      <c r="I504" s="104"/>
      <c r="J504" s="2"/>
      <c r="K504" s="56" t="str">
        <f t="shared" si="65"/>
        <v/>
      </c>
      <c r="L504" s="2"/>
      <c r="M504" s="2"/>
      <c r="N504" s="51" t="str">
        <f t="shared" si="66"/>
        <v/>
      </c>
      <c r="O504" s="2"/>
      <c r="Q504" s="6" t="str">
        <f t="shared" si="67"/>
        <v/>
      </c>
      <c r="S504" s="6" t="str">
        <f>IF(COUNTIF($Q504:$Q$2510, $Q504)&gt;1, "", $Q504)</f>
        <v/>
      </c>
      <c r="U504" s="63" t="str">
        <f>IF($B504="", "", IF(OR($B504&lt;'Intro &amp; Setup'!$W$18, $B504&gt;'Intro &amp; Setup'!$AG$18), "X", ""))</f>
        <v/>
      </c>
      <c r="V504" s="64" t="str">
        <f>IF($F504="", "", IF(OR($F504&lt;'Intro &amp; Setup'!$W$18, $F504&gt;'Intro &amp; Setup'!$AG$18), "X", ""))</f>
        <v/>
      </c>
      <c r="W504" s="6" t="str">
        <f t="shared" si="68"/>
        <v/>
      </c>
      <c r="Y504" s="63" t="str">
        <f t="shared" si="69"/>
        <v/>
      </c>
      <c r="Z504" s="64" t="str">
        <f t="shared" si="70"/>
        <v/>
      </c>
      <c r="AB504" s="80" t="str">
        <f t="shared" si="71"/>
        <v/>
      </c>
      <c r="AC504" s="77" t="str">
        <f t="shared" si="72"/>
        <v/>
      </c>
      <c r="AE504" s="84" t="str">
        <f t="shared" si="73"/>
        <v/>
      </c>
      <c r="AG504" s="6" t="str">
        <f>IF($AE504="", "", COUNTIF($AE$10:$AE$2510, "&gt;"&amp;$AE504)+1+COUNTIF($AE$10:$AE504, $AE504)-1)</f>
        <v/>
      </c>
    </row>
    <row r="505" spans="1:33" x14ac:dyDescent="0.25">
      <c r="A505" s="2"/>
      <c r="B505" s="98"/>
      <c r="C505" s="99"/>
      <c r="D505" s="100"/>
      <c r="E505" s="101"/>
      <c r="F505" s="102"/>
      <c r="G505" s="99"/>
      <c r="H505" s="103"/>
      <c r="I505" s="104"/>
      <c r="J505" s="2"/>
      <c r="K505" s="56" t="str">
        <f t="shared" si="65"/>
        <v/>
      </c>
      <c r="L505" s="2"/>
      <c r="M505" s="2"/>
      <c r="N505" s="51" t="str">
        <f t="shared" si="66"/>
        <v/>
      </c>
      <c r="O505" s="2"/>
      <c r="Q505" s="6" t="str">
        <f t="shared" si="67"/>
        <v/>
      </c>
      <c r="S505" s="6" t="str">
        <f>IF(COUNTIF($Q505:$Q$2510, $Q505)&gt;1, "", $Q505)</f>
        <v/>
      </c>
      <c r="U505" s="63" t="str">
        <f>IF($B505="", "", IF(OR($B505&lt;'Intro &amp; Setup'!$W$18, $B505&gt;'Intro &amp; Setup'!$AG$18), "X", ""))</f>
        <v/>
      </c>
      <c r="V505" s="64" t="str">
        <f>IF($F505="", "", IF(OR($F505&lt;'Intro &amp; Setup'!$W$18, $F505&gt;'Intro &amp; Setup'!$AG$18), "X", ""))</f>
        <v/>
      </c>
      <c r="W505" s="6" t="str">
        <f t="shared" si="68"/>
        <v/>
      </c>
      <c r="Y505" s="63" t="str">
        <f t="shared" si="69"/>
        <v/>
      </c>
      <c r="Z505" s="64" t="str">
        <f t="shared" si="70"/>
        <v/>
      </c>
      <c r="AB505" s="80" t="str">
        <f t="shared" si="71"/>
        <v/>
      </c>
      <c r="AC505" s="77" t="str">
        <f t="shared" si="72"/>
        <v/>
      </c>
      <c r="AE505" s="84" t="str">
        <f t="shared" si="73"/>
        <v/>
      </c>
      <c r="AG505" s="6" t="str">
        <f>IF($AE505="", "", COUNTIF($AE$10:$AE$2510, "&gt;"&amp;$AE505)+1+COUNTIF($AE$10:$AE505, $AE505)-1)</f>
        <v/>
      </c>
    </row>
    <row r="506" spans="1:33" x14ac:dyDescent="0.25">
      <c r="A506" s="2"/>
      <c r="B506" s="98"/>
      <c r="C506" s="99"/>
      <c r="D506" s="100"/>
      <c r="E506" s="101"/>
      <c r="F506" s="102"/>
      <c r="G506" s="99"/>
      <c r="H506" s="103"/>
      <c r="I506" s="104"/>
      <c r="J506" s="2"/>
      <c r="K506" s="56" t="str">
        <f t="shared" si="65"/>
        <v/>
      </c>
      <c r="L506" s="2"/>
      <c r="M506" s="2"/>
      <c r="N506" s="51" t="str">
        <f t="shared" si="66"/>
        <v/>
      </c>
      <c r="O506" s="2"/>
      <c r="Q506" s="6" t="str">
        <f t="shared" si="67"/>
        <v/>
      </c>
      <c r="S506" s="6" t="str">
        <f>IF(COUNTIF($Q506:$Q$2510, $Q506)&gt;1, "", $Q506)</f>
        <v/>
      </c>
      <c r="U506" s="63" t="str">
        <f>IF($B506="", "", IF(OR($B506&lt;'Intro &amp; Setup'!$W$18, $B506&gt;'Intro &amp; Setup'!$AG$18), "X", ""))</f>
        <v/>
      </c>
      <c r="V506" s="64" t="str">
        <f>IF($F506="", "", IF(OR($F506&lt;'Intro &amp; Setup'!$W$18, $F506&gt;'Intro &amp; Setup'!$AG$18), "X", ""))</f>
        <v/>
      </c>
      <c r="W506" s="6" t="str">
        <f t="shared" si="68"/>
        <v/>
      </c>
      <c r="Y506" s="63" t="str">
        <f t="shared" si="69"/>
        <v/>
      </c>
      <c r="Z506" s="64" t="str">
        <f t="shared" si="70"/>
        <v/>
      </c>
      <c r="AB506" s="80" t="str">
        <f t="shared" si="71"/>
        <v/>
      </c>
      <c r="AC506" s="77" t="str">
        <f t="shared" si="72"/>
        <v/>
      </c>
      <c r="AE506" s="84" t="str">
        <f t="shared" si="73"/>
        <v/>
      </c>
      <c r="AG506" s="6" t="str">
        <f>IF($AE506="", "", COUNTIF($AE$10:$AE$2510, "&gt;"&amp;$AE506)+1+COUNTIF($AE$10:$AE506, $AE506)-1)</f>
        <v/>
      </c>
    </row>
    <row r="507" spans="1:33" x14ac:dyDescent="0.25">
      <c r="A507" s="2"/>
      <c r="B507" s="98"/>
      <c r="C507" s="99"/>
      <c r="D507" s="100"/>
      <c r="E507" s="101"/>
      <c r="F507" s="102"/>
      <c r="G507" s="99"/>
      <c r="H507" s="103"/>
      <c r="I507" s="104"/>
      <c r="J507" s="2"/>
      <c r="K507" s="56" t="str">
        <f t="shared" si="65"/>
        <v/>
      </c>
      <c r="L507" s="2"/>
      <c r="M507" s="2"/>
      <c r="N507" s="51" t="str">
        <f t="shared" si="66"/>
        <v/>
      </c>
      <c r="O507" s="2"/>
      <c r="Q507" s="6" t="str">
        <f t="shared" si="67"/>
        <v/>
      </c>
      <c r="S507" s="6" t="str">
        <f>IF(COUNTIF($Q507:$Q$2510, $Q507)&gt;1, "", $Q507)</f>
        <v/>
      </c>
      <c r="U507" s="63" t="str">
        <f>IF($B507="", "", IF(OR($B507&lt;'Intro &amp; Setup'!$W$18, $B507&gt;'Intro &amp; Setup'!$AG$18), "X", ""))</f>
        <v/>
      </c>
      <c r="V507" s="64" t="str">
        <f>IF($F507="", "", IF(OR($F507&lt;'Intro &amp; Setup'!$W$18, $F507&gt;'Intro &amp; Setup'!$AG$18), "X", ""))</f>
        <v/>
      </c>
      <c r="W507" s="6" t="str">
        <f t="shared" si="68"/>
        <v/>
      </c>
      <c r="Y507" s="63" t="str">
        <f t="shared" si="69"/>
        <v/>
      </c>
      <c r="Z507" s="64" t="str">
        <f t="shared" si="70"/>
        <v/>
      </c>
      <c r="AB507" s="80" t="str">
        <f t="shared" si="71"/>
        <v/>
      </c>
      <c r="AC507" s="77" t="str">
        <f t="shared" si="72"/>
        <v/>
      </c>
      <c r="AE507" s="84" t="str">
        <f t="shared" si="73"/>
        <v/>
      </c>
      <c r="AG507" s="6" t="str">
        <f>IF($AE507="", "", COUNTIF($AE$10:$AE$2510, "&gt;"&amp;$AE507)+1+COUNTIF($AE$10:$AE507, $AE507)-1)</f>
        <v/>
      </c>
    </row>
    <row r="508" spans="1:33" x14ac:dyDescent="0.25">
      <c r="A508" s="2"/>
      <c r="B508" s="98"/>
      <c r="C508" s="99"/>
      <c r="D508" s="100"/>
      <c r="E508" s="101"/>
      <c r="F508" s="102"/>
      <c r="G508" s="99"/>
      <c r="H508" s="103"/>
      <c r="I508" s="104"/>
      <c r="J508" s="2"/>
      <c r="K508" s="56" t="str">
        <f t="shared" si="65"/>
        <v/>
      </c>
      <c r="L508" s="2"/>
      <c r="M508" s="2"/>
      <c r="N508" s="51" t="str">
        <f t="shared" si="66"/>
        <v/>
      </c>
      <c r="O508" s="2"/>
      <c r="Q508" s="6" t="str">
        <f t="shared" si="67"/>
        <v/>
      </c>
      <c r="S508" s="6" t="str">
        <f>IF(COUNTIF($Q508:$Q$2510, $Q508)&gt;1, "", $Q508)</f>
        <v/>
      </c>
      <c r="U508" s="63" t="str">
        <f>IF($B508="", "", IF(OR($B508&lt;'Intro &amp; Setup'!$W$18, $B508&gt;'Intro &amp; Setup'!$AG$18), "X", ""))</f>
        <v/>
      </c>
      <c r="V508" s="64" t="str">
        <f>IF($F508="", "", IF(OR($F508&lt;'Intro &amp; Setup'!$W$18, $F508&gt;'Intro &amp; Setup'!$AG$18), "X", ""))</f>
        <v/>
      </c>
      <c r="W508" s="6" t="str">
        <f t="shared" si="68"/>
        <v/>
      </c>
      <c r="Y508" s="63" t="str">
        <f t="shared" si="69"/>
        <v/>
      </c>
      <c r="Z508" s="64" t="str">
        <f t="shared" si="70"/>
        <v/>
      </c>
      <c r="AB508" s="80" t="str">
        <f t="shared" si="71"/>
        <v/>
      </c>
      <c r="AC508" s="77" t="str">
        <f t="shared" si="72"/>
        <v/>
      </c>
      <c r="AE508" s="84" t="str">
        <f t="shared" si="73"/>
        <v/>
      </c>
      <c r="AG508" s="6" t="str">
        <f>IF($AE508="", "", COUNTIF($AE$10:$AE$2510, "&gt;"&amp;$AE508)+1+COUNTIF($AE$10:$AE508, $AE508)-1)</f>
        <v/>
      </c>
    </row>
    <row r="509" spans="1:33" x14ac:dyDescent="0.25">
      <c r="A509" s="2"/>
      <c r="B509" s="98"/>
      <c r="C509" s="99"/>
      <c r="D509" s="100"/>
      <c r="E509" s="101"/>
      <c r="F509" s="102"/>
      <c r="G509" s="99"/>
      <c r="H509" s="103"/>
      <c r="I509" s="104"/>
      <c r="J509" s="2"/>
      <c r="K509" s="56" t="str">
        <f t="shared" si="65"/>
        <v/>
      </c>
      <c r="L509" s="2"/>
      <c r="M509" s="2"/>
      <c r="N509" s="51" t="str">
        <f t="shared" si="66"/>
        <v/>
      </c>
      <c r="O509" s="2"/>
      <c r="Q509" s="6" t="str">
        <f t="shared" si="67"/>
        <v/>
      </c>
      <c r="S509" s="6" t="str">
        <f>IF(COUNTIF($Q509:$Q$2510, $Q509)&gt;1, "", $Q509)</f>
        <v/>
      </c>
      <c r="U509" s="63" t="str">
        <f>IF($B509="", "", IF(OR($B509&lt;'Intro &amp; Setup'!$W$18, $B509&gt;'Intro &amp; Setup'!$AG$18), "X", ""))</f>
        <v/>
      </c>
      <c r="V509" s="64" t="str">
        <f>IF($F509="", "", IF(OR($F509&lt;'Intro &amp; Setup'!$W$18, $F509&gt;'Intro &amp; Setup'!$AG$18), "X", ""))</f>
        <v/>
      </c>
      <c r="W509" s="6" t="str">
        <f t="shared" si="68"/>
        <v/>
      </c>
      <c r="Y509" s="63" t="str">
        <f t="shared" si="69"/>
        <v/>
      </c>
      <c r="Z509" s="64" t="str">
        <f t="shared" si="70"/>
        <v/>
      </c>
      <c r="AB509" s="80" t="str">
        <f t="shared" si="71"/>
        <v/>
      </c>
      <c r="AC509" s="77" t="str">
        <f t="shared" si="72"/>
        <v/>
      </c>
      <c r="AE509" s="84" t="str">
        <f t="shared" si="73"/>
        <v/>
      </c>
      <c r="AG509" s="6" t="str">
        <f>IF($AE509="", "", COUNTIF($AE$10:$AE$2510, "&gt;"&amp;$AE509)+1+COUNTIF($AE$10:$AE509, $AE509)-1)</f>
        <v/>
      </c>
    </row>
    <row r="510" spans="1:33" x14ac:dyDescent="0.25">
      <c r="A510" s="2"/>
      <c r="B510" s="98"/>
      <c r="C510" s="99"/>
      <c r="D510" s="100"/>
      <c r="E510" s="101"/>
      <c r="F510" s="102"/>
      <c r="G510" s="99"/>
      <c r="H510" s="103"/>
      <c r="I510" s="104"/>
      <c r="J510" s="2"/>
      <c r="K510" s="56" t="str">
        <f t="shared" si="65"/>
        <v/>
      </c>
      <c r="L510" s="2"/>
      <c r="M510" s="2"/>
      <c r="N510" s="51" t="str">
        <f t="shared" si="66"/>
        <v/>
      </c>
      <c r="O510" s="2"/>
      <c r="Q510" s="6" t="str">
        <f t="shared" si="67"/>
        <v/>
      </c>
      <c r="S510" s="6" t="str">
        <f>IF(COUNTIF($Q510:$Q$2510, $Q510)&gt;1, "", $Q510)</f>
        <v/>
      </c>
      <c r="U510" s="63" t="str">
        <f>IF($B510="", "", IF(OR($B510&lt;'Intro &amp; Setup'!$W$18, $B510&gt;'Intro &amp; Setup'!$AG$18), "X", ""))</f>
        <v/>
      </c>
      <c r="V510" s="64" t="str">
        <f>IF($F510="", "", IF(OR($F510&lt;'Intro &amp; Setup'!$W$18, $F510&gt;'Intro &amp; Setup'!$AG$18), "X", ""))</f>
        <v/>
      </c>
      <c r="W510" s="6" t="str">
        <f t="shared" si="68"/>
        <v/>
      </c>
      <c r="Y510" s="63" t="str">
        <f t="shared" si="69"/>
        <v/>
      </c>
      <c r="Z510" s="64" t="str">
        <f t="shared" si="70"/>
        <v/>
      </c>
      <c r="AB510" s="80" t="str">
        <f t="shared" si="71"/>
        <v/>
      </c>
      <c r="AC510" s="77" t="str">
        <f t="shared" si="72"/>
        <v/>
      </c>
      <c r="AE510" s="84" t="str">
        <f t="shared" si="73"/>
        <v/>
      </c>
      <c r="AG510" s="6" t="str">
        <f>IF($AE510="", "", COUNTIF($AE$10:$AE$2510, "&gt;"&amp;$AE510)+1+COUNTIF($AE$10:$AE510, $AE510)-1)</f>
        <v/>
      </c>
    </row>
    <row r="511" spans="1:33" x14ac:dyDescent="0.25">
      <c r="A511" s="2"/>
      <c r="B511" s="98"/>
      <c r="C511" s="99"/>
      <c r="D511" s="100"/>
      <c r="E511" s="101"/>
      <c r="F511" s="102"/>
      <c r="G511" s="99"/>
      <c r="H511" s="103"/>
      <c r="I511" s="104"/>
      <c r="J511" s="2"/>
      <c r="K511" s="56" t="str">
        <f t="shared" si="65"/>
        <v/>
      </c>
      <c r="L511" s="2"/>
      <c r="M511" s="2"/>
      <c r="N511" s="51" t="str">
        <f t="shared" si="66"/>
        <v/>
      </c>
      <c r="O511" s="2"/>
      <c r="Q511" s="6" t="str">
        <f t="shared" si="67"/>
        <v/>
      </c>
      <c r="S511" s="6" t="str">
        <f>IF(COUNTIF($Q511:$Q$2510, $Q511)&gt;1, "", $Q511)</f>
        <v/>
      </c>
      <c r="U511" s="63" t="str">
        <f>IF($B511="", "", IF(OR($B511&lt;'Intro &amp; Setup'!$W$18, $B511&gt;'Intro &amp; Setup'!$AG$18), "X", ""))</f>
        <v/>
      </c>
      <c r="V511" s="64" t="str">
        <f>IF($F511="", "", IF(OR($F511&lt;'Intro &amp; Setup'!$W$18, $F511&gt;'Intro &amp; Setup'!$AG$18), "X", ""))</f>
        <v/>
      </c>
      <c r="W511" s="6" t="str">
        <f t="shared" si="68"/>
        <v/>
      </c>
      <c r="Y511" s="63" t="str">
        <f t="shared" si="69"/>
        <v/>
      </c>
      <c r="Z511" s="64" t="str">
        <f t="shared" si="70"/>
        <v/>
      </c>
      <c r="AB511" s="80" t="str">
        <f t="shared" si="71"/>
        <v/>
      </c>
      <c r="AC511" s="77" t="str">
        <f t="shared" si="72"/>
        <v/>
      </c>
      <c r="AE511" s="84" t="str">
        <f t="shared" si="73"/>
        <v/>
      </c>
      <c r="AG511" s="6" t="str">
        <f>IF($AE511="", "", COUNTIF($AE$10:$AE$2510, "&gt;"&amp;$AE511)+1+COUNTIF($AE$10:$AE511, $AE511)-1)</f>
        <v/>
      </c>
    </row>
    <row r="512" spans="1:33" x14ac:dyDescent="0.25">
      <c r="A512" s="2"/>
      <c r="B512" s="98"/>
      <c r="C512" s="99"/>
      <c r="D512" s="100"/>
      <c r="E512" s="101"/>
      <c r="F512" s="102"/>
      <c r="G512" s="99"/>
      <c r="H512" s="103"/>
      <c r="I512" s="104"/>
      <c r="J512" s="2"/>
      <c r="K512" s="56" t="str">
        <f t="shared" si="65"/>
        <v/>
      </c>
      <c r="L512" s="2"/>
      <c r="M512" s="2"/>
      <c r="N512" s="51" t="str">
        <f t="shared" si="66"/>
        <v/>
      </c>
      <c r="O512" s="2"/>
      <c r="Q512" s="6" t="str">
        <f t="shared" si="67"/>
        <v/>
      </c>
      <c r="S512" s="6" t="str">
        <f>IF(COUNTIF($Q512:$Q$2510, $Q512)&gt;1, "", $Q512)</f>
        <v/>
      </c>
      <c r="U512" s="63" t="str">
        <f>IF($B512="", "", IF(OR($B512&lt;'Intro &amp; Setup'!$W$18, $B512&gt;'Intro &amp; Setup'!$AG$18), "X", ""))</f>
        <v/>
      </c>
      <c r="V512" s="64" t="str">
        <f>IF($F512="", "", IF(OR($F512&lt;'Intro &amp; Setup'!$W$18, $F512&gt;'Intro &amp; Setup'!$AG$18), "X", ""))</f>
        <v/>
      </c>
      <c r="W512" s="6" t="str">
        <f t="shared" si="68"/>
        <v/>
      </c>
      <c r="Y512" s="63" t="str">
        <f t="shared" si="69"/>
        <v/>
      </c>
      <c r="Z512" s="64" t="str">
        <f t="shared" si="70"/>
        <v/>
      </c>
      <c r="AB512" s="80" t="str">
        <f t="shared" si="71"/>
        <v/>
      </c>
      <c r="AC512" s="77" t="str">
        <f t="shared" si="72"/>
        <v/>
      </c>
      <c r="AE512" s="84" t="str">
        <f t="shared" si="73"/>
        <v/>
      </c>
      <c r="AG512" s="6" t="str">
        <f>IF($AE512="", "", COUNTIF($AE$10:$AE$2510, "&gt;"&amp;$AE512)+1+COUNTIF($AE$10:$AE512, $AE512)-1)</f>
        <v/>
      </c>
    </row>
    <row r="513" spans="1:33" x14ac:dyDescent="0.25">
      <c r="A513" s="2"/>
      <c r="B513" s="98"/>
      <c r="C513" s="99"/>
      <c r="D513" s="100"/>
      <c r="E513" s="101"/>
      <c r="F513" s="102"/>
      <c r="G513" s="99"/>
      <c r="H513" s="103"/>
      <c r="I513" s="104"/>
      <c r="J513" s="2"/>
      <c r="K513" s="56" t="str">
        <f t="shared" si="65"/>
        <v/>
      </c>
      <c r="L513" s="2"/>
      <c r="M513" s="2"/>
      <c r="N513" s="51" t="str">
        <f t="shared" si="66"/>
        <v/>
      </c>
      <c r="O513" s="2"/>
      <c r="Q513" s="6" t="str">
        <f t="shared" si="67"/>
        <v/>
      </c>
      <c r="S513" s="6" t="str">
        <f>IF(COUNTIF($Q513:$Q$2510, $Q513)&gt;1, "", $Q513)</f>
        <v/>
      </c>
      <c r="U513" s="63" t="str">
        <f>IF($B513="", "", IF(OR($B513&lt;'Intro &amp; Setup'!$W$18, $B513&gt;'Intro &amp; Setup'!$AG$18), "X", ""))</f>
        <v/>
      </c>
      <c r="V513" s="64" t="str">
        <f>IF($F513="", "", IF(OR($F513&lt;'Intro &amp; Setup'!$W$18, $F513&gt;'Intro &amp; Setup'!$AG$18), "X", ""))</f>
        <v/>
      </c>
      <c r="W513" s="6" t="str">
        <f t="shared" si="68"/>
        <v/>
      </c>
      <c r="Y513" s="63" t="str">
        <f t="shared" si="69"/>
        <v/>
      </c>
      <c r="Z513" s="64" t="str">
        <f t="shared" si="70"/>
        <v/>
      </c>
      <c r="AB513" s="80" t="str">
        <f t="shared" si="71"/>
        <v/>
      </c>
      <c r="AC513" s="77" t="str">
        <f t="shared" si="72"/>
        <v/>
      </c>
      <c r="AE513" s="84" t="str">
        <f t="shared" si="73"/>
        <v/>
      </c>
      <c r="AG513" s="6" t="str">
        <f>IF($AE513="", "", COUNTIF($AE$10:$AE$2510, "&gt;"&amp;$AE513)+1+COUNTIF($AE$10:$AE513, $AE513)-1)</f>
        <v/>
      </c>
    </row>
    <row r="514" spans="1:33" x14ac:dyDescent="0.25">
      <c r="A514" s="2"/>
      <c r="B514" s="98"/>
      <c r="C514" s="99"/>
      <c r="D514" s="100"/>
      <c r="E514" s="101"/>
      <c r="F514" s="102"/>
      <c r="G514" s="99"/>
      <c r="H514" s="103"/>
      <c r="I514" s="104"/>
      <c r="J514" s="2"/>
      <c r="K514" s="56" t="str">
        <f t="shared" si="65"/>
        <v/>
      </c>
      <c r="L514" s="2"/>
      <c r="M514" s="2"/>
      <c r="N514" s="51" t="str">
        <f t="shared" si="66"/>
        <v/>
      </c>
      <c r="O514" s="2"/>
      <c r="Q514" s="6" t="str">
        <f t="shared" si="67"/>
        <v/>
      </c>
      <c r="S514" s="6" t="str">
        <f>IF(COUNTIF($Q514:$Q$2510, $Q514)&gt;1, "", $Q514)</f>
        <v/>
      </c>
      <c r="U514" s="63" t="str">
        <f>IF($B514="", "", IF(OR($B514&lt;'Intro &amp; Setup'!$W$18, $B514&gt;'Intro &amp; Setup'!$AG$18), "X", ""))</f>
        <v/>
      </c>
      <c r="V514" s="64" t="str">
        <f>IF($F514="", "", IF(OR($F514&lt;'Intro &amp; Setup'!$W$18, $F514&gt;'Intro &amp; Setup'!$AG$18), "X", ""))</f>
        <v/>
      </c>
      <c r="W514" s="6" t="str">
        <f t="shared" si="68"/>
        <v/>
      </c>
      <c r="Y514" s="63" t="str">
        <f t="shared" si="69"/>
        <v/>
      </c>
      <c r="Z514" s="64" t="str">
        <f t="shared" si="70"/>
        <v/>
      </c>
      <c r="AB514" s="80" t="str">
        <f t="shared" si="71"/>
        <v/>
      </c>
      <c r="AC514" s="77" t="str">
        <f t="shared" si="72"/>
        <v/>
      </c>
      <c r="AE514" s="84" t="str">
        <f t="shared" si="73"/>
        <v/>
      </c>
      <c r="AG514" s="6" t="str">
        <f>IF($AE514="", "", COUNTIF($AE$10:$AE$2510, "&gt;"&amp;$AE514)+1+COUNTIF($AE$10:$AE514, $AE514)-1)</f>
        <v/>
      </c>
    </row>
    <row r="515" spans="1:33" x14ac:dyDescent="0.25">
      <c r="A515" s="2"/>
      <c r="B515" s="98"/>
      <c r="C515" s="99"/>
      <c r="D515" s="100"/>
      <c r="E515" s="101"/>
      <c r="F515" s="102"/>
      <c r="G515" s="99"/>
      <c r="H515" s="103"/>
      <c r="I515" s="104"/>
      <c r="J515" s="2"/>
      <c r="K515" s="56" t="str">
        <f t="shared" si="65"/>
        <v/>
      </c>
      <c r="L515" s="2"/>
      <c r="M515" s="2"/>
      <c r="N515" s="51" t="str">
        <f t="shared" si="66"/>
        <v/>
      </c>
      <c r="O515" s="2"/>
      <c r="Q515" s="6" t="str">
        <f t="shared" si="67"/>
        <v/>
      </c>
      <c r="S515" s="6" t="str">
        <f>IF(COUNTIF($Q515:$Q$2510, $Q515)&gt;1, "", $Q515)</f>
        <v/>
      </c>
      <c r="U515" s="63" t="str">
        <f>IF($B515="", "", IF(OR($B515&lt;'Intro &amp; Setup'!$W$18, $B515&gt;'Intro &amp; Setup'!$AG$18), "X", ""))</f>
        <v/>
      </c>
      <c r="V515" s="64" t="str">
        <f>IF($F515="", "", IF(OR($F515&lt;'Intro &amp; Setup'!$W$18, $F515&gt;'Intro &amp; Setup'!$AG$18), "X", ""))</f>
        <v/>
      </c>
      <c r="W515" s="6" t="str">
        <f t="shared" si="68"/>
        <v/>
      </c>
      <c r="Y515" s="63" t="str">
        <f t="shared" si="69"/>
        <v/>
      </c>
      <c r="Z515" s="64" t="str">
        <f t="shared" si="70"/>
        <v/>
      </c>
      <c r="AB515" s="80" t="str">
        <f t="shared" si="71"/>
        <v/>
      </c>
      <c r="AC515" s="77" t="str">
        <f t="shared" si="72"/>
        <v/>
      </c>
      <c r="AE515" s="84" t="str">
        <f t="shared" si="73"/>
        <v/>
      </c>
      <c r="AG515" s="6" t="str">
        <f>IF($AE515="", "", COUNTIF($AE$10:$AE$2510, "&gt;"&amp;$AE515)+1+COUNTIF($AE$10:$AE515, $AE515)-1)</f>
        <v/>
      </c>
    </row>
    <row r="516" spans="1:33" x14ac:dyDescent="0.25">
      <c r="A516" s="2"/>
      <c r="B516" s="98"/>
      <c r="C516" s="99"/>
      <c r="D516" s="100"/>
      <c r="E516" s="101"/>
      <c r="F516" s="102"/>
      <c r="G516" s="99"/>
      <c r="H516" s="103"/>
      <c r="I516" s="104"/>
      <c r="J516" s="2"/>
      <c r="K516" s="56" t="str">
        <f t="shared" si="65"/>
        <v/>
      </c>
      <c r="L516" s="2"/>
      <c r="M516" s="2"/>
      <c r="N516" s="51" t="str">
        <f t="shared" si="66"/>
        <v/>
      </c>
      <c r="O516" s="2"/>
      <c r="Q516" s="6" t="str">
        <f t="shared" si="67"/>
        <v/>
      </c>
      <c r="S516" s="6" t="str">
        <f>IF(COUNTIF($Q516:$Q$2510, $Q516)&gt;1, "", $Q516)</f>
        <v/>
      </c>
      <c r="U516" s="63" t="str">
        <f>IF($B516="", "", IF(OR($B516&lt;'Intro &amp; Setup'!$W$18, $B516&gt;'Intro &amp; Setup'!$AG$18), "X", ""))</f>
        <v/>
      </c>
      <c r="V516" s="64" t="str">
        <f>IF($F516="", "", IF(OR($F516&lt;'Intro &amp; Setup'!$W$18, $F516&gt;'Intro &amp; Setup'!$AG$18), "X", ""))</f>
        <v/>
      </c>
      <c r="W516" s="6" t="str">
        <f t="shared" si="68"/>
        <v/>
      </c>
      <c r="Y516" s="63" t="str">
        <f t="shared" si="69"/>
        <v/>
      </c>
      <c r="Z516" s="64" t="str">
        <f t="shared" si="70"/>
        <v/>
      </c>
      <c r="AB516" s="80" t="str">
        <f t="shared" si="71"/>
        <v/>
      </c>
      <c r="AC516" s="77" t="str">
        <f t="shared" si="72"/>
        <v/>
      </c>
      <c r="AE516" s="84" t="str">
        <f t="shared" si="73"/>
        <v/>
      </c>
      <c r="AG516" s="6" t="str">
        <f>IF($AE516="", "", COUNTIF($AE$10:$AE$2510, "&gt;"&amp;$AE516)+1+COUNTIF($AE$10:$AE516, $AE516)-1)</f>
        <v/>
      </c>
    </row>
    <row r="517" spans="1:33" x14ac:dyDescent="0.25">
      <c r="A517" s="2"/>
      <c r="B517" s="98"/>
      <c r="C517" s="99"/>
      <c r="D517" s="100"/>
      <c r="E517" s="101"/>
      <c r="F517" s="102"/>
      <c r="G517" s="99"/>
      <c r="H517" s="103"/>
      <c r="I517" s="104"/>
      <c r="J517" s="2"/>
      <c r="K517" s="56" t="str">
        <f t="shared" si="65"/>
        <v/>
      </c>
      <c r="L517" s="2"/>
      <c r="M517" s="2"/>
      <c r="N517" s="51" t="str">
        <f t="shared" si="66"/>
        <v/>
      </c>
      <c r="O517" s="2"/>
      <c r="Q517" s="6" t="str">
        <f t="shared" si="67"/>
        <v/>
      </c>
      <c r="S517" s="6" t="str">
        <f>IF(COUNTIF($Q517:$Q$2510, $Q517)&gt;1, "", $Q517)</f>
        <v/>
      </c>
      <c r="U517" s="63" t="str">
        <f>IF($B517="", "", IF(OR($B517&lt;'Intro &amp; Setup'!$W$18, $B517&gt;'Intro &amp; Setup'!$AG$18), "X", ""))</f>
        <v/>
      </c>
      <c r="V517" s="64" t="str">
        <f>IF($F517="", "", IF(OR($F517&lt;'Intro &amp; Setup'!$W$18, $F517&gt;'Intro &amp; Setup'!$AG$18), "X", ""))</f>
        <v/>
      </c>
      <c r="W517" s="6" t="str">
        <f t="shared" si="68"/>
        <v/>
      </c>
      <c r="Y517" s="63" t="str">
        <f t="shared" si="69"/>
        <v/>
      </c>
      <c r="Z517" s="64" t="str">
        <f t="shared" si="70"/>
        <v/>
      </c>
      <c r="AB517" s="80" t="str">
        <f t="shared" si="71"/>
        <v/>
      </c>
      <c r="AC517" s="77" t="str">
        <f t="shared" si="72"/>
        <v/>
      </c>
      <c r="AE517" s="84" t="str">
        <f t="shared" si="73"/>
        <v/>
      </c>
      <c r="AG517" s="6" t="str">
        <f>IF($AE517="", "", COUNTIF($AE$10:$AE$2510, "&gt;"&amp;$AE517)+1+COUNTIF($AE$10:$AE517, $AE517)-1)</f>
        <v/>
      </c>
    </row>
    <row r="518" spans="1:33" x14ac:dyDescent="0.25">
      <c r="A518" s="2"/>
      <c r="B518" s="98"/>
      <c r="C518" s="99"/>
      <c r="D518" s="100"/>
      <c r="E518" s="101"/>
      <c r="F518" s="102"/>
      <c r="G518" s="99"/>
      <c r="H518" s="103"/>
      <c r="I518" s="104"/>
      <c r="J518" s="2"/>
      <c r="K518" s="56" t="str">
        <f t="shared" si="65"/>
        <v/>
      </c>
      <c r="L518" s="2"/>
      <c r="M518" s="2"/>
      <c r="N518" s="51" t="str">
        <f t="shared" si="66"/>
        <v/>
      </c>
      <c r="O518" s="2"/>
      <c r="Q518" s="6" t="str">
        <f t="shared" si="67"/>
        <v/>
      </c>
      <c r="S518" s="6" t="str">
        <f>IF(COUNTIF($Q518:$Q$2510, $Q518)&gt;1, "", $Q518)</f>
        <v/>
      </c>
      <c r="U518" s="63" t="str">
        <f>IF($B518="", "", IF(OR($B518&lt;'Intro &amp; Setup'!$W$18, $B518&gt;'Intro &amp; Setup'!$AG$18), "X", ""))</f>
        <v/>
      </c>
      <c r="V518" s="64" t="str">
        <f>IF($F518="", "", IF(OR($F518&lt;'Intro &amp; Setup'!$W$18, $F518&gt;'Intro &amp; Setup'!$AG$18), "X", ""))</f>
        <v/>
      </c>
      <c r="W518" s="6" t="str">
        <f t="shared" si="68"/>
        <v/>
      </c>
      <c r="Y518" s="63" t="str">
        <f t="shared" si="69"/>
        <v/>
      </c>
      <c r="Z518" s="64" t="str">
        <f t="shared" si="70"/>
        <v/>
      </c>
      <c r="AB518" s="80" t="str">
        <f t="shared" si="71"/>
        <v/>
      </c>
      <c r="AC518" s="77" t="str">
        <f t="shared" si="72"/>
        <v/>
      </c>
      <c r="AE518" s="84" t="str">
        <f t="shared" si="73"/>
        <v/>
      </c>
      <c r="AG518" s="6" t="str">
        <f>IF($AE518="", "", COUNTIF($AE$10:$AE$2510, "&gt;"&amp;$AE518)+1+COUNTIF($AE$10:$AE518, $AE518)-1)</f>
        <v/>
      </c>
    </row>
    <row r="519" spans="1:33" x14ac:dyDescent="0.25">
      <c r="A519" s="2"/>
      <c r="B519" s="98"/>
      <c r="C519" s="99"/>
      <c r="D519" s="100"/>
      <c r="E519" s="101"/>
      <c r="F519" s="102"/>
      <c r="G519" s="99"/>
      <c r="H519" s="103"/>
      <c r="I519" s="104"/>
      <c r="J519" s="2"/>
      <c r="K519" s="56" t="str">
        <f t="shared" si="65"/>
        <v/>
      </c>
      <c r="L519" s="2"/>
      <c r="M519" s="2"/>
      <c r="N519" s="51" t="str">
        <f t="shared" si="66"/>
        <v/>
      </c>
      <c r="O519" s="2"/>
      <c r="Q519" s="6" t="str">
        <f t="shared" si="67"/>
        <v/>
      </c>
      <c r="S519" s="6" t="str">
        <f>IF(COUNTIF($Q519:$Q$2510, $Q519)&gt;1, "", $Q519)</f>
        <v/>
      </c>
      <c r="U519" s="63" t="str">
        <f>IF($B519="", "", IF(OR($B519&lt;'Intro &amp; Setup'!$W$18, $B519&gt;'Intro &amp; Setup'!$AG$18), "X", ""))</f>
        <v/>
      </c>
      <c r="V519" s="64" t="str">
        <f>IF($F519="", "", IF(OR($F519&lt;'Intro &amp; Setup'!$W$18, $F519&gt;'Intro &amp; Setup'!$AG$18), "X", ""))</f>
        <v/>
      </c>
      <c r="W519" s="6" t="str">
        <f t="shared" si="68"/>
        <v/>
      </c>
      <c r="Y519" s="63" t="str">
        <f t="shared" si="69"/>
        <v/>
      </c>
      <c r="Z519" s="64" t="str">
        <f t="shared" si="70"/>
        <v/>
      </c>
      <c r="AB519" s="80" t="str">
        <f t="shared" si="71"/>
        <v/>
      </c>
      <c r="AC519" s="77" t="str">
        <f t="shared" si="72"/>
        <v/>
      </c>
      <c r="AE519" s="84" t="str">
        <f t="shared" si="73"/>
        <v/>
      </c>
      <c r="AG519" s="6" t="str">
        <f>IF($AE519="", "", COUNTIF($AE$10:$AE$2510, "&gt;"&amp;$AE519)+1+COUNTIF($AE$10:$AE519, $AE519)-1)</f>
        <v/>
      </c>
    </row>
    <row r="520" spans="1:33" x14ac:dyDescent="0.25">
      <c r="A520" s="2"/>
      <c r="B520" s="98"/>
      <c r="C520" s="99"/>
      <c r="D520" s="100"/>
      <c r="E520" s="101"/>
      <c r="F520" s="102"/>
      <c r="G520" s="99"/>
      <c r="H520" s="103"/>
      <c r="I520" s="104"/>
      <c r="J520" s="2"/>
      <c r="K520" s="56" t="str">
        <f t="shared" si="65"/>
        <v/>
      </c>
      <c r="L520" s="2"/>
      <c r="M520" s="2"/>
      <c r="N520" s="51" t="str">
        <f t="shared" si="66"/>
        <v/>
      </c>
      <c r="O520" s="2"/>
      <c r="Q520" s="6" t="str">
        <f t="shared" si="67"/>
        <v/>
      </c>
      <c r="S520" s="6" t="str">
        <f>IF(COUNTIF($Q520:$Q$2510, $Q520)&gt;1, "", $Q520)</f>
        <v/>
      </c>
      <c r="U520" s="63" t="str">
        <f>IF($B520="", "", IF(OR($B520&lt;'Intro &amp; Setup'!$W$18, $B520&gt;'Intro &amp; Setup'!$AG$18), "X", ""))</f>
        <v/>
      </c>
      <c r="V520" s="64" t="str">
        <f>IF($F520="", "", IF(OR($F520&lt;'Intro &amp; Setup'!$W$18, $F520&gt;'Intro &amp; Setup'!$AG$18), "X", ""))</f>
        <v/>
      </c>
      <c r="W520" s="6" t="str">
        <f t="shared" si="68"/>
        <v/>
      </c>
      <c r="Y520" s="63" t="str">
        <f t="shared" si="69"/>
        <v/>
      </c>
      <c r="Z520" s="64" t="str">
        <f t="shared" si="70"/>
        <v/>
      </c>
      <c r="AB520" s="80" t="str">
        <f t="shared" si="71"/>
        <v/>
      </c>
      <c r="AC520" s="77" t="str">
        <f t="shared" si="72"/>
        <v/>
      </c>
      <c r="AE520" s="84" t="str">
        <f t="shared" si="73"/>
        <v/>
      </c>
      <c r="AG520" s="6" t="str">
        <f>IF($AE520="", "", COUNTIF($AE$10:$AE$2510, "&gt;"&amp;$AE520)+1+COUNTIF($AE$10:$AE520, $AE520)-1)</f>
        <v/>
      </c>
    </row>
    <row r="521" spans="1:33" x14ac:dyDescent="0.25">
      <c r="A521" s="2"/>
      <c r="B521" s="98"/>
      <c r="C521" s="99"/>
      <c r="D521" s="100"/>
      <c r="E521" s="101"/>
      <c r="F521" s="102"/>
      <c r="G521" s="99"/>
      <c r="H521" s="103"/>
      <c r="I521" s="104"/>
      <c r="J521" s="2"/>
      <c r="K521" s="56" t="str">
        <f t="shared" si="65"/>
        <v/>
      </c>
      <c r="L521" s="2"/>
      <c r="M521" s="2"/>
      <c r="N521" s="51" t="str">
        <f t="shared" si="66"/>
        <v/>
      </c>
      <c r="O521" s="2"/>
      <c r="Q521" s="6" t="str">
        <f t="shared" si="67"/>
        <v/>
      </c>
      <c r="S521" s="6" t="str">
        <f>IF(COUNTIF($Q521:$Q$2510, $Q521)&gt;1, "", $Q521)</f>
        <v/>
      </c>
      <c r="U521" s="63" t="str">
        <f>IF($B521="", "", IF(OR($B521&lt;'Intro &amp; Setup'!$W$18, $B521&gt;'Intro &amp; Setup'!$AG$18), "X", ""))</f>
        <v/>
      </c>
      <c r="V521" s="64" t="str">
        <f>IF($F521="", "", IF(OR($F521&lt;'Intro &amp; Setup'!$W$18, $F521&gt;'Intro &amp; Setup'!$AG$18), "X", ""))</f>
        <v/>
      </c>
      <c r="W521" s="6" t="str">
        <f t="shared" si="68"/>
        <v/>
      </c>
      <c r="Y521" s="63" t="str">
        <f t="shared" si="69"/>
        <v/>
      </c>
      <c r="Z521" s="64" t="str">
        <f t="shared" si="70"/>
        <v/>
      </c>
      <c r="AB521" s="80" t="str">
        <f t="shared" si="71"/>
        <v/>
      </c>
      <c r="AC521" s="77" t="str">
        <f t="shared" si="72"/>
        <v/>
      </c>
      <c r="AE521" s="84" t="str">
        <f t="shared" si="73"/>
        <v/>
      </c>
      <c r="AG521" s="6" t="str">
        <f>IF($AE521="", "", COUNTIF($AE$10:$AE$2510, "&gt;"&amp;$AE521)+1+COUNTIF($AE$10:$AE521, $AE521)-1)</f>
        <v/>
      </c>
    </row>
    <row r="522" spans="1:33" x14ac:dyDescent="0.25">
      <c r="A522" s="2"/>
      <c r="B522" s="98"/>
      <c r="C522" s="99"/>
      <c r="D522" s="100"/>
      <c r="E522" s="101"/>
      <c r="F522" s="102"/>
      <c r="G522" s="99"/>
      <c r="H522" s="103"/>
      <c r="I522" s="104"/>
      <c r="J522" s="2"/>
      <c r="K522" s="56" t="str">
        <f t="shared" si="65"/>
        <v/>
      </c>
      <c r="L522" s="2"/>
      <c r="M522" s="2"/>
      <c r="N522" s="51" t="str">
        <f t="shared" si="66"/>
        <v/>
      </c>
      <c r="O522" s="2"/>
      <c r="Q522" s="6" t="str">
        <f t="shared" si="67"/>
        <v/>
      </c>
      <c r="S522" s="6" t="str">
        <f>IF(COUNTIF($Q522:$Q$2510, $Q522)&gt;1, "", $Q522)</f>
        <v/>
      </c>
      <c r="U522" s="63" t="str">
        <f>IF($B522="", "", IF(OR($B522&lt;'Intro &amp; Setup'!$W$18, $B522&gt;'Intro &amp; Setup'!$AG$18), "X", ""))</f>
        <v/>
      </c>
      <c r="V522" s="64" t="str">
        <f>IF($F522="", "", IF(OR($F522&lt;'Intro &amp; Setup'!$W$18, $F522&gt;'Intro &amp; Setup'!$AG$18), "X", ""))</f>
        <v/>
      </c>
      <c r="W522" s="6" t="str">
        <f t="shared" si="68"/>
        <v/>
      </c>
      <c r="Y522" s="63" t="str">
        <f t="shared" si="69"/>
        <v/>
      </c>
      <c r="Z522" s="64" t="str">
        <f t="shared" si="70"/>
        <v/>
      </c>
      <c r="AB522" s="80" t="str">
        <f t="shared" si="71"/>
        <v/>
      </c>
      <c r="AC522" s="77" t="str">
        <f t="shared" si="72"/>
        <v/>
      </c>
      <c r="AE522" s="84" t="str">
        <f t="shared" si="73"/>
        <v/>
      </c>
      <c r="AG522" s="6" t="str">
        <f>IF($AE522="", "", COUNTIF($AE$10:$AE$2510, "&gt;"&amp;$AE522)+1+COUNTIF($AE$10:$AE522, $AE522)-1)</f>
        <v/>
      </c>
    </row>
    <row r="523" spans="1:33" x14ac:dyDescent="0.25">
      <c r="A523" s="2"/>
      <c r="B523" s="98"/>
      <c r="C523" s="99"/>
      <c r="D523" s="100"/>
      <c r="E523" s="101"/>
      <c r="F523" s="102"/>
      <c r="G523" s="99"/>
      <c r="H523" s="103"/>
      <c r="I523" s="104"/>
      <c r="J523" s="2"/>
      <c r="K523" s="56" t="str">
        <f t="shared" si="65"/>
        <v/>
      </c>
      <c r="L523" s="2"/>
      <c r="M523" s="2"/>
      <c r="N523" s="51" t="str">
        <f t="shared" si="66"/>
        <v/>
      </c>
      <c r="O523" s="2"/>
      <c r="Q523" s="6" t="str">
        <f t="shared" si="67"/>
        <v/>
      </c>
      <c r="S523" s="6" t="str">
        <f>IF(COUNTIF($Q523:$Q$2510, $Q523)&gt;1, "", $Q523)</f>
        <v/>
      </c>
      <c r="U523" s="63" t="str">
        <f>IF($B523="", "", IF(OR($B523&lt;'Intro &amp; Setup'!$W$18, $B523&gt;'Intro &amp; Setup'!$AG$18), "X", ""))</f>
        <v/>
      </c>
      <c r="V523" s="64" t="str">
        <f>IF($F523="", "", IF(OR($F523&lt;'Intro &amp; Setup'!$W$18, $F523&gt;'Intro &amp; Setup'!$AG$18), "X", ""))</f>
        <v/>
      </c>
      <c r="W523" s="6" t="str">
        <f t="shared" si="68"/>
        <v/>
      </c>
      <c r="Y523" s="63" t="str">
        <f t="shared" si="69"/>
        <v/>
      </c>
      <c r="Z523" s="64" t="str">
        <f t="shared" si="70"/>
        <v/>
      </c>
      <c r="AB523" s="80" t="str">
        <f t="shared" si="71"/>
        <v/>
      </c>
      <c r="AC523" s="77" t="str">
        <f t="shared" si="72"/>
        <v/>
      </c>
      <c r="AE523" s="84" t="str">
        <f t="shared" si="73"/>
        <v/>
      </c>
      <c r="AG523" s="6" t="str">
        <f>IF($AE523="", "", COUNTIF($AE$10:$AE$2510, "&gt;"&amp;$AE523)+1+COUNTIF($AE$10:$AE523, $AE523)-1)</f>
        <v/>
      </c>
    </row>
    <row r="524" spans="1:33" x14ac:dyDescent="0.25">
      <c r="A524" s="2"/>
      <c r="B524" s="98"/>
      <c r="C524" s="99"/>
      <c r="D524" s="100"/>
      <c r="E524" s="101"/>
      <c r="F524" s="102"/>
      <c r="G524" s="99"/>
      <c r="H524" s="103"/>
      <c r="I524" s="104"/>
      <c r="J524" s="2"/>
      <c r="K524" s="56" t="str">
        <f t="shared" ref="K524:K587" si="74">IF($G524="", "", IF($I524="", IFERROR(INDEX($I$11:$I$2510, MATCH($G524, $S$11:$S$2510, 0)), ""), $I524))</f>
        <v/>
      </c>
      <c r="L524" s="2"/>
      <c r="M524" s="2"/>
      <c r="N524" s="51" t="str">
        <f t="shared" ref="N524:N587" si="75">IFERROR(IF($H524="", "", IF($G524="", $H524, ROUND($H524/$K524, 2))), "")</f>
        <v/>
      </c>
      <c r="O524" s="2"/>
      <c r="Q524" s="6" t="str">
        <f t="shared" ref="Q524:Q587" si="76">IF($I524="", "", $G524)</f>
        <v/>
      </c>
      <c r="S524" s="6" t="str">
        <f>IF(COUNTIF($Q524:$Q$2510, $Q524)&gt;1, "", $Q524)</f>
        <v/>
      </c>
      <c r="U524" s="63" t="str">
        <f>IF($B524="", "", IF(OR($B524&lt;'Intro &amp; Setup'!$W$18, $B524&gt;'Intro &amp; Setup'!$AG$18), "X", ""))</f>
        <v/>
      </c>
      <c r="V524" s="64" t="str">
        <f>IF($F524="", "", IF(OR($F524&lt;'Intro &amp; Setup'!$W$18, $F524&gt;'Intro &amp; Setup'!$AG$18), "X", ""))</f>
        <v/>
      </c>
      <c r="W524" s="6" t="str">
        <f t="shared" ref="W524:W587" si="77">IF(AND($U524="X", $V524="X"), "X", "")</f>
        <v/>
      </c>
      <c r="Y524" s="63" t="str">
        <f t="shared" ref="Y524:Y587" si="78">IF($W524="X", "", IF($B524="", "", TEXT($B524, "mmm yyyy")))</f>
        <v/>
      </c>
      <c r="Z524" s="64" t="str">
        <f t="shared" ref="Z524:Z587" si="79">IF($W524="X", "", IF($F524="", "", TEXT($F524, "mmm yyyy")))</f>
        <v/>
      </c>
      <c r="AB524" s="80" t="str">
        <f t="shared" ref="AB524:AB587" si="80">IF($G524="", $N524, "")</f>
        <v/>
      </c>
      <c r="AC524" s="77" t="str">
        <f t="shared" ref="AC524:AC587" si="81">IF(NOT($G524=""), $N524, "")</f>
        <v/>
      </c>
      <c r="AE524" s="84" t="str">
        <f t="shared" ref="AE524:AE587" si="82">IF($S524="", "", SUMIF($G$11:$G$2510, $S524, $N$11:$N$2510))</f>
        <v/>
      </c>
      <c r="AG524" s="6" t="str">
        <f>IF($AE524="", "", COUNTIF($AE$10:$AE$2510, "&gt;"&amp;$AE524)+1+COUNTIF($AE$10:$AE524, $AE524)-1)</f>
        <v/>
      </c>
    </row>
    <row r="525" spans="1:33" x14ac:dyDescent="0.25">
      <c r="A525" s="2"/>
      <c r="B525" s="98"/>
      <c r="C525" s="99"/>
      <c r="D525" s="100"/>
      <c r="E525" s="101"/>
      <c r="F525" s="102"/>
      <c r="G525" s="99"/>
      <c r="H525" s="103"/>
      <c r="I525" s="104"/>
      <c r="J525" s="2"/>
      <c r="K525" s="56" t="str">
        <f t="shared" si="74"/>
        <v/>
      </c>
      <c r="L525" s="2"/>
      <c r="M525" s="2"/>
      <c r="N525" s="51" t="str">
        <f t="shared" si="75"/>
        <v/>
      </c>
      <c r="O525" s="2"/>
      <c r="Q525" s="6" t="str">
        <f t="shared" si="76"/>
        <v/>
      </c>
      <c r="S525" s="6" t="str">
        <f>IF(COUNTIF($Q525:$Q$2510, $Q525)&gt;1, "", $Q525)</f>
        <v/>
      </c>
      <c r="U525" s="63" t="str">
        <f>IF($B525="", "", IF(OR($B525&lt;'Intro &amp; Setup'!$W$18, $B525&gt;'Intro &amp; Setup'!$AG$18), "X", ""))</f>
        <v/>
      </c>
      <c r="V525" s="64" t="str">
        <f>IF($F525="", "", IF(OR($F525&lt;'Intro &amp; Setup'!$W$18, $F525&gt;'Intro &amp; Setup'!$AG$18), "X", ""))</f>
        <v/>
      </c>
      <c r="W525" s="6" t="str">
        <f t="shared" si="77"/>
        <v/>
      </c>
      <c r="Y525" s="63" t="str">
        <f t="shared" si="78"/>
        <v/>
      </c>
      <c r="Z525" s="64" t="str">
        <f t="shared" si="79"/>
        <v/>
      </c>
      <c r="AB525" s="80" t="str">
        <f t="shared" si="80"/>
        <v/>
      </c>
      <c r="AC525" s="77" t="str">
        <f t="shared" si="81"/>
        <v/>
      </c>
      <c r="AE525" s="84" t="str">
        <f t="shared" si="82"/>
        <v/>
      </c>
      <c r="AG525" s="6" t="str">
        <f>IF($AE525="", "", COUNTIF($AE$10:$AE$2510, "&gt;"&amp;$AE525)+1+COUNTIF($AE$10:$AE525, $AE525)-1)</f>
        <v/>
      </c>
    </row>
    <row r="526" spans="1:33" x14ac:dyDescent="0.25">
      <c r="A526" s="2"/>
      <c r="B526" s="98"/>
      <c r="C526" s="99"/>
      <c r="D526" s="100"/>
      <c r="E526" s="101"/>
      <c r="F526" s="102"/>
      <c r="G526" s="99"/>
      <c r="H526" s="103"/>
      <c r="I526" s="104"/>
      <c r="J526" s="2"/>
      <c r="K526" s="56" t="str">
        <f t="shared" si="74"/>
        <v/>
      </c>
      <c r="L526" s="2"/>
      <c r="M526" s="2"/>
      <c r="N526" s="51" t="str">
        <f t="shared" si="75"/>
        <v/>
      </c>
      <c r="O526" s="2"/>
      <c r="Q526" s="6" t="str">
        <f t="shared" si="76"/>
        <v/>
      </c>
      <c r="S526" s="6" t="str">
        <f>IF(COUNTIF($Q526:$Q$2510, $Q526)&gt;1, "", $Q526)</f>
        <v/>
      </c>
      <c r="U526" s="63" t="str">
        <f>IF($B526="", "", IF(OR($B526&lt;'Intro &amp; Setup'!$W$18, $B526&gt;'Intro &amp; Setup'!$AG$18), "X", ""))</f>
        <v/>
      </c>
      <c r="V526" s="64" t="str">
        <f>IF($F526="", "", IF(OR($F526&lt;'Intro &amp; Setup'!$W$18, $F526&gt;'Intro &amp; Setup'!$AG$18), "X", ""))</f>
        <v/>
      </c>
      <c r="W526" s="6" t="str">
        <f t="shared" si="77"/>
        <v/>
      </c>
      <c r="Y526" s="63" t="str">
        <f t="shared" si="78"/>
        <v/>
      </c>
      <c r="Z526" s="64" t="str">
        <f t="shared" si="79"/>
        <v/>
      </c>
      <c r="AB526" s="80" t="str">
        <f t="shared" si="80"/>
        <v/>
      </c>
      <c r="AC526" s="77" t="str">
        <f t="shared" si="81"/>
        <v/>
      </c>
      <c r="AE526" s="84" t="str">
        <f t="shared" si="82"/>
        <v/>
      </c>
      <c r="AG526" s="6" t="str">
        <f>IF($AE526="", "", COUNTIF($AE$10:$AE$2510, "&gt;"&amp;$AE526)+1+COUNTIF($AE$10:$AE526, $AE526)-1)</f>
        <v/>
      </c>
    </row>
    <row r="527" spans="1:33" x14ac:dyDescent="0.25">
      <c r="A527" s="2"/>
      <c r="B527" s="98"/>
      <c r="C527" s="99"/>
      <c r="D527" s="100"/>
      <c r="E527" s="101"/>
      <c r="F527" s="102"/>
      <c r="G527" s="99"/>
      <c r="H527" s="103"/>
      <c r="I527" s="104"/>
      <c r="J527" s="2"/>
      <c r="K527" s="56" t="str">
        <f t="shared" si="74"/>
        <v/>
      </c>
      <c r="L527" s="2"/>
      <c r="M527" s="2"/>
      <c r="N527" s="51" t="str">
        <f t="shared" si="75"/>
        <v/>
      </c>
      <c r="O527" s="2"/>
      <c r="Q527" s="6" t="str">
        <f t="shared" si="76"/>
        <v/>
      </c>
      <c r="S527" s="6" t="str">
        <f>IF(COUNTIF($Q527:$Q$2510, $Q527)&gt;1, "", $Q527)</f>
        <v/>
      </c>
      <c r="U527" s="63" t="str">
        <f>IF($B527="", "", IF(OR($B527&lt;'Intro &amp; Setup'!$W$18, $B527&gt;'Intro &amp; Setup'!$AG$18), "X", ""))</f>
        <v/>
      </c>
      <c r="V527" s="64" t="str">
        <f>IF($F527="", "", IF(OR($F527&lt;'Intro &amp; Setup'!$W$18, $F527&gt;'Intro &amp; Setup'!$AG$18), "X", ""))</f>
        <v/>
      </c>
      <c r="W527" s="6" t="str">
        <f t="shared" si="77"/>
        <v/>
      </c>
      <c r="Y527" s="63" t="str">
        <f t="shared" si="78"/>
        <v/>
      </c>
      <c r="Z527" s="64" t="str">
        <f t="shared" si="79"/>
        <v/>
      </c>
      <c r="AB527" s="80" t="str">
        <f t="shared" si="80"/>
        <v/>
      </c>
      <c r="AC527" s="77" t="str">
        <f t="shared" si="81"/>
        <v/>
      </c>
      <c r="AE527" s="84" t="str">
        <f t="shared" si="82"/>
        <v/>
      </c>
      <c r="AG527" s="6" t="str">
        <f>IF($AE527="", "", COUNTIF($AE$10:$AE$2510, "&gt;"&amp;$AE527)+1+COUNTIF($AE$10:$AE527, $AE527)-1)</f>
        <v/>
      </c>
    </row>
    <row r="528" spans="1:33" x14ac:dyDescent="0.25">
      <c r="A528" s="2"/>
      <c r="B528" s="98"/>
      <c r="C528" s="99"/>
      <c r="D528" s="100"/>
      <c r="E528" s="101"/>
      <c r="F528" s="102"/>
      <c r="G528" s="99"/>
      <c r="H528" s="103"/>
      <c r="I528" s="104"/>
      <c r="J528" s="2"/>
      <c r="K528" s="56" t="str">
        <f t="shared" si="74"/>
        <v/>
      </c>
      <c r="L528" s="2"/>
      <c r="M528" s="2"/>
      <c r="N528" s="51" t="str">
        <f t="shared" si="75"/>
        <v/>
      </c>
      <c r="O528" s="2"/>
      <c r="Q528" s="6" t="str">
        <f t="shared" si="76"/>
        <v/>
      </c>
      <c r="S528" s="6" t="str">
        <f>IF(COUNTIF($Q528:$Q$2510, $Q528)&gt;1, "", $Q528)</f>
        <v/>
      </c>
      <c r="U528" s="63" t="str">
        <f>IF($B528="", "", IF(OR($B528&lt;'Intro &amp; Setup'!$W$18, $B528&gt;'Intro &amp; Setup'!$AG$18), "X", ""))</f>
        <v/>
      </c>
      <c r="V528" s="64" t="str">
        <f>IF($F528="", "", IF(OR($F528&lt;'Intro &amp; Setup'!$W$18, $F528&gt;'Intro &amp; Setup'!$AG$18), "X", ""))</f>
        <v/>
      </c>
      <c r="W528" s="6" t="str">
        <f t="shared" si="77"/>
        <v/>
      </c>
      <c r="Y528" s="63" t="str">
        <f t="shared" si="78"/>
        <v/>
      </c>
      <c r="Z528" s="64" t="str">
        <f t="shared" si="79"/>
        <v/>
      </c>
      <c r="AB528" s="80" t="str">
        <f t="shared" si="80"/>
        <v/>
      </c>
      <c r="AC528" s="77" t="str">
        <f t="shared" si="81"/>
        <v/>
      </c>
      <c r="AE528" s="84" t="str">
        <f t="shared" si="82"/>
        <v/>
      </c>
      <c r="AG528" s="6" t="str">
        <f>IF($AE528="", "", COUNTIF($AE$10:$AE$2510, "&gt;"&amp;$AE528)+1+COUNTIF($AE$10:$AE528, $AE528)-1)</f>
        <v/>
      </c>
    </row>
    <row r="529" spans="1:33" x14ac:dyDescent="0.25">
      <c r="A529" s="2"/>
      <c r="B529" s="98"/>
      <c r="C529" s="99"/>
      <c r="D529" s="100"/>
      <c r="E529" s="101"/>
      <c r="F529" s="102"/>
      <c r="G529" s="99"/>
      <c r="H529" s="103"/>
      <c r="I529" s="104"/>
      <c r="J529" s="2"/>
      <c r="K529" s="56" t="str">
        <f t="shared" si="74"/>
        <v/>
      </c>
      <c r="L529" s="2"/>
      <c r="M529" s="2"/>
      <c r="N529" s="51" t="str">
        <f t="shared" si="75"/>
        <v/>
      </c>
      <c r="O529" s="2"/>
      <c r="Q529" s="6" t="str">
        <f t="shared" si="76"/>
        <v/>
      </c>
      <c r="S529" s="6" t="str">
        <f>IF(COUNTIF($Q529:$Q$2510, $Q529)&gt;1, "", $Q529)</f>
        <v/>
      </c>
      <c r="U529" s="63" t="str">
        <f>IF($B529="", "", IF(OR($B529&lt;'Intro &amp; Setup'!$W$18, $B529&gt;'Intro &amp; Setup'!$AG$18), "X", ""))</f>
        <v/>
      </c>
      <c r="V529" s="64" t="str">
        <f>IF($F529="", "", IF(OR($F529&lt;'Intro &amp; Setup'!$W$18, $F529&gt;'Intro &amp; Setup'!$AG$18), "X", ""))</f>
        <v/>
      </c>
      <c r="W529" s="6" t="str">
        <f t="shared" si="77"/>
        <v/>
      </c>
      <c r="Y529" s="63" t="str">
        <f t="shared" si="78"/>
        <v/>
      </c>
      <c r="Z529" s="64" t="str">
        <f t="shared" si="79"/>
        <v/>
      </c>
      <c r="AB529" s="80" t="str">
        <f t="shared" si="80"/>
        <v/>
      </c>
      <c r="AC529" s="77" t="str">
        <f t="shared" si="81"/>
        <v/>
      </c>
      <c r="AE529" s="84" t="str">
        <f t="shared" si="82"/>
        <v/>
      </c>
      <c r="AG529" s="6" t="str">
        <f>IF($AE529="", "", COUNTIF($AE$10:$AE$2510, "&gt;"&amp;$AE529)+1+COUNTIF($AE$10:$AE529, $AE529)-1)</f>
        <v/>
      </c>
    </row>
    <row r="530" spans="1:33" x14ac:dyDescent="0.25">
      <c r="A530" s="2"/>
      <c r="B530" s="98"/>
      <c r="C530" s="99"/>
      <c r="D530" s="100"/>
      <c r="E530" s="101"/>
      <c r="F530" s="102"/>
      <c r="G530" s="99"/>
      <c r="H530" s="103"/>
      <c r="I530" s="104"/>
      <c r="J530" s="2"/>
      <c r="K530" s="56" t="str">
        <f t="shared" si="74"/>
        <v/>
      </c>
      <c r="L530" s="2"/>
      <c r="M530" s="2"/>
      <c r="N530" s="51" t="str">
        <f t="shared" si="75"/>
        <v/>
      </c>
      <c r="O530" s="2"/>
      <c r="Q530" s="6" t="str">
        <f t="shared" si="76"/>
        <v/>
      </c>
      <c r="S530" s="6" t="str">
        <f>IF(COUNTIF($Q530:$Q$2510, $Q530)&gt;1, "", $Q530)</f>
        <v/>
      </c>
      <c r="U530" s="63" t="str">
        <f>IF($B530="", "", IF(OR($B530&lt;'Intro &amp; Setup'!$W$18, $B530&gt;'Intro &amp; Setup'!$AG$18), "X", ""))</f>
        <v/>
      </c>
      <c r="V530" s="64" t="str">
        <f>IF($F530="", "", IF(OR($F530&lt;'Intro &amp; Setup'!$W$18, $F530&gt;'Intro &amp; Setup'!$AG$18), "X", ""))</f>
        <v/>
      </c>
      <c r="W530" s="6" t="str">
        <f t="shared" si="77"/>
        <v/>
      </c>
      <c r="Y530" s="63" t="str">
        <f t="shared" si="78"/>
        <v/>
      </c>
      <c r="Z530" s="64" t="str">
        <f t="shared" si="79"/>
        <v/>
      </c>
      <c r="AB530" s="80" t="str">
        <f t="shared" si="80"/>
        <v/>
      </c>
      <c r="AC530" s="77" t="str">
        <f t="shared" si="81"/>
        <v/>
      </c>
      <c r="AE530" s="84" t="str">
        <f t="shared" si="82"/>
        <v/>
      </c>
      <c r="AG530" s="6" t="str">
        <f>IF($AE530="", "", COUNTIF($AE$10:$AE$2510, "&gt;"&amp;$AE530)+1+COUNTIF($AE$10:$AE530, $AE530)-1)</f>
        <v/>
      </c>
    </row>
    <row r="531" spans="1:33" x14ac:dyDescent="0.25">
      <c r="A531" s="2"/>
      <c r="B531" s="98"/>
      <c r="C531" s="99"/>
      <c r="D531" s="100"/>
      <c r="E531" s="101"/>
      <c r="F531" s="102"/>
      <c r="G531" s="99"/>
      <c r="H531" s="103"/>
      <c r="I531" s="104"/>
      <c r="J531" s="2"/>
      <c r="K531" s="56" t="str">
        <f t="shared" si="74"/>
        <v/>
      </c>
      <c r="L531" s="2"/>
      <c r="M531" s="2"/>
      <c r="N531" s="51" t="str">
        <f t="shared" si="75"/>
        <v/>
      </c>
      <c r="O531" s="2"/>
      <c r="Q531" s="6" t="str">
        <f t="shared" si="76"/>
        <v/>
      </c>
      <c r="S531" s="6" t="str">
        <f>IF(COUNTIF($Q531:$Q$2510, $Q531)&gt;1, "", $Q531)</f>
        <v/>
      </c>
      <c r="U531" s="63" t="str">
        <f>IF($B531="", "", IF(OR($B531&lt;'Intro &amp; Setup'!$W$18, $B531&gt;'Intro &amp; Setup'!$AG$18), "X", ""))</f>
        <v/>
      </c>
      <c r="V531" s="64" t="str">
        <f>IF($F531="", "", IF(OR($F531&lt;'Intro &amp; Setup'!$W$18, $F531&gt;'Intro &amp; Setup'!$AG$18), "X", ""))</f>
        <v/>
      </c>
      <c r="W531" s="6" t="str">
        <f t="shared" si="77"/>
        <v/>
      </c>
      <c r="Y531" s="63" t="str">
        <f t="shared" si="78"/>
        <v/>
      </c>
      <c r="Z531" s="64" t="str">
        <f t="shared" si="79"/>
        <v/>
      </c>
      <c r="AB531" s="80" t="str">
        <f t="shared" si="80"/>
        <v/>
      </c>
      <c r="AC531" s="77" t="str">
        <f t="shared" si="81"/>
        <v/>
      </c>
      <c r="AE531" s="84" t="str">
        <f t="shared" si="82"/>
        <v/>
      </c>
      <c r="AG531" s="6" t="str">
        <f>IF($AE531="", "", COUNTIF($AE$10:$AE$2510, "&gt;"&amp;$AE531)+1+COUNTIF($AE$10:$AE531, $AE531)-1)</f>
        <v/>
      </c>
    </row>
    <row r="532" spans="1:33" x14ac:dyDescent="0.25">
      <c r="A532" s="2"/>
      <c r="B532" s="98"/>
      <c r="C532" s="99"/>
      <c r="D532" s="100"/>
      <c r="E532" s="101"/>
      <c r="F532" s="102"/>
      <c r="G532" s="99"/>
      <c r="H532" s="103"/>
      <c r="I532" s="104"/>
      <c r="J532" s="2"/>
      <c r="K532" s="56" t="str">
        <f t="shared" si="74"/>
        <v/>
      </c>
      <c r="L532" s="2"/>
      <c r="M532" s="2"/>
      <c r="N532" s="51" t="str">
        <f t="shared" si="75"/>
        <v/>
      </c>
      <c r="O532" s="2"/>
      <c r="Q532" s="6" t="str">
        <f t="shared" si="76"/>
        <v/>
      </c>
      <c r="S532" s="6" t="str">
        <f>IF(COUNTIF($Q532:$Q$2510, $Q532)&gt;1, "", $Q532)</f>
        <v/>
      </c>
      <c r="U532" s="63" t="str">
        <f>IF($B532="", "", IF(OR($B532&lt;'Intro &amp; Setup'!$W$18, $B532&gt;'Intro &amp; Setup'!$AG$18), "X", ""))</f>
        <v/>
      </c>
      <c r="V532" s="64" t="str">
        <f>IF($F532="", "", IF(OR($F532&lt;'Intro &amp; Setup'!$W$18, $F532&gt;'Intro &amp; Setup'!$AG$18), "X", ""))</f>
        <v/>
      </c>
      <c r="W532" s="6" t="str">
        <f t="shared" si="77"/>
        <v/>
      </c>
      <c r="Y532" s="63" t="str">
        <f t="shared" si="78"/>
        <v/>
      </c>
      <c r="Z532" s="64" t="str">
        <f t="shared" si="79"/>
        <v/>
      </c>
      <c r="AB532" s="80" t="str">
        <f t="shared" si="80"/>
        <v/>
      </c>
      <c r="AC532" s="77" t="str">
        <f t="shared" si="81"/>
        <v/>
      </c>
      <c r="AE532" s="84" t="str">
        <f t="shared" si="82"/>
        <v/>
      </c>
      <c r="AG532" s="6" t="str">
        <f>IF($AE532="", "", COUNTIF($AE$10:$AE$2510, "&gt;"&amp;$AE532)+1+COUNTIF($AE$10:$AE532, $AE532)-1)</f>
        <v/>
      </c>
    </row>
    <row r="533" spans="1:33" x14ac:dyDescent="0.25">
      <c r="A533" s="2"/>
      <c r="B533" s="98"/>
      <c r="C533" s="99"/>
      <c r="D533" s="100"/>
      <c r="E533" s="101"/>
      <c r="F533" s="102"/>
      <c r="G533" s="99"/>
      <c r="H533" s="103"/>
      <c r="I533" s="104"/>
      <c r="J533" s="2"/>
      <c r="K533" s="56" t="str">
        <f t="shared" si="74"/>
        <v/>
      </c>
      <c r="L533" s="2"/>
      <c r="M533" s="2"/>
      <c r="N533" s="51" t="str">
        <f t="shared" si="75"/>
        <v/>
      </c>
      <c r="O533" s="2"/>
      <c r="Q533" s="6" t="str">
        <f t="shared" si="76"/>
        <v/>
      </c>
      <c r="S533" s="6" t="str">
        <f>IF(COUNTIF($Q533:$Q$2510, $Q533)&gt;1, "", $Q533)</f>
        <v/>
      </c>
      <c r="U533" s="63" t="str">
        <f>IF($B533="", "", IF(OR($B533&lt;'Intro &amp; Setup'!$W$18, $B533&gt;'Intro &amp; Setup'!$AG$18), "X", ""))</f>
        <v/>
      </c>
      <c r="V533" s="64" t="str">
        <f>IF($F533="", "", IF(OR($F533&lt;'Intro &amp; Setup'!$W$18, $F533&gt;'Intro &amp; Setup'!$AG$18), "X", ""))</f>
        <v/>
      </c>
      <c r="W533" s="6" t="str">
        <f t="shared" si="77"/>
        <v/>
      </c>
      <c r="Y533" s="63" t="str">
        <f t="shared" si="78"/>
        <v/>
      </c>
      <c r="Z533" s="64" t="str">
        <f t="shared" si="79"/>
        <v/>
      </c>
      <c r="AB533" s="80" t="str">
        <f t="shared" si="80"/>
        <v/>
      </c>
      <c r="AC533" s="77" t="str">
        <f t="shared" si="81"/>
        <v/>
      </c>
      <c r="AE533" s="84" t="str">
        <f t="shared" si="82"/>
        <v/>
      </c>
      <c r="AG533" s="6" t="str">
        <f>IF($AE533="", "", COUNTIF($AE$10:$AE$2510, "&gt;"&amp;$AE533)+1+COUNTIF($AE$10:$AE533, $AE533)-1)</f>
        <v/>
      </c>
    </row>
    <row r="534" spans="1:33" x14ac:dyDescent="0.25">
      <c r="A534" s="2"/>
      <c r="B534" s="98"/>
      <c r="C534" s="99"/>
      <c r="D534" s="100"/>
      <c r="E534" s="101"/>
      <c r="F534" s="102"/>
      <c r="G534" s="99"/>
      <c r="H534" s="103"/>
      <c r="I534" s="104"/>
      <c r="J534" s="2"/>
      <c r="K534" s="56" t="str">
        <f t="shared" si="74"/>
        <v/>
      </c>
      <c r="L534" s="2"/>
      <c r="M534" s="2"/>
      <c r="N534" s="51" t="str">
        <f t="shared" si="75"/>
        <v/>
      </c>
      <c r="O534" s="2"/>
      <c r="Q534" s="6" t="str">
        <f t="shared" si="76"/>
        <v/>
      </c>
      <c r="S534" s="6" t="str">
        <f>IF(COUNTIF($Q534:$Q$2510, $Q534)&gt;1, "", $Q534)</f>
        <v/>
      </c>
      <c r="U534" s="63" t="str">
        <f>IF($B534="", "", IF(OR($B534&lt;'Intro &amp; Setup'!$W$18, $B534&gt;'Intro &amp; Setup'!$AG$18), "X", ""))</f>
        <v/>
      </c>
      <c r="V534" s="64" t="str">
        <f>IF($F534="", "", IF(OR($F534&lt;'Intro &amp; Setup'!$W$18, $F534&gt;'Intro &amp; Setup'!$AG$18), "X", ""))</f>
        <v/>
      </c>
      <c r="W534" s="6" t="str">
        <f t="shared" si="77"/>
        <v/>
      </c>
      <c r="Y534" s="63" t="str">
        <f t="shared" si="78"/>
        <v/>
      </c>
      <c r="Z534" s="64" t="str">
        <f t="shared" si="79"/>
        <v/>
      </c>
      <c r="AB534" s="80" t="str">
        <f t="shared" si="80"/>
        <v/>
      </c>
      <c r="AC534" s="77" t="str">
        <f t="shared" si="81"/>
        <v/>
      </c>
      <c r="AE534" s="84" t="str">
        <f t="shared" si="82"/>
        <v/>
      </c>
      <c r="AG534" s="6" t="str">
        <f>IF($AE534="", "", COUNTIF($AE$10:$AE$2510, "&gt;"&amp;$AE534)+1+COUNTIF($AE$10:$AE534, $AE534)-1)</f>
        <v/>
      </c>
    </row>
    <row r="535" spans="1:33" x14ac:dyDescent="0.25">
      <c r="A535" s="2"/>
      <c r="B535" s="98"/>
      <c r="C535" s="99"/>
      <c r="D535" s="100"/>
      <c r="E535" s="101"/>
      <c r="F535" s="102"/>
      <c r="G535" s="99"/>
      <c r="H535" s="103"/>
      <c r="I535" s="104"/>
      <c r="J535" s="2"/>
      <c r="K535" s="56" t="str">
        <f t="shared" si="74"/>
        <v/>
      </c>
      <c r="L535" s="2"/>
      <c r="M535" s="2"/>
      <c r="N535" s="51" t="str">
        <f t="shared" si="75"/>
        <v/>
      </c>
      <c r="O535" s="2"/>
      <c r="Q535" s="6" t="str">
        <f t="shared" si="76"/>
        <v/>
      </c>
      <c r="S535" s="6" t="str">
        <f>IF(COUNTIF($Q535:$Q$2510, $Q535)&gt;1, "", $Q535)</f>
        <v/>
      </c>
      <c r="U535" s="63" t="str">
        <f>IF($B535="", "", IF(OR($B535&lt;'Intro &amp; Setup'!$W$18, $B535&gt;'Intro &amp; Setup'!$AG$18), "X", ""))</f>
        <v/>
      </c>
      <c r="V535" s="64" t="str">
        <f>IF($F535="", "", IF(OR($F535&lt;'Intro &amp; Setup'!$W$18, $F535&gt;'Intro &amp; Setup'!$AG$18), "X", ""))</f>
        <v/>
      </c>
      <c r="W535" s="6" t="str">
        <f t="shared" si="77"/>
        <v/>
      </c>
      <c r="Y535" s="63" t="str">
        <f t="shared" si="78"/>
        <v/>
      </c>
      <c r="Z535" s="64" t="str">
        <f t="shared" si="79"/>
        <v/>
      </c>
      <c r="AB535" s="80" t="str">
        <f t="shared" si="80"/>
        <v/>
      </c>
      <c r="AC535" s="77" t="str">
        <f t="shared" si="81"/>
        <v/>
      </c>
      <c r="AE535" s="84" t="str">
        <f t="shared" si="82"/>
        <v/>
      </c>
      <c r="AG535" s="6" t="str">
        <f>IF($AE535="", "", COUNTIF($AE$10:$AE$2510, "&gt;"&amp;$AE535)+1+COUNTIF($AE$10:$AE535, $AE535)-1)</f>
        <v/>
      </c>
    </row>
    <row r="536" spans="1:33" x14ac:dyDescent="0.25">
      <c r="A536" s="2"/>
      <c r="B536" s="98"/>
      <c r="C536" s="99"/>
      <c r="D536" s="100"/>
      <c r="E536" s="101"/>
      <c r="F536" s="102"/>
      <c r="G536" s="99"/>
      <c r="H536" s="103"/>
      <c r="I536" s="104"/>
      <c r="J536" s="2"/>
      <c r="K536" s="56" t="str">
        <f t="shared" si="74"/>
        <v/>
      </c>
      <c r="L536" s="2"/>
      <c r="M536" s="2"/>
      <c r="N536" s="51" t="str">
        <f t="shared" si="75"/>
        <v/>
      </c>
      <c r="O536" s="2"/>
      <c r="Q536" s="6" t="str">
        <f t="shared" si="76"/>
        <v/>
      </c>
      <c r="S536" s="6" t="str">
        <f>IF(COUNTIF($Q536:$Q$2510, $Q536)&gt;1, "", $Q536)</f>
        <v/>
      </c>
      <c r="U536" s="63" t="str">
        <f>IF($B536="", "", IF(OR($B536&lt;'Intro &amp; Setup'!$W$18, $B536&gt;'Intro &amp; Setup'!$AG$18), "X", ""))</f>
        <v/>
      </c>
      <c r="V536" s="64" t="str">
        <f>IF($F536="", "", IF(OR($F536&lt;'Intro &amp; Setup'!$W$18, $F536&gt;'Intro &amp; Setup'!$AG$18), "X", ""))</f>
        <v/>
      </c>
      <c r="W536" s="6" t="str">
        <f t="shared" si="77"/>
        <v/>
      </c>
      <c r="Y536" s="63" t="str">
        <f t="shared" si="78"/>
        <v/>
      </c>
      <c r="Z536" s="64" t="str">
        <f t="shared" si="79"/>
        <v/>
      </c>
      <c r="AB536" s="80" t="str">
        <f t="shared" si="80"/>
        <v/>
      </c>
      <c r="AC536" s="77" t="str">
        <f t="shared" si="81"/>
        <v/>
      </c>
      <c r="AE536" s="84" t="str">
        <f t="shared" si="82"/>
        <v/>
      </c>
      <c r="AG536" s="6" t="str">
        <f>IF($AE536="", "", COUNTIF($AE$10:$AE$2510, "&gt;"&amp;$AE536)+1+COUNTIF($AE$10:$AE536, $AE536)-1)</f>
        <v/>
      </c>
    </row>
    <row r="537" spans="1:33" x14ac:dyDescent="0.25">
      <c r="A537" s="2"/>
      <c r="B537" s="98"/>
      <c r="C537" s="99"/>
      <c r="D537" s="100"/>
      <c r="E537" s="101"/>
      <c r="F537" s="102"/>
      <c r="G537" s="99"/>
      <c r="H537" s="103"/>
      <c r="I537" s="104"/>
      <c r="J537" s="2"/>
      <c r="K537" s="56" t="str">
        <f t="shared" si="74"/>
        <v/>
      </c>
      <c r="L537" s="2"/>
      <c r="M537" s="2"/>
      <c r="N537" s="51" t="str">
        <f t="shared" si="75"/>
        <v/>
      </c>
      <c r="O537" s="2"/>
      <c r="Q537" s="6" t="str">
        <f t="shared" si="76"/>
        <v/>
      </c>
      <c r="S537" s="6" t="str">
        <f>IF(COUNTIF($Q537:$Q$2510, $Q537)&gt;1, "", $Q537)</f>
        <v/>
      </c>
      <c r="U537" s="63" t="str">
        <f>IF($B537="", "", IF(OR($B537&lt;'Intro &amp; Setup'!$W$18, $B537&gt;'Intro &amp; Setup'!$AG$18), "X", ""))</f>
        <v/>
      </c>
      <c r="V537" s="64" t="str">
        <f>IF($F537="", "", IF(OR($F537&lt;'Intro &amp; Setup'!$W$18, $F537&gt;'Intro &amp; Setup'!$AG$18), "X", ""))</f>
        <v/>
      </c>
      <c r="W537" s="6" t="str">
        <f t="shared" si="77"/>
        <v/>
      </c>
      <c r="Y537" s="63" t="str">
        <f t="shared" si="78"/>
        <v/>
      </c>
      <c r="Z537" s="64" t="str">
        <f t="shared" si="79"/>
        <v/>
      </c>
      <c r="AB537" s="80" t="str">
        <f t="shared" si="80"/>
        <v/>
      </c>
      <c r="AC537" s="77" t="str">
        <f t="shared" si="81"/>
        <v/>
      </c>
      <c r="AE537" s="84" t="str">
        <f t="shared" si="82"/>
        <v/>
      </c>
      <c r="AG537" s="6" t="str">
        <f>IF($AE537="", "", COUNTIF($AE$10:$AE$2510, "&gt;"&amp;$AE537)+1+COUNTIF($AE$10:$AE537, $AE537)-1)</f>
        <v/>
      </c>
    </row>
    <row r="538" spans="1:33" x14ac:dyDescent="0.25">
      <c r="A538" s="2"/>
      <c r="B538" s="98"/>
      <c r="C538" s="99"/>
      <c r="D538" s="100"/>
      <c r="E538" s="101"/>
      <c r="F538" s="102"/>
      <c r="G538" s="99"/>
      <c r="H538" s="103"/>
      <c r="I538" s="104"/>
      <c r="J538" s="2"/>
      <c r="K538" s="56" t="str">
        <f t="shared" si="74"/>
        <v/>
      </c>
      <c r="L538" s="2"/>
      <c r="M538" s="2"/>
      <c r="N538" s="51" t="str">
        <f t="shared" si="75"/>
        <v/>
      </c>
      <c r="O538" s="2"/>
      <c r="Q538" s="6" t="str">
        <f t="shared" si="76"/>
        <v/>
      </c>
      <c r="S538" s="6" t="str">
        <f>IF(COUNTIF($Q538:$Q$2510, $Q538)&gt;1, "", $Q538)</f>
        <v/>
      </c>
      <c r="U538" s="63" t="str">
        <f>IF($B538="", "", IF(OR($B538&lt;'Intro &amp; Setup'!$W$18, $B538&gt;'Intro &amp; Setup'!$AG$18), "X", ""))</f>
        <v/>
      </c>
      <c r="V538" s="64" t="str">
        <f>IF($F538="", "", IF(OR($F538&lt;'Intro &amp; Setup'!$W$18, $F538&gt;'Intro &amp; Setup'!$AG$18), "X", ""))</f>
        <v/>
      </c>
      <c r="W538" s="6" t="str">
        <f t="shared" si="77"/>
        <v/>
      </c>
      <c r="Y538" s="63" t="str">
        <f t="shared" si="78"/>
        <v/>
      </c>
      <c r="Z538" s="64" t="str">
        <f t="shared" si="79"/>
        <v/>
      </c>
      <c r="AB538" s="80" t="str">
        <f t="shared" si="80"/>
        <v/>
      </c>
      <c r="AC538" s="77" t="str">
        <f t="shared" si="81"/>
        <v/>
      </c>
      <c r="AE538" s="84" t="str">
        <f t="shared" si="82"/>
        <v/>
      </c>
      <c r="AG538" s="6" t="str">
        <f>IF($AE538="", "", COUNTIF($AE$10:$AE$2510, "&gt;"&amp;$AE538)+1+COUNTIF($AE$10:$AE538, $AE538)-1)</f>
        <v/>
      </c>
    </row>
    <row r="539" spans="1:33" x14ac:dyDescent="0.25">
      <c r="A539" s="2"/>
      <c r="B539" s="98"/>
      <c r="C539" s="99"/>
      <c r="D539" s="100"/>
      <c r="E539" s="101"/>
      <c r="F539" s="102"/>
      <c r="G539" s="99"/>
      <c r="H539" s="103"/>
      <c r="I539" s="104"/>
      <c r="J539" s="2"/>
      <c r="K539" s="56" t="str">
        <f t="shared" si="74"/>
        <v/>
      </c>
      <c r="L539" s="2"/>
      <c r="M539" s="2"/>
      <c r="N539" s="51" t="str">
        <f t="shared" si="75"/>
        <v/>
      </c>
      <c r="O539" s="2"/>
      <c r="Q539" s="6" t="str">
        <f t="shared" si="76"/>
        <v/>
      </c>
      <c r="S539" s="6" t="str">
        <f>IF(COUNTIF($Q539:$Q$2510, $Q539)&gt;1, "", $Q539)</f>
        <v/>
      </c>
      <c r="U539" s="63" t="str">
        <f>IF($B539="", "", IF(OR($B539&lt;'Intro &amp; Setup'!$W$18, $B539&gt;'Intro &amp; Setup'!$AG$18), "X", ""))</f>
        <v/>
      </c>
      <c r="V539" s="64" t="str">
        <f>IF($F539="", "", IF(OR($F539&lt;'Intro &amp; Setup'!$W$18, $F539&gt;'Intro &amp; Setup'!$AG$18), "X", ""))</f>
        <v/>
      </c>
      <c r="W539" s="6" t="str">
        <f t="shared" si="77"/>
        <v/>
      </c>
      <c r="Y539" s="63" t="str">
        <f t="shared" si="78"/>
        <v/>
      </c>
      <c r="Z539" s="64" t="str">
        <f t="shared" si="79"/>
        <v/>
      </c>
      <c r="AB539" s="80" t="str">
        <f t="shared" si="80"/>
        <v/>
      </c>
      <c r="AC539" s="77" t="str">
        <f t="shared" si="81"/>
        <v/>
      </c>
      <c r="AE539" s="84" t="str">
        <f t="shared" si="82"/>
        <v/>
      </c>
      <c r="AG539" s="6" t="str">
        <f>IF($AE539="", "", COUNTIF($AE$10:$AE$2510, "&gt;"&amp;$AE539)+1+COUNTIF($AE$10:$AE539, $AE539)-1)</f>
        <v/>
      </c>
    </row>
    <row r="540" spans="1:33" x14ac:dyDescent="0.25">
      <c r="A540" s="2"/>
      <c r="B540" s="98"/>
      <c r="C540" s="99"/>
      <c r="D540" s="100"/>
      <c r="E540" s="101"/>
      <c r="F540" s="102"/>
      <c r="G540" s="99"/>
      <c r="H540" s="103"/>
      <c r="I540" s="104"/>
      <c r="J540" s="2"/>
      <c r="K540" s="56" t="str">
        <f t="shared" si="74"/>
        <v/>
      </c>
      <c r="L540" s="2"/>
      <c r="M540" s="2"/>
      <c r="N540" s="51" t="str">
        <f t="shared" si="75"/>
        <v/>
      </c>
      <c r="O540" s="2"/>
      <c r="Q540" s="6" t="str">
        <f t="shared" si="76"/>
        <v/>
      </c>
      <c r="S540" s="6" t="str">
        <f>IF(COUNTIF($Q540:$Q$2510, $Q540)&gt;1, "", $Q540)</f>
        <v/>
      </c>
      <c r="U540" s="63" t="str">
        <f>IF($B540="", "", IF(OR($B540&lt;'Intro &amp; Setup'!$W$18, $B540&gt;'Intro &amp; Setup'!$AG$18), "X", ""))</f>
        <v/>
      </c>
      <c r="V540" s="64" t="str">
        <f>IF($F540="", "", IF(OR($F540&lt;'Intro &amp; Setup'!$W$18, $F540&gt;'Intro &amp; Setup'!$AG$18), "X", ""))</f>
        <v/>
      </c>
      <c r="W540" s="6" t="str">
        <f t="shared" si="77"/>
        <v/>
      </c>
      <c r="Y540" s="63" t="str">
        <f t="shared" si="78"/>
        <v/>
      </c>
      <c r="Z540" s="64" t="str">
        <f t="shared" si="79"/>
        <v/>
      </c>
      <c r="AB540" s="80" t="str">
        <f t="shared" si="80"/>
        <v/>
      </c>
      <c r="AC540" s="77" t="str">
        <f t="shared" si="81"/>
        <v/>
      </c>
      <c r="AE540" s="84" t="str">
        <f t="shared" si="82"/>
        <v/>
      </c>
      <c r="AG540" s="6" t="str">
        <f>IF($AE540="", "", COUNTIF($AE$10:$AE$2510, "&gt;"&amp;$AE540)+1+COUNTIF($AE$10:$AE540, $AE540)-1)</f>
        <v/>
      </c>
    </row>
    <row r="541" spans="1:33" x14ac:dyDescent="0.25">
      <c r="A541" s="2"/>
      <c r="B541" s="98"/>
      <c r="C541" s="99"/>
      <c r="D541" s="100"/>
      <c r="E541" s="101"/>
      <c r="F541" s="102"/>
      <c r="G541" s="99"/>
      <c r="H541" s="103"/>
      <c r="I541" s="104"/>
      <c r="J541" s="2"/>
      <c r="K541" s="56" t="str">
        <f t="shared" si="74"/>
        <v/>
      </c>
      <c r="L541" s="2"/>
      <c r="M541" s="2"/>
      <c r="N541" s="51" t="str">
        <f t="shared" si="75"/>
        <v/>
      </c>
      <c r="O541" s="2"/>
      <c r="Q541" s="6" t="str">
        <f t="shared" si="76"/>
        <v/>
      </c>
      <c r="S541" s="6" t="str">
        <f>IF(COUNTIF($Q541:$Q$2510, $Q541)&gt;1, "", $Q541)</f>
        <v/>
      </c>
      <c r="U541" s="63" t="str">
        <f>IF($B541="", "", IF(OR($B541&lt;'Intro &amp; Setup'!$W$18, $B541&gt;'Intro &amp; Setup'!$AG$18), "X", ""))</f>
        <v/>
      </c>
      <c r="V541" s="64" t="str">
        <f>IF($F541="", "", IF(OR($F541&lt;'Intro &amp; Setup'!$W$18, $F541&gt;'Intro &amp; Setup'!$AG$18), "X", ""))</f>
        <v/>
      </c>
      <c r="W541" s="6" t="str">
        <f t="shared" si="77"/>
        <v/>
      </c>
      <c r="Y541" s="63" t="str">
        <f t="shared" si="78"/>
        <v/>
      </c>
      <c r="Z541" s="64" t="str">
        <f t="shared" si="79"/>
        <v/>
      </c>
      <c r="AB541" s="80" t="str">
        <f t="shared" si="80"/>
        <v/>
      </c>
      <c r="AC541" s="77" t="str">
        <f t="shared" si="81"/>
        <v/>
      </c>
      <c r="AE541" s="84" t="str">
        <f t="shared" si="82"/>
        <v/>
      </c>
      <c r="AG541" s="6" t="str">
        <f>IF($AE541="", "", COUNTIF($AE$10:$AE$2510, "&gt;"&amp;$AE541)+1+COUNTIF($AE$10:$AE541, $AE541)-1)</f>
        <v/>
      </c>
    </row>
    <row r="542" spans="1:33" x14ac:dyDescent="0.25">
      <c r="A542" s="2"/>
      <c r="B542" s="98"/>
      <c r="C542" s="99"/>
      <c r="D542" s="100"/>
      <c r="E542" s="101"/>
      <c r="F542" s="102"/>
      <c r="G542" s="99"/>
      <c r="H542" s="103"/>
      <c r="I542" s="104"/>
      <c r="J542" s="2"/>
      <c r="K542" s="56" t="str">
        <f t="shared" si="74"/>
        <v/>
      </c>
      <c r="L542" s="2"/>
      <c r="M542" s="2"/>
      <c r="N542" s="51" t="str">
        <f t="shared" si="75"/>
        <v/>
      </c>
      <c r="O542" s="2"/>
      <c r="Q542" s="6" t="str">
        <f t="shared" si="76"/>
        <v/>
      </c>
      <c r="S542" s="6" t="str">
        <f>IF(COUNTIF($Q542:$Q$2510, $Q542)&gt;1, "", $Q542)</f>
        <v/>
      </c>
      <c r="U542" s="63" t="str">
        <f>IF($B542="", "", IF(OR($B542&lt;'Intro &amp; Setup'!$W$18, $B542&gt;'Intro &amp; Setup'!$AG$18), "X", ""))</f>
        <v/>
      </c>
      <c r="V542" s="64" t="str">
        <f>IF($F542="", "", IF(OR($F542&lt;'Intro &amp; Setup'!$W$18, $F542&gt;'Intro &amp; Setup'!$AG$18), "X", ""))</f>
        <v/>
      </c>
      <c r="W542" s="6" t="str">
        <f t="shared" si="77"/>
        <v/>
      </c>
      <c r="Y542" s="63" t="str">
        <f t="shared" si="78"/>
        <v/>
      </c>
      <c r="Z542" s="64" t="str">
        <f t="shared" si="79"/>
        <v/>
      </c>
      <c r="AB542" s="80" t="str">
        <f t="shared" si="80"/>
        <v/>
      </c>
      <c r="AC542" s="77" t="str">
        <f t="shared" si="81"/>
        <v/>
      </c>
      <c r="AE542" s="84" t="str">
        <f t="shared" si="82"/>
        <v/>
      </c>
      <c r="AG542" s="6" t="str">
        <f>IF($AE542="", "", COUNTIF($AE$10:$AE$2510, "&gt;"&amp;$AE542)+1+COUNTIF($AE$10:$AE542, $AE542)-1)</f>
        <v/>
      </c>
    </row>
    <row r="543" spans="1:33" x14ac:dyDescent="0.25">
      <c r="A543" s="2"/>
      <c r="B543" s="98"/>
      <c r="C543" s="99"/>
      <c r="D543" s="100"/>
      <c r="E543" s="101"/>
      <c r="F543" s="102"/>
      <c r="G543" s="99"/>
      <c r="H543" s="103"/>
      <c r="I543" s="104"/>
      <c r="J543" s="2"/>
      <c r="K543" s="56" t="str">
        <f t="shared" si="74"/>
        <v/>
      </c>
      <c r="L543" s="2"/>
      <c r="M543" s="2"/>
      <c r="N543" s="51" t="str">
        <f t="shared" si="75"/>
        <v/>
      </c>
      <c r="O543" s="2"/>
      <c r="Q543" s="6" t="str">
        <f t="shared" si="76"/>
        <v/>
      </c>
      <c r="S543" s="6" t="str">
        <f>IF(COUNTIF($Q543:$Q$2510, $Q543)&gt;1, "", $Q543)</f>
        <v/>
      </c>
      <c r="U543" s="63" t="str">
        <f>IF($B543="", "", IF(OR($B543&lt;'Intro &amp; Setup'!$W$18, $B543&gt;'Intro &amp; Setup'!$AG$18), "X", ""))</f>
        <v/>
      </c>
      <c r="V543" s="64" t="str">
        <f>IF($F543="", "", IF(OR($F543&lt;'Intro &amp; Setup'!$W$18, $F543&gt;'Intro &amp; Setup'!$AG$18), "X", ""))</f>
        <v/>
      </c>
      <c r="W543" s="6" t="str">
        <f t="shared" si="77"/>
        <v/>
      </c>
      <c r="Y543" s="63" t="str">
        <f t="shared" si="78"/>
        <v/>
      </c>
      <c r="Z543" s="64" t="str">
        <f t="shared" si="79"/>
        <v/>
      </c>
      <c r="AB543" s="80" t="str">
        <f t="shared" si="80"/>
        <v/>
      </c>
      <c r="AC543" s="77" t="str">
        <f t="shared" si="81"/>
        <v/>
      </c>
      <c r="AE543" s="84" t="str">
        <f t="shared" si="82"/>
        <v/>
      </c>
      <c r="AG543" s="6" t="str">
        <f>IF($AE543="", "", COUNTIF($AE$10:$AE$2510, "&gt;"&amp;$AE543)+1+COUNTIF($AE$10:$AE543, $AE543)-1)</f>
        <v/>
      </c>
    </row>
    <row r="544" spans="1:33" x14ac:dyDescent="0.25">
      <c r="A544" s="2"/>
      <c r="B544" s="98"/>
      <c r="C544" s="99"/>
      <c r="D544" s="100"/>
      <c r="E544" s="101"/>
      <c r="F544" s="102"/>
      <c r="G544" s="99"/>
      <c r="H544" s="103"/>
      <c r="I544" s="104"/>
      <c r="J544" s="2"/>
      <c r="K544" s="56" t="str">
        <f t="shared" si="74"/>
        <v/>
      </c>
      <c r="L544" s="2"/>
      <c r="M544" s="2"/>
      <c r="N544" s="51" t="str">
        <f t="shared" si="75"/>
        <v/>
      </c>
      <c r="O544" s="2"/>
      <c r="Q544" s="6" t="str">
        <f t="shared" si="76"/>
        <v/>
      </c>
      <c r="S544" s="6" t="str">
        <f>IF(COUNTIF($Q544:$Q$2510, $Q544)&gt;1, "", $Q544)</f>
        <v/>
      </c>
      <c r="U544" s="63" t="str">
        <f>IF($B544="", "", IF(OR($B544&lt;'Intro &amp; Setup'!$W$18, $B544&gt;'Intro &amp; Setup'!$AG$18), "X", ""))</f>
        <v/>
      </c>
      <c r="V544" s="64" t="str">
        <f>IF($F544="", "", IF(OR($F544&lt;'Intro &amp; Setup'!$W$18, $F544&gt;'Intro &amp; Setup'!$AG$18), "X", ""))</f>
        <v/>
      </c>
      <c r="W544" s="6" t="str">
        <f t="shared" si="77"/>
        <v/>
      </c>
      <c r="Y544" s="63" t="str">
        <f t="shared" si="78"/>
        <v/>
      </c>
      <c r="Z544" s="64" t="str">
        <f t="shared" si="79"/>
        <v/>
      </c>
      <c r="AB544" s="80" t="str">
        <f t="shared" si="80"/>
        <v/>
      </c>
      <c r="AC544" s="77" t="str">
        <f t="shared" si="81"/>
        <v/>
      </c>
      <c r="AE544" s="84" t="str">
        <f t="shared" si="82"/>
        <v/>
      </c>
      <c r="AG544" s="6" t="str">
        <f>IF($AE544="", "", COUNTIF($AE$10:$AE$2510, "&gt;"&amp;$AE544)+1+COUNTIF($AE$10:$AE544, $AE544)-1)</f>
        <v/>
      </c>
    </row>
    <row r="545" spans="1:33" x14ac:dyDescent="0.25">
      <c r="A545" s="2"/>
      <c r="B545" s="98"/>
      <c r="C545" s="99"/>
      <c r="D545" s="100"/>
      <c r="E545" s="101"/>
      <c r="F545" s="102"/>
      <c r="G545" s="99"/>
      <c r="H545" s="103"/>
      <c r="I545" s="104"/>
      <c r="J545" s="2"/>
      <c r="K545" s="56" t="str">
        <f t="shared" si="74"/>
        <v/>
      </c>
      <c r="L545" s="2"/>
      <c r="M545" s="2"/>
      <c r="N545" s="51" t="str">
        <f t="shared" si="75"/>
        <v/>
      </c>
      <c r="O545" s="2"/>
      <c r="Q545" s="6" t="str">
        <f t="shared" si="76"/>
        <v/>
      </c>
      <c r="S545" s="6" t="str">
        <f>IF(COUNTIF($Q545:$Q$2510, $Q545)&gt;1, "", $Q545)</f>
        <v/>
      </c>
      <c r="U545" s="63" t="str">
        <f>IF($B545="", "", IF(OR($B545&lt;'Intro &amp; Setup'!$W$18, $B545&gt;'Intro &amp; Setup'!$AG$18), "X", ""))</f>
        <v/>
      </c>
      <c r="V545" s="64" t="str">
        <f>IF($F545="", "", IF(OR($F545&lt;'Intro &amp; Setup'!$W$18, $F545&gt;'Intro &amp; Setup'!$AG$18), "X", ""))</f>
        <v/>
      </c>
      <c r="W545" s="6" t="str">
        <f t="shared" si="77"/>
        <v/>
      </c>
      <c r="Y545" s="63" t="str">
        <f t="shared" si="78"/>
        <v/>
      </c>
      <c r="Z545" s="64" t="str">
        <f t="shared" si="79"/>
        <v/>
      </c>
      <c r="AB545" s="80" t="str">
        <f t="shared" si="80"/>
        <v/>
      </c>
      <c r="AC545" s="77" t="str">
        <f t="shared" si="81"/>
        <v/>
      </c>
      <c r="AE545" s="84" t="str">
        <f t="shared" si="82"/>
        <v/>
      </c>
      <c r="AG545" s="6" t="str">
        <f>IF($AE545="", "", COUNTIF($AE$10:$AE$2510, "&gt;"&amp;$AE545)+1+COUNTIF($AE$10:$AE545, $AE545)-1)</f>
        <v/>
      </c>
    </row>
    <row r="546" spans="1:33" x14ac:dyDescent="0.25">
      <c r="A546" s="2"/>
      <c r="B546" s="98"/>
      <c r="C546" s="99"/>
      <c r="D546" s="100"/>
      <c r="E546" s="101"/>
      <c r="F546" s="102"/>
      <c r="G546" s="99"/>
      <c r="H546" s="103"/>
      <c r="I546" s="104"/>
      <c r="J546" s="2"/>
      <c r="K546" s="56" t="str">
        <f t="shared" si="74"/>
        <v/>
      </c>
      <c r="L546" s="2"/>
      <c r="M546" s="2"/>
      <c r="N546" s="51" t="str">
        <f t="shared" si="75"/>
        <v/>
      </c>
      <c r="O546" s="2"/>
      <c r="Q546" s="6" t="str">
        <f t="shared" si="76"/>
        <v/>
      </c>
      <c r="S546" s="6" t="str">
        <f>IF(COUNTIF($Q546:$Q$2510, $Q546)&gt;1, "", $Q546)</f>
        <v/>
      </c>
      <c r="U546" s="63" t="str">
        <f>IF($B546="", "", IF(OR($B546&lt;'Intro &amp; Setup'!$W$18, $B546&gt;'Intro &amp; Setup'!$AG$18), "X", ""))</f>
        <v/>
      </c>
      <c r="V546" s="64" t="str">
        <f>IF($F546="", "", IF(OR($F546&lt;'Intro &amp; Setup'!$W$18, $F546&gt;'Intro &amp; Setup'!$AG$18), "X", ""))</f>
        <v/>
      </c>
      <c r="W546" s="6" t="str">
        <f t="shared" si="77"/>
        <v/>
      </c>
      <c r="Y546" s="63" t="str">
        <f t="shared" si="78"/>
        <v/>
      </c>
      <c r="Z546" s="64" t="str">
        <f t="shared" si="79"/>
        <v/>
      </c>
      <c r="AB546" s="80" t="str">
        <f t="shared" si="80"/>
        <v/>
      </c>
      <c r="AC546" s="77" t="str">
        <f t="shared" si="81"/>
        <v/>
      </c>
      <c r="AE546" s="84" t="str">
        <f t="shared" si="82"/>
        <v/>
      </c>
      <c r="AG546" s="6" t="str">
        <f>IF($AE546="", "", COUNTIF($AE$10:$AE$2510, "&gt;"&amp;$AE546)+1+COUNTIF($AE$10:$AE546, $AE546)-1)</f>
        <v/>
      </c>
    </row>
    <row r="547" spans="1:33" x14ac:dyDescent="0.25">
      <c r="A547" s="2"/>
      <c r="B547" s="98"/>
      <c r="C547" s="99"/>
      <c r="D547" s="100"/>
      <c r="E547" s="101"/>
      <c r="F547" s="102"/>
      <c r="G547" s="99"/>
      <c r="H547" s="103"/>
      <c r="I547" s="104"/>
      <c r="J547" s="2"/>
      <c r="K547" s="56" t="str">
        <f t="shared" si="74"/>
        <v/>
      </c>
      <c r="L547" s="2"/>
      <c r="M547" s="2"/>
      <c r="N547" s="51" t="str">
        <f t="shared" si="75"/>
        <v/>
      </c>
      <c r="O547" s="2"/>
      <c r="Q547" s="6" t="str">
        <f t="shared" si="76"/>
        <v/>
      </c>
      <c r="S547" s="6" t="str">
        <f>IF(COUNTIF($Q547:$Q$2510, $Q547)&gt;1, "", $Q547)</f>
        <v/>
      </c>
      <c r="U547" s="63" t="str">
        <f>IF($B547="", "", IF(OR($B547&lt;'Intro &amp; Setup'!$W$18, $B547&gt;'Intro &amp; Setup'!$AG$18), "X", ""))</f>
        <v/>
      </c>
      <c r="V547" s="64" t="str">
        <f>IF($F547="", "", IF(OR($F547&lt;'Intro &amp; Setup'!$W$18, $F547&gt;'Intro &amp; Setup'!$AG$18), "X", ""))</f>
        <v/>
      </c>
      <c r="W547" s="6" t="str">
        <f t="shared" si="77"/>
        <v/>
      </c>
      <c r="Y547" s="63" t="str">
        <f t="shared" si="78"/>
        <v/>
      </c>
      <c r="Z547" s="64" t="str">
        <f t="shared" si="79"/>
        <v/>
      </c>
      <c r="AB547" s="80" t="str">
        <f t="shared" si="80"/>
        <v/>
      </c>
      <c r="AC547" s="77" t="str">
        <f t="shared" si="81"/>
        <v/>
      </c>
      <c r="AE547" s="84" t="str">
        <f t="shared" si="82"/>
        <v/>
      </c>
      <c r="AG547" s="6" t="str">
        <f>IF($AE547="", "", COUNTIF($AE$10:$AE$2510, "&gt;"&amp;$AE547)+1+COUNTIF($AE$10:$AE547, $AE547)-1)</f>
        <v/>
      </c>
    </row>
    <row r="548" spans="1:33" x14ac:dyDescent="0.25">
      <c r="A548" s="2"/>
      <c r="B548" s="98"/>
      <c r="C548" s="99"/>
      <c r="D548" s="100"/>
      <c r="E548" s="101"/>
      <c r="F548" s="102"/>
      <c r="G548" s="99"/>
      <c r="H548" s="103"/>
      <c r="I548" s="104"/>
      <c r="J548" s="2"/>
      <c r="K548" s="56" t="str">
        <f t="shared" si="74"/>
        <v/>
      </c>
      <c r="L548" s="2"/>
      <c r="M548" s="2"/>
      <c r="N548" s="51" t="str">
        <f t="shared" si="75"/>
        <v/>
      </c>
      <c r="O548" s="2"/>
      <c r="Q548" s="6" t="str">
        <f t="shared" si="76"/>
        <v/>
      </c>
      <c r="S548" s="6" t="str">
        <f>IF(COUNTIF($Q548:$Q$2510, $Q548)&gt;1, "", $Q548)</f>
        <v/>
      </c>
      <c r="U548" s="63" t="str">
        <f>IF($B548="", "", IF(OR($B548&lt;'Intro &amp; Setup'!$W$18, $B548&gt;'Intro &amp; Setup'!$AG$18), "X", ""))</f>
        <v/>
      </c>
      <c r="V548" s="64" t="str">
        <f>IF($F548="", "", IF(OR($F548&lt;'Intro &amp; Setup'!$W$18, $F548&gt;'Intro &amp; Setup'!$AG$18), "X", ""))</f>
        <v/>
      </c>
      <c r="W548" s="6" t="str">
        <f t="shared" si="77"/>
        <v/>
      </c>
      <c r="Y548" s="63" t="str">
        <f t="shared" si="78"/>
        <v/>
      </c>
      <c r="Z548" s="64" t="str">
        <f t="shared" si="79"/>
        <v/>
      </c>
      <c r="AB548" s="80" t="str">
        <f t="shared" si="80"/>
        <v/>
      </c>
      <c r="AC548" s="77" t="str">
        <f t="shared" si="81"/>
        <v/>
      </c>
      <c r="AE548" s="84" t="str">
        <f t="shared" si="82"/>
        <v/>
      </c>
      <c r="AG548" s="6" t="str">
        <f>IF($AE548="", "", COUNTIF($AE$10:$AE$2510, "&gt;"&amp;$AE548)+1+COUNTIF($AE$10:$AE548, $AE548)-1)</f>
        <v/>
      </c>
    </row>
    <row r="549" spans="1:33" x14ac:dyDescent="0.25">
      <c r="A549" s="2"/>
      <c r="B549" s="98"/>
      <c r="C549" s="99"/>
      <c r="D549" s="100"/>
      <c r="E549" s="101"/>
      <c r="F549" s="102"/>
      <c r="G549" s="99"/>
      <c r="H549" s="103"/>
      <c r="I549" s="104"/>
      <c r="J549" s="2"/>
      <c r="K549" s="56" t="str">
        <f t="shared" si="74"/>
        <v/>
      </c>
      <c r="L549" s="2"/>
      <c r="M549" s="2"/>
      <c r="N549" s="51" t="str">
        <f t="shared" si="75"/>
        <v/>
      </c>
      <c r="O549" s="2"/>
      <c r="Q549" s="6" t="str">
        <f t="shared" si="76"/>
        <v/>
      </c>
      <c r="S549" s="6" t="str">
        <f>IF(COUNTIF($Q549:$Q$2510, $Q549)&gt;1, "", $Q549)</f>
        <v/>
      </c>
      <c r="U549" s="63" t="str">
        <f>IF($B549="", "", IF(OR($B549&lt;'Intro &amp; Setup'!$W$18, $B549&gt;'Intro &amp; Setup'!$AG$18), "X", ""))</f>
        <v/>
      </c>
      <c r="V549" s="64" t="str">
        <f>IF($F549="", "", IF(OR($F549&lt;'Intro &amp; Setup'!$W$18, $F549&gt;'Intro &amp; Setup'!$AG$18), "X", ""))</f>
        <v/>
      </c>
      <c r="W549" s="6" t="str">
        <f t="shared" si="77"/>
        <v/>
      </c>
      <c r="Y549" s="63" t="str">
        <f t="shared" si="78"/>
        <v/>
      </c>
      <c r="Z549" s="64" t="str">
        <f t="shared" si="79"/>
        <v/>
      </c>
      <c r="AB549" s="80" t="str">
        <f t="shared" si="80"/>
        <v/>
      </c>
      <c r="AC549" s="77" t="str">
        <f t="shared" si="81"/>
        <v/>
      </c>
      <c r="AE549" s="84" t="str">
        <f t="shared" si="82"/>
        <v/>
      </c>
      <c r="AG549" s="6" t="str">
        <f>IF($AE549="", "", COUNTIF($AE$10:$AE$2510, "&gt;"&amp;$AE549)+1+COUNTIF($AE$10:$AE549, $AE549)-1)</f>
        <v/>
      </c>
    </row>
    <row r="550" spans="1:33" x14ac:dyDescent="0.25">
      <c r="A550" s="2"/>
      <c r="B550" s="98"/>
      <c r="C550" s="99"/>
      <c r="D550" s="100"/>
      <c r="E550" s="101"/>
      <c r="F550" s="102"/>
      <c r="G550" s="99"/>
      <c r="H550" s="103"/>
      <c r="I550" s="104"/>
      <c r="J550" s="2"/>
      <c r="K550" s="56" t="str">
        <f t="shared" si="74"/>
        <v/>
      </c>
      <c r="L550" s="2"/>
      <c r="M550" s="2"/>
      <c r="N550" s="51" t="str">
        <f t="shared" si="75"/>
        <v/>
      </c>
      <c r="O550" s="2"/>
      <c r="Q550" s="6" t="str">
        <f t="shared" si="76"/>
        <v/>
      </c>
      <c r="S550" s="6" t="str">
        <f>IF(COUNTIF($Q550:$Q$2510, $Q550)&gt;1, "", $Q550)</f>
        <v/>
      </c>
      <c r="U550" s="63" t="str">
        <f>IF($B550="", "", IF(OR($B550&lt;'Intro &amp; Setup'!$W$18, $B550&gt;'Intro &amp; Setup'!$AG$18), "X", ""))</f>
        <v/>
      </c>
      <c r="V550" s="64" t="str">
        <f>IF($F550="", "", IF(OR($F550&lt;'Intro &amp; Setup'!$W$18, $F550&gt;'Intro &amp; Setup'!$AG$18), "X", ""))</f>
        <v/>
      </c>
      <c r="W550" s="6" t="str">
        <f t="shared" si="77"/>
        <v/>
      </c>
      <c r="Y550" s="63" t="str">
        <f t="shared" si="78"/>
        <v/>
      </c>
      <c r="Z550" s="64" t="str">
        <f t="shared" si="79"/>
        <v/>
      </c>
      <c r="AB550" s="80" t="str">
        <f t="shared" si="80"/>
        <v/>
      </c>
      <c r="AC550" s="77" t="str">
        <f t="shared" si="81"/>
        <v/>
      </c>
      <c r="AE550" s="84" t="str">
        <f t="shared" si="82"/>
        <v/>
      </c>
      <c r="AG550" s="6" t="str">
        <f>IF($AE550="", "", COUNTIF($AE$10:$AE$2510, "&gt;"&amp;$AE550)+1+COUNTIF($AE$10:$AE550, $AE550)-1)</f>
        <v/>
      </c>
    </row>
    <row r="551" spans="1:33" x14ac:dyDescent="0.25">
      <c r="A551" s="2"/>
      <c r="B551" s="98"/>
      <c r="C551" s="99"/>
      <c r="D551" s="100"/>
      <c r="E551" s="101"/>
      <c r="F551" s="102"/>
      <c r="G551" s="99"/>
      <c r="H551" s="103"/>
      <c r="I551" s="104"/>
      <c r="J551" s="2"/>
      <c r="K551" s="56" t="str">
        <f t="shared" si="74"/>
        <v/>
      </c>
      <c r="L551" s="2"/>
      <c r="M551" s="2"/>
      <c r="N551" s="51" t="str">
        <f t="shared" si="75"/>
        <v/>
      </c>
      <c r="O551" s="2"/>
      <c r="Q551" s="6" t="str">
        <f t="shared" si="76"/>
        <v/>
      </c>
      <c r="S551" s="6" t="str">
        <f>IF(COUNTIF($Q551:$Q$2510, $Q551)&gt;1, "", $Q551)</f>
        <v/>
      </c>
      <c r="U551" s="63" t="str">
        <f>IF($B551="", "", IF(OR($B551&lt;'Intro &amp; Setup'!$W$18, $B551&gt;'Intro &amp; Setup'!$AG$18), "X", ""))</f>
        <v/>
      </c>
      <c r="V551" s="64" t="str">
        <f>IF($F551="", "", IF(OR($F551&lt;'Intro &amp; Setup'!$W$18, $F551&gt;'Intro &amp; Setup'!$AG$18), "X", ""))</f>
        <v/>
      </c>
      <c r="W551" s="6" t="str">
        <f t="shared" si="77"/>
        <v/>
      </c>
      <c r="Y551" s="63" t="str">
        <f t="shared" si="78"/>
        <v/>
      </c>
      <c r="Z551" s="64" t="str">
        <f t="shared" si="79"/>
        <v/>
      </c>
      <c r="AB551" s="80" t="str">
        <f t="shared" si="80"/>
        <v/>
      </c>
      <c r="AC551" s="77" t="str">
        <f t="shared" si="81"/>
        <v/>
      </c>
      <c r="AE551" s="84" t="str">
        <f t="shared" si="82"/>
        <v/>
      </c>
      <c r="AG551" s="6" t="str">
        <f>IF($AE551="", "", COUNTIF($AE$10:$AE$2510, "&gt;"&amp;$AE551)+1+COUNTIF($AE$10:$AE551, $AE551)-1)</f>
        <v/>
      </c>
    </row>
    <row r="552" spans="1:33" x14ac:dyDescent="0.25">
      <c r="A552" s="2"/>
      <c r="B552" s="98"/>
      <c r="C552" s="99"/>
      <c r="D552" s="100"/>
      <c r="E552" s="101"/>
      <c r="F552" s="102"/>
      <c r="G552" s="99"/>
      <c r="H552" s="103"/>
      <c r="I552" s="104"/>
      <c r="J552" s="2"/>
      <c r="K552" s="56" t="str">
        <f t="shared" si="74"/>
        <v/>
      </c>
      <c r="L552" s="2"/>
      <c r="M552" s="2"/>
      <c r="N552" s="51" t="str">
        <f t="shared" si="75"/>
        <v/>
      </c>
      <c r="O552" s="2"/>
      <c r="Q552" s="6" t="str">
        <f t="shared" si="76"/>
        <v/>
      </c>
      <c r="S552" s="6" t="str">
        <f>IF(COUNTIF($Q552:$Q$2510, $Q552)&gt;1, "", $Q552)</f>
        <v/>
      </c>
      <c r="U552" s="63" t="str">
        <f>IF($B552="", "", IF(OR($B552&lt;'Intro &amp; Setup'!$W$18, $B552&gt;'Intro &amp; Setup'!$AG$18), "X", ""))</f>
        <v/>
      </c>
      <c r="V552" s="64" t="str">
        <f>IF($F552="", "", IF(OR($F552&lt;'Intro &amp; Setup'!$W$18, $F552&gt;'Intro &amp; Setup'!$AG$18), "X", ""))</f>
        <v/>
      </c>
      <c r="W552" s="6" t="str">
        <f t="shared" si="77"/>
        <v/>
      </c>
      <c r="Y552" s="63" t="str">
        <f t="shared" si="78"/>
        <v/>
      </c>
      <c r="Z552" s="64" t="str">
        <f t="shared" si="79"/>
        <v/>
      </c>
      <c r="AB552" s="80" t="str">
        <f t="shared" si="80"/>
        <v/>
      </c>
      <c r="AC552" s="77" t="str">
        <f t="shared" si="81"/>
        <v/>
      </c>
      <c r="AE552" s="84" t="str">
        <f t="shared" si="82"/>
        <v/>
      </c>
      <c r="AG552" s="6" t="str">
        <f>IF($AE552="", "", COUNTIF($AE$10:$AE$2510, "&gt;"&amp;$AE552)+1+COUNTIF($AE$10:$AE552, $AE552)-1)</f>
        <v/>
      </c>
    </row>
    <row r="553" spans="1:33" x14ac:dyDescent="0.25">
      <c r="A553" s="2"/>
      <c r="B553" s="98"/>
      <c r="C553" s="99"/>
      <c r="D553" s="100"/>
      <c r="E553" s="101"/>
      <c r="F553" s="102"/>
      <c r="G553" s="99"/>
      <c r="H553" s="103"/>
      <c r="I553" s="104"/>
      <c r="J553" s="2"/>
      <c r="K553" s="56" t="str">
        <f t="shared" si="74"/>
        <v/>
      </c>
      <c r="L553" s="2"/>
      <c r="M553" s="2"/>
      <c r="N553" s="51" t="str">
        <f t="shared" si="75"/>
        <v/>
      </c>
      <c r="O553" s="2"/>
      <c r="Q553" s="6" t="str">
        <f t="shared" si="76"/>
        <v/>
      </c>
      <c r="S553" s="6" t="str">
        <f>IF(COUNTIF($Q553:$Q$2510, $Q553)&gt;1, "", $Q553)</f>
        <v/>
      </c>
      <c r="U553" s="63" t="str">
        <f>IF($B553="", "", IF(OR($B553&lt;'Intro &amp; Setup'!$W$18, $B553&gt;'Intro &amp; Setup'!$AG$18), "X", ""))</f>
        <v/>
      </c>
      <c r="V553" s="64" t="str">
        <f>IF($F553="", "", IF(OR($F553&lt;'Intro &amp; Setup'!$W$18, $F553&gt;'Intro &amp; Setup'!$AG$18), "X", ""))</f>
        <v/>
      </c>
      <c r="W553" s="6" t="str">
        <f t="shared" si="77"/>
        <v/>
      </c>
      <c r="Y553" s="63" t="str">
        <f t="shared" si="78"/>
        <v/>
      </c>
      <c r="Z553" s="64" t="str">
        <f t="shared" si="79"/>
        <v/>
      </c>
      <c r="AB553" s="80" t="str">
        <f t="shared" si="80"/>
        <v/>
      </c>
      <c r="AC553" s="77" t="str">
        <f t="shared" si="81"/>
        <v/>
      </c>
      <c r="AE553" s="84" t="str">
        <f t="shared" si="82"/>
        <v/>
      </c>
      <c r="AG553" s="6" t="str">
        <f>IF($AE553="", "", COUNTIF($AE$10:$AE$2510, "&gt;"&amp;$AE553)+1+COUNTIF($AE$10:$AE553, $AE553)-1)</f>
        <v/>
      </c>
    </row>
    <row r="554" spans="1:33" x14ac:dyDescent="0.25">
      <c r="A554" s="2"/>
      <c r="B554" s="98"/>
      <c r="C554" s="99"/>
      <c r="D554" s="100"/>
      <c r="E554" s="101"/>
      <c r="F554" s="102"/>
      <c r="G554" s="99"/>
      <c r="H554" s="103"/>
      <c r="I554" s="104"/>
      <c r="J554" s="2"/>
      <c r="K554" s="56" t="str">
        <f t="shared" si="74"/>
        <v/>
      </c>
      <c r="L554" s="2"/>
      <c r="M554" s="2"/>
      <c r="N554" s="51" t="str">
        <f t="shared" si="75"/>
        <v/>
      </c>
      <c r="O554" s="2"/>
      <c r="Q554" s="6" t="str">
        <f t="shared" si="76"/>
        <v/>
      </c>
      <c r="S554" s="6" t="str">
        <f>IF(COUNTIF($Q554:$Q$2510, $Q554)&gt;1, "", $Q554)</f>
        <v/>
      </c>
      <c r="U554" s="63" t="str">
        <f>IF($B554="", "", IF(OR($B554&lt;'Intro &amp; Setup'!$W$18, $B554&gt;'Intro &amp; Setup'!$AG$18), "X", ""))</f>
        <v/>
      </c>
      <c r="V554" s="64" t="str">
        <f>IF($F554="", "", IF(OR($F554&lt;'Intro &amp; Setup'!$W$18, $F554&gt;'Intro &amp; Setup'!$AG$18), "X", ""))</f>
        <v/>
      </c>
      <c r="W554" s="6" t="str">
        <f t="shared" si="77"/>
        <v/>
      </c>
      <c r="Y554" s="63" t="str">
        <f t="shared" si="78"/>
        <v/>
      </c>
      <c r="Z554" s="64" t="str">
        <f t="shared" si="79"/>
        <v/>
      </c>
      <c r="AB554" s="80" t="str">
        <f t="shared" si="80"/>
        <v/>
      </c>
      <c r="AC554" s="77" t="str">
        <f t="shared" si="81"/>
        <v/>
      </c>
      <c r="AE554" s="84" t="str">
        <f t="shared" si="82"/>
        <v/>
      </c>
      <c r="AG554" s="6" t="str">
        <f>IF($AE554="", "", COUNTIF($AE$10:$AE$2510, "&gt;"&amp;$AE554)+1+COUNTIF($AE$10:$AE554, $AE554)-1)</f>
        <v/>
      </c>
    </row>
    <row r="555" spans="1:33" x14ac:dyDescent="0.25">
      <c r="A555" s="2"/>
      <c r="B555" s="98"/>
      <c r="C555" s="99"/>
      <c r="D555" s="100"/>
      <c r="E555" s="101"/>
      <c r="F555" s="102"/>
      <c r="G555" s="99"/>
      <c r="H555" s="103"/>
      <c r="I555" s="104"/>
      <c r="J555" s="2"/>
      <c r="K555" s="56" t="str">
        <f t="shared" si="74"/>
        <v/>
      </c>
      <c r="L555" s="2"/>
      <c r="M555" s="2"/>
      <c r="N555" s="51" t="str">
        <f t="shared" si="75"/>
        <v/>
      </c>
      <c r="O555" s="2"/>
      <c r="Q555" s="6" t="str">
        <f t="shared" si="76"/>
        <v/>
      </c>
      <c r="S555" s="6" t="str">
        <f>IF(COUNTIF($Q555:$Q$2510, $Q555)&gt;1, "", $Q555)</f>
        <v/>
      </c>
      <c r="U555" s="63" t="str">
        <f>IF($B555="", "", IF(OR($B555&lt;'Intro &amp; Setup'!$W$18, $B555&gt;'Intro &amp; Setup'!$AG$18), "X", ""))</f>
        <v/>
      </c>
      <c r="V555" s="64" t="str">
        <f>IF($F555="", "", IF(OR($F555&lt;'Intro &amp; Setup'!$W$18, $F555&gt;'Intro &amp; Setup'!$AG$18), "X", ""))</f>
        <v/>
      </c>
      <c r="W555" s="6" t="str">
        <f t="shared" si="77"/>
        <v/>
      </c>
      <c r="Y555" s="63" t="str">
        <f t="shared" si="78"/>
        <v/>
      </c>
      <c r="Z555" s="64" t="str">
        <f t="shared" si="79"/>
        <v/>
      </c>
      <c r="AB555" s="80" t="str">
        <f t="shared" si="80"/>
        <v/>
      </c>
      <c r="AC555" s="77" t="str">
        <f t="shared" si="81"/>
        <v/>
      </c>
      <c r="AE555" s="84" t="str">
        <f t="shared" si="82"/>
        <v/>
      </c>
      <c r="AG555" s="6" t="str">
        <f>IF($AE555="", "", COUNTIF($AE$10:$AE$2510, "&gt;"&amp;$AE555)+1+COUNTIF($AE$10:$AE555, $AE555)-1)</f>
        <v/>
      </c>
    </row>
    <row r="556" spans="1:33" x14ac:dyDescent="0.25">
      <c r="A556" s="2"/>
      <c r="B556" s="98"/>
      <c r="C556" s="99"/>
      <c r="D556" s="100"/>
      <c r="E556" s="101"/>
      <c r="F556" s="102"/>
      <c r="G556" s="99"/>
      <c r="H556" s="103"/>
      <c r="I556" s="104"/>
      <c r="J556" s="2"/>
      <c r="K556" s="56" t="str">
        <f t="shared" si="74"/>
        <v/>
      </c>
      <c r="L556" s="2"/>
      <c r="M556" s="2"/>
      <c r="N556" s="51" t="str">
        <f t="shared" si="75"/>
        <v/>
      </c>
      <c r="O556" s="2"/>
      <c r="Q556" s="6" t="str">
        <f t="shared" si="76"/>
        <v/>
      </c>
      <c r="S556" s="6" t="str">
        <f>IF(COUNTIF($Q556:$Q$2510, $Q556)&gt;1, "", $Q556)</f>
        <v/>
      </c>
      <c r="U556" s="63" t="str">
        <f>IF($B556="", "", IF(OR($B556&lt;'Intro &amp; Setup'!$W$18, $B556&gt;'Intro &amp; Setup'!$AG$18), "X", ""))</f>
        <v/>
      </c>
      <c r="V556" s="64" t="str">
        <f>IF($F556="", "", IF(OR($F556&lt;'Intro &amp; Setup'!$W$18, $F556&gt;'Intro &amp; Setup'!$AG$18), "X", ""))</f>
        <v/>
      </c>
      <c r="W556" s="6" t="str">
        <f t="shared" si="77"/>
        <v/>
      </c>
      <c r="Y556" s="63" t="str">
        <f t="shared" si="78"/>
        <v/>
      </c>
      <c r="Z556" s="64" t="str">
        <f t="shared" si="79"/>
        <v/>
      </c>
      <c r="AB556" s="80" t="str">
        <f t="shared" si="80"/>
        <v/>
      </c>
      <c r="AC556" s="77" t="str">
        <f t="shared" si="81"/>
        <v/>
      </c>
      <c r="AE556" s="84" t="str">
        <f t="shared" si="82"/>
        <v/>
      </c>
      <c r="AG556" s="6" t="str">
        <f>IF($AE556="", "", COUNTIF($AE$10:$AE$2510, "&gt;"&amp;$AE556)+1+COUNTIF($AE$10:$AE556, $AE556)-1)</f>
        <v/>
      </c>
    </row>
    <row r="557" spans="1:33" x14ac:dyDescent="0.25">
      <c r="A557" s="2"/>
      <c r="B557" s="98"/>
      <c r="C557" s="99"/>
      <c r="D557" s="100"/>
      <c r="E557" s="101"/>
      <c r="F557" s="102"/>
      <c r="G557" s="99"/>
      <c r="H557" s="103"/>
      <c r="I557" s="104"/>
      <c r="J557" s="2"/>
      <c r="K557" s="56" t="str">
        <f t="shared" si="74"/>
        <v/>
      </c>
      <c r="L557" s="2"/>
      <c r="M557" s="2"/>
      <c r="N557" s="51" t="str">
        <f t="shared" si="75"/>
        <v/>
      </c>
      <c r="O557" s="2"/>
      <c r="Q557" s="6" t="str">
        <f t="shared" si="76"/>
        <v/>
      </c>
      <c r="S557" s="6" t="str">
        <f>IF(COUNTIF($Q557:$Q$2510, $Q557)&gt;1, "", $Q557)</f>
        <v/>
      </c>
      <c r="U557" s="63" t="str">
        <f>IF($B557="", "", IF(OR($B557&lt;'Intro &amp; Setup'!$W$18, $B557&gt;'Intro &amp; Setup'!$AG$18), "X", ""))</f>
        <v/>
      </c>
      <c r="V557" s="64" t="str">
        <f>IF($F557="", "", IF(OR($F557&lt;'Intro &amp; Setup'!$W$18, $F557&gt;'Intro &amp; Setup'!$AG$18), "X", ""))</f>
        <v/>
      </c>
      <c r="W557" s="6" t="str">
        <f t="shared" si="77"/>
        <v/>
      </c>
      <c r="Y557" s="63" t="str">
        <f t="shared" si="78"/>
        <v/>
      </c>
      <c r="Z557" s="64" t="str">
        <f t="shared" si="79"/>
        <v/>
      </c>
      <c r="AB557" s="80" t="str">
        <f t="shared" si="80"/>
        <v/>
      </c>
      <c r="AC557" s="77" t="str">
        <f t="shared" si="81"/>
        <v/>
      </c>
      <c r="AE557" s="84" t="str">
        <f t="shared" si="82"/>
        <v/>
      </c>
      <c r="AG557" s="6" t="str">
        <f>IF($AE557="", "", COUNTIF($AE$10:$AE$2510, "&gt;"&amp;$AE557)+1+COUNTIF($AE$10:$AE557, $AE557)-1)</f>
        <v/>
      </c>
    </row>
    <row r="558" spans="1:33" x14ac:dyDescent="0.25">
      <c r="A558" s="2"/>
      <c r="B558" s="98"/>
      <c r="C558" s="99"/>
      <c r="D558" s="100"/>
      <c r="E558" s="101"/>
      <c r="F558" s="102"/>
      <c r="G558" s="99"/>
      <c r="H558" s="103"/>
      <c r="I558" s="104"/>
      <c r="J558" s="2"/>
      <c r="K558" s="56" t="str">
        <f t="shared" si="74"/>
        <v/>
      </c>
      <c r="L558" s="2"/>
      <c r="M558" s="2"/>
      <c r="N558" s="51" t="str">
        <f t="shared" si="75"/>
        <v/>
      </c>
      <c r="O558" s="2"/>
      <c r="Q558" s="6" t="str">
        <f t="shared" si="76"/>
        <v/>
      </c>
      <c r="S558" s="6" t="str">
        <f>IF(COUNTIF($Q558:$Q$2510, $Q558)&gt;1, "", $Q558)</f>
        <v/>
      </c>
      <c r="U558" s="63" t="str">
        <f>IF($B558="", "", IF(OR($B558&lt;'Intro &amp; Setup'!$W$18, $B558&gt;'Intro &amp; Setup'!$AG$18), "X", ""))</f>
        <v/>
      </c>
      <c r="V558" s="64" t="str">
        <f>IF($F558="", "", IF(OR($F558&lt;'Intro &amp; Setup'!$W$18, $F558&gt;'Intro &amp; Setup'!$AG$18), "X", ""))</f>
        <v/>
      </c>
      <c r="W558" s="6" t="str">
        <f t="shared" si="77"/>
        <v/>
      </c>
      <c r="Y558" s="63" t="str">
        <f t="shared" si="78"/>
        <v/>
      </c>
      <c r="Z558" s="64" t="str">
        <f t="shared" si="79"/>
        <v/>
      </c>
      <c r="AB558" s="80" t="str">
        <f t="shared" si="80"/>
        <v/>
      </c>
      <c r="AC558" s="77" t="str">
        <f t="shared" si="81"/>
        <v/>
      </c>
      <c r="AE558" s="84" t="str">
        <f t="shared" si="82"/>
        <v/>
      </c>
      <c r="AG558" s="6" t="str">
        <f>IF($AE558="", "", COUNTIF($AE$10:$AE$2510, "&gt;"&amp;$AE558)+1+COUNTIF($AE$10:$AE558, $AE558)-1)</f>
        <v/>
      </c>
    </row>
    <row r="559" spans="1:33" x14ac:dyDescent="0.25">
      <c r="A559" s="2"/>
      <c r="B559" s="98"/>
      <c r="C559" s="99"/>
      <c r="D559" s="100"/>
      <c r="E559" s="101"/>
      <c r="F559" s="102"/>
      <c r="G559" s="99"/>
      <c r="H559" s="103"/>
      <c r="I559" s="104"/>
      <c r="J559" s="2"/>
      <c r="K559" s="56" t="str">
        <f t="shared" si="74"/>
        <v/>
      </c>
      <c r="L559" s="2"/>
      <c r="M559" s="2"/>
      <c r="N559" s="51" t="str">
        <f t="shared" si="75"/>
        <v/>
      </c>
      <c r="O559" s="2"/>
      <c r="Q559" s="6" t="str">
        <f t="shared" si="76"/>
        <v/>
      </c>
      <c r="S559" s="6" t="str">
        <f>IF(COUNTIF($Q559:$Q$2510, $Q559)&gt;1, "", $Q559)</f>
        <v/>
      </c>
      <c r="U559" s="63" t="str">
        <f>IF($B559="", "", IF(OR($B559&lt;'Intro &amp; Setup'!$W$18, $B559&gt;'Intro &amp; Setup'!$AG$18), "X", ""))</f>
        <v/>
      </c>
      <c r="V559" s="64" t="str">
        <f>IF($F559="", "", IF(OR($F559&lt;'Intro &amp; Setup'!$W$18, $F559&gt;'Intro &amp; Setup'!$AG$18), "X", ""))</f>
        <v/>
      </c>
      <c r="W559" s="6" t="str">
        <f t="shared" si="77"/>
        <v/>
      </c>
      <c r="Y559" s="63" t="str">
        <f t="shared" si="78"/>
        <v/>
      </c>
      <c r="Z559" s="64" t="str">
        <f t="shared" si="79"/>
        <v/>
      </c>
      <c r="AB559" s="80" t="str">
        <f t="shared" si="80"/>
        <v/>
      </c>
      <c r="AC559" s="77" t="str">
        <f t="shared" si="81"/>
        <v/>
      </c>
      <c r="AE559" s="84" t="str">
        <f t="shared" si="82"/>
        <v/>
      </c>
      <c r="AG559" s="6" t="str">
        <f>IF($AE559="", "", COUNTIF($AE$10:$AE$2510, "&gt;"&amp;$AE559)+1+COUNTIF($AE$10:$AE559, $AE559)-1)</f>
        <v/>
      </c>
    </row>
    <row r="560" spans="1:33" x14ac:dyDescent="0.25">
      <c r="A560" s="2"/>
      <c r="B560" s="98"/>
      <c r="C560" s="99"/>
      <c r="D560" s="100"/>
      <c r="E560" s="101"/>
      <c r="F560" s="102"/>
      <c r="G560" s="99"/>
      <c r="H560" s="103"/>
      <c r="I560" s="104"/>
      <c r="J560" s="2"/>
      <c r="K560" s="56" t="str">
        <f t="shared" si="74"/>
        <v/>
      </c>
      <c r="L560" s="2"/>
      <c r="M560" s="2"/>
      <c r="N560" s="51" t="str">
        <f t="shared" si="75"/>
        <v/>
      </c>
      <c r="O560" s="2"/>
      <c r="Q560" s="6" t="str">
        <f t="shared" si="76"/>
        <v/>
      </c>
      <c r="S560" s="6" t="str">
        <f>IF(COUNTIF($Q560:$Q$2510, $Q560)&gt;1, "", $Q560)</f>
        <v/>
      </c>
      <c r="U560" s="63" t="str">
        <f>IF($B560="", "", IF(OR($B560&lt;'Intro &amp; Setup'!$W$18, $B560&gt;'Intro &amp; Setup'!$AG$18), "X", ""))</f>
        <v/>
      </c>
      <c r="V560" s="64" t="str">
        <f>IF($F560="", "", IF(OR($F560&lt;'Intro &amp; Setup'!$W$18, $F560&gt;'Intro &amp; Setup'!$AG$18), "X", ""))</f>
        <v/>
      </c>
      <c r="W560" s="6" t="str">
        <f t="shared" si="77"/>
        <v/>
      </c>
      <c r="Y560" s="63" t="str">
        <f t="shared" si="78"/>
        <v/>
      </c>
      <c r="Z560" s="64" t="str">
        <f t="shared" si="79"/>
        <v/>
      </c>
      <c r="AB560" s="80" t="str">
        <f t="shared" si="80"/>
        <v/>
      </c>
      <c r="AC560" s="77" t="str">
        <f t="shared" si="81"/>
        <v/>
      </c>
      <c r="AE560" s="84" t="str">
        <f t="shared" si="82"/>
        <v/>
      </c>
      <c r="AG560" s="6" t="str">
        <f>IF($AE560="", "", COUNTIF($AE$10:$AE$2510, "&gt;"&amp;$AE560)+1+COUNTIF($AE$10:$AE560, $AE560)-1)</f>
        <v/>
      </c>
    </row>
    <row r="561" spans="1:33" x14ac:dyDescent="0.25">
      <c r="A561" s="2"/>
      <c r="B561" s="98"/>
      <c r="C561" s="99"/>
      <c r="D561" s="100"/>
      <c r="E561" s="101"/>
      <c r="F561" s="102"/>
      <c r="G561" s="99"/>
      <c r="H561" s="103"/>
      <c r="I561" s="104"/>
      <c r="J561" s="2"/>
      <c r="K561" s="56" t="str">
        <f t="shared" si="74"/>
        <v/>
      </c>
      <c r="L561" s="2"/>
      <c r="M561" s="2"/>
      <c r="N561" s="51" t="str">
        <f t="shared" si="75"/>
        <v/>
      </c>
      <c r="O561" s="2"/>
      <c r="Q561" s="6" t="str">
        <f t="shared" si="76"/>
        <v/>
      </c>
      <c r="S561" s="6" t="str">
        <f>IF(COUNTIF($Q561:$Q$2510, $Q561)&gt;1, "", $Q561)</f>
        <v/>
      </c>
      <c r="U561" s="63" t="str">
        <f>IF($B561="", "", IF(OR($B561&lt;'Intro &amp; Setup'!$W$18, $B561&gt;'Intro &amp; Setup'!$AG$18), "X", ""))</f>
        <v/>
      </c>
      <c r="V561" s="64" t="str">
        <f>IF($F561="", "", IF(OR($F561&lt;'Intro &amp; Setup'!$W$18, $F561&gt;'Intro &amp; Setup'!$AG$18), "X", ""))</f>
        <v/>
      </c>
      <c r="W561" s="6" t="str">
        <f t="shared" si="77"/>
        <v/>
      </c>
      <c r="Y561" s="63" t="str">
        <f t="shared" si="78"/>
        <v/>
      </c>
      <c r="Z561" s="64" t="str">
        <f t="shared" si="79"/>
        <v/>
      </c>
      <c r="AB561" s="80" t="str">
        <f t="shared" si="80"/>
        <v/>
      </c>
      <c r="AC561" s="77" t="str">
        <f t="shared" si="81"/>
        <v/>
      </c>
      <c r="AE561" s="84" t="str">
        <f t="shared" si="82"/>
        <v/>
      </c>
      <c r="AG561" s="6" t="str">
        <f>IF($AE561="", "", COUNTIF($AE$10:$AE$2510, "&gt;"&amp;$AE561)+1+COUNTIF($AE$10:$AE561, $AE561)-1)</f>
        <v/>
      </c>
    </row>
    <row r="562" spans="1:33" x14ac:dyDescent="0.25">
      <c r="A562" s="2"/>
      <c r="B562" s="98"/>
      <c r="C562" s="99"/>
      <c r="D562" s="100"/>
      <c r="E562" s="101"/>
      <c r="F562" s="102"/>
      <c r="G562" s="99"/>
      <c r="H562" s="103"/>
      <c r="I562" s="104"/>
      <c r="J562" s="2"/>
      <c r="K562" s="56" t="str">
        <f t="shared" si="74"/>
        <v/>
      </c>
      <c r="L562" s="2"/>
      <c r="M562" s="2"/>
      <c r="N562" s="51" t="str">
        <f t="shared" si="75"/>
        <v/>
      </c>
      <c r="O562" s="2"/>
      <c r="Q562" s="6" t="str">
        <f t="shared" si="76"/>
        <v/>
      </c>
      <c r="S562" s="6" t="str">
        <f>IF(COUNTIF($Q562:$Q$2510, $Q562)&gt;1, "", $Q562)</f>
        <v/>
      </c>
      <c r="U562" s="63" t="str">
        <f>IF($B562="", "", IF(OR($B562&lt;'Intro &amp; Setup'!$W$18, $B562&gt;'Intro &amp; Setup'!$AG$18), "X", ""))</f>
        <v/>
      </c>
      <c r="V562" s="64" t="str">
        <f>IF($F562="", "", IF(OR($F562&lt;'Intro &amp; Setup'!$W$18, $F562&gt;'Intro &amp; Setup'!$AG$18), "X", ""))</f>
        <v/>
      </c>
      <c r="W562" s="6" t="str">
        <f t="shared" si="77"/>
        <v/>
      </c>
      <c r="Y562" s="63" t="str">
        <f t="shared" si="78"/>
        <v/>
      </c>
      <c r="Z562" s="64" t="str">
        <f t="shared" si="79"/>
        <v/>
      </c>
      <c r="AB562" s="80" t="str">
        <f t="shared" si="80"/>
        <v/>
      </c>
      <c r="AC562" s="77" t="str">
        <f t="shared" si="81"/>
        <v/>
      </c>
      <c r="AE562" s="84" t="str">
        <f t="shared" si="82"/>
        <v/>
      </c>
      <c r="AG562" s="6" t="str">
        <f>IF($AE562="", "", COUNTIF($AE$10:$AE$2510, "&gt;"&amp;$AE562)+1+COUNTIF($AE$10:$AE562, $AE562)-1)</f>
        <v/>
      </c>
    </row>
    <row r="563" spans="1:33" x14ac:dyDescent="0.25">
      <c r="A563" s="2"/>
      <c r="B563" s="98"/>
      <c r="C563" s="99"/>
      <c r="D563" s="100"/>
      <c r="E563" s="101"/>
      <c r="F563" s="102"/>
      <c r="G563" s="99"/>
      <c r="H563" s="103"/>
      <c r="I563" s="104"/>
      <c r="J563" s="2"/>
      <c r="K563" s="56" t="str">
        <f t="shared" si="74"/>
        <v/>
      </c>
      <c r="L563" s="2"/>
      <c r="M563" s="2"/>
      <c r="N563" s="51" t="str">
        <f t="shared" si="75"/>
        <v/>
      </c>
      <c r="O563" s="2"/>
      <c r="Q563" s="6" t="str">
        <f t="shared" si="76"/>
        <v/>
      </c>
      <c r="S563" s="6" t="str">
        <f>IF(COUNTIF($Q563:$Q$2510, $Q563)&gt;1, "", $Q563)</f>
        <v/>
      </c>
      <c r="U563" s="63" t="str">
        <f>IF($B563="", "", IF(OR($B563&lt;'Intro &amp; Setup'!$W$18, $B563&gt;'Intro &amp; Setup'!$AG$18), "X", ""))</f>
        <v/>
      </c>
      <c r="V563" s="64" t="str">
        <f>IF($F563="", "", IF(OR($F563&lt;'Intro &amp; Setup'!$W$18, $F563&gt;'Intro &amp; Setup'!$AG$18), "X", ""))</f>
        <v/>
      </c>
      <c r="W563" s="6" t="str">
        <f t="shared" si="77"/>
        <v/>
      </c>
      <c r="Y563" s="63" t="str">
        <f t="shared" si="78"/>
        <v/>
      </c>
      <c r="Z563" s="64" t="str">
        <f t="shared" si="79"/>
        <v/>
      </c>
      <c r="AB563" s="80" t="str">
        <f t="shared" si="80"/>
        <v/>
      </c>
      <c r="AC563" s="77" t="str">
        <f t="shared" si="81"/>
        <v/>
      </c>
      <c r="AE563" s="84" t="str">
        <f t="shared" si="82"/>
        <v/>
      </c>
      <c r="AG563" s="6" t="str">
        <f>IF($AE563="", "", COUNTIF($AE$10:$AE$2510, "&gt;"&amp;$AE563)+1+COUNTIF($AE$10:$AE563, $AE563)-1)</f>
        <v/>
      </c>
    </row>
    <row r="564" spans="1:33" x14ac:dyDescent="0.25">
      <c r="A564" s="2"/>
      <c r="B564" s="98"/>
      <c r="C564" s="99"/>
      <c r="D564" s="100"/>
      <c r="E564" s="101"/>
      <c r="F564" s="102"/>
      <c r="G564" s="99"/>
      <c r="H564" s="103"/>
      <c r="I564" s="104"/>
      <c r="J564" s="2"/>
      <c r="K564" s="56" t="str">
        <f t="shared" si="74"/>
        <v/>
      </c>
      <c r="L564" s="2"/>
      <c r="M564" s="2"/>
      <c r="N564" s="51" t="str">
        <f t="shared" si="75"/>
        <v/>
      </c>
      <c r="O564" s="2"/>
      <c r="Q564" s="6" t="str">
        <f t="shared" si="76"/>
        <v/>
      </c>
      <c r="S564" s="6" t="str">
        <f>IF(COUNTIF($Q564:$Q$2510, $Q564)&gt;1, "", $Q564)</f>
        <v/>
      </c>
      <c r="U564" s="63" t="str">
        <f>IF($B564="", "", IF(OR($B564&lt;'Intro &amp; Setup'!$W$18, $B564&gt;'Intro &amp; Setup'!$AG$18), "X", ""))</f>
        <v/>
      </c>
      <c r="V564" s="64" t="str">
        <f>IF($F564="", "", IF(OR($F564&lt;'Intro &amp; Setup'!$W$18, $F564&gt;'Intro &amp; Setup'!$AG$18), "X", ""))</f>
        <v/>
      </c>
      <c r="W564" s="6" t="str">
        <f t="shared" si="77"/>
        <v/>
      </c>
      <c r="Y564" s="63" t="str">
        <f t="shared" si="78"/>
        <v/>
      </c>
      <c r="Z564" s="64" t="str">
        <f t="shared" si="79"/>
        <v/>
      </c>
      <c r="AB564" s="80" t="str">
        <f t="shared" si="80"/>
        <v/>
      </c>
      <c r="AC564" s="77" t="str">
        <f t="shared" si="81"/>
        <v/>
      </c>
      <c r="AE564" s="84" t="str">
        <f t="shared" si="82"/>
        <v/>
      </c>
      <c r="AG564" s="6" t="str">
        <f>IF($AE564="", "", COUNTIF($AE$10:$AE$2510, "&gt;"&amp;$AE564)+1+COUNTIF($AE$10:$AE564, $AE564)-1)</f>
        <v/>
      </c>
    </row>
    <row r="565" spans="1:33" x14ac:dyDescent="0.25">
      <c r="A565" s="2"/>
      <c r="B565" s="98"/>
      <c r="C565" s="99"/>
      <c r="D565" s="100"/>
      <c r="E565" s="101"/>
      <c r="F565" s="102"/>
      <c r="G565" s="99"/>
      <c r="H565" s="103"/>
      <c r="I565" s="104"/>
      <c r="J565" s="2"/>
      <c r="K565" s="56" t="str">
        <f t="shared" si="74"/>
        <v/>
      </c>
      <c r="L565" s="2"/>
      <c r="M565" s="2"/>
      <c r="N565" s="51" t="str">
        <f t="shared" si="75"/>
        <v/>
      </c>
      <c r="O565" s="2"/>
      <c r="Q565" s="6" t="str">
        <f t="shared" si="76"/>
        <v/>
      </c>
      <c r="S565" s="6" t="str">
        <f>IF(COUNTIF($Q565:$Q$2510, $Q565)&gt;1, "", $Q565)</f>
        <v/>
      </c>
      <c r="U565" s="63" t="str">
        <f>IF($B565="", "", IF(OR($B565&lt;'Intro &amp; Setup'!$W$18, $B565&gt;'Intro &amp; Setup'!$AG$18), "X", ""))</f>
        <v/>
      </c>
      <c r="V565" s="64" t="str">
        <f>IF($F565="", "", IF(OR($F565&lt;'Intro &amp; Setup'!$W$18, $F565&gt;'Intro &amp; Setup'!$AG$18), "X", ""))</f>
        <v/>
      </c>
      <c r="W565" s="6" t="str">
        <f t="shared" si="77"/>
        <v/>
      </c>
      <c r="Y565" s="63" t="str">
        <f t="shared" si="78"/>
        <v/>
      </c>
      <c r="Z565" s="64" t="str">
        <f t="shared" si="79"/>
        <v/>
      </c>
      <c r="AB565" s="80" t="str">
        <f t="shared" si="80"/>
        <v/>
      </c>
      <c r="AC565" s="77" t="str">
        <f t="shared" si="81"/>
        <v/>
      </c>
      <c r="AE565" s="84" t="str">
        <f t="shared" si="82"/>
        <v/>
      </c>
      <c r="AG565" s="6" t="str">
        <f>IF($AE565="", "", COUNTIF($AE$10:$AE$2510, "&gt;"&amp;$AE565)+1+COUNTIF($AE$10:$AE565, $AE565)-1)</f>
        <v/>
      </c>
    </row>
    <row r="566" spans="1:33" x14ac:dyDescent="0.25">
      <c r="A566" s="2"/>
      <c r="B566" s="98"/>
      <c r="C566" s="99"/>
      <c r="D566" s="100"/>
      <c r="E566" s="101"/>
      <c r="F566" s="102"/>
      <c r="G566" s="99"/>
      <c r="H566" s="103"/>
      <c r="I566" s="104"/>
      <c r="J566" s="2"/>
      <c r="K566" s="56" t="str">
        <f t="shared" si="74"/>
        <v/>
      </c>
      <c r="L566" s="2"/>
      <c r="M566" s="2"/>
      <c r="N566" s="51" t="str">
        <f t="shared" si="75"/>
        <v/>
      </c>
      <c r="O566" s="2"/>
      <c r="Q566" s="6" t="str">
        <f t="shared" si="76"/>
        <v/>
      </c>
      <c r="S566" s="6" t="str">
        <f>IF(COUNTIF($Q566:$Q$2510, $Q566)&gt;1, "", $Q566)</f>
        <v/>
      </c>
      <c r="U566" s="63" t="str">
        <f>IF($B566="", "", IF(OR($B566&lt;'Intro &amp; Setup'!$W$18, $B566&gt;'Intro &amp; Setup'!$AG$18), "X", ""))</f>
        <v/>
      </c>
      <c r="V566" s="64" t="str">
        <f>IF($F566="", "", IF(OR($F566&lt;'Intro &amp; Setup'!$W$18, $F566&gt;'Intro &amp; Setup'!$AG$18), "X", ""))</f>
        <v/>
      </c>
      <c r="W566" s="6" t="str">
        <f t="shared" si="77"/>
        <v/>
      </c>
      <c r="Y566" s="63" t="str">
        <f t="shared" si="78"/>
        <v/>
      </c>
      <c r="Z566" s="64" t="str">
        <f t="shared" si="79"/>
        <v/>
      </c>
      <c r="AB566" s="80" t="str">
        <f t="shared" si="80"/>
        <v/>
      </c>
      <c r="AC566" s="77" t="str">
        <f t="shared" si="81"/>
        <v/>
      </c>
      <c r="AE566" s="84" t="str">
        <f t="shared" si="82"/>
        <v/>
      </c>
      <c r="AG566" s="6" t="str">
        <f>IF($AE566="", "", COUNTIF($AE$10:$AE$2510, "&gt;"&amp;$AE566)+1+COUNTIF($AE$10:$AE566, $AE566)-1)</f>
        <v/>
      </c>
    </row>
    <row r="567" spans="1:33" x14ac:dyDescent="0.25">
      <c r="A567" s="2"/>
      <c r="B567" s="98"/>
      <c r="C567" s="99"/>
      <c r="D567" s="100"/>
      <c r="E567" s="101"/>
      <c r="F567" s="102"/>
      <c r="G567" s="99"/>
      <c r="H567" s="103"/>
      <c r="I567" s="104"/>
      <c r="J567" s="2"/>
      <c r="K567" s="56" t="str">
        <f t="shared" si="74"/>
        <v/>
      </c>
      <c r="L567" s="2"/>
      <c r="M567" s="2"/>
      <c r="N567" s="51" t="str">
        <f t="shared" si="75"/>
        <v/>
      </c>
      <c r="O567" s="2"/>
      <c r="Q567" s="6" t="str">
        <f t="shared" si="76"/>
        <v/>
      </c>
      <c r="S567" s="6" t="str">
        <f>IF(COUNTIF($Q567:$Q$2510, $Q567)&gt;1, "", $Q567)</f>
        <v/>
      </c>
      <c r="U567" s="63" t="str">
        <f>IF($B567="", "", IF(OR($B567&lt;'Intro &amp; Setup'!$W$18, $B567&gt;'Intro &amp; Setup'!$AG$18), "X", ""))</f>
        <v/>
      </c>
      <c r="V567" s="64" t="str">
        <f>IF($F567="", "", IF(OR($F567&lt;'Intro &amp; Setup'!$W$18, $F567&gt;'Intro &amp; Setup'!$AG$18), "X", ""))</f>
        <v/>
      </c>
      <c r="W567" s="6" t="str">
        <f t="shared" si="77"/>
        <v/>
      </c>
      <c r="Y567" s="63" t="str">
        <f t="shared" si="78"/>
        <v/>
      </c>
      <c r="Z567" s="64" t="str">
        <f t="shared" si="79"/>
        <v/>
      </c>
      <c r="AB567" s="80" t="str">
        <f t="shared" si="80"/>
        <v/>
      </c>
      <c r="AC567" s="77" t="str">
        <f t="shared" si="81"/>
        <v/>
      </c>
      <c r="AE567" s="84" t="str">
        <f t="shared" si="82"/>
        <v/>
      </c>
      <c r="AG567" s="6" t="str">
        <f>IF($AE567="", "", COUNTIF($AE$10:$AE$2510, "&gt;"&amp;$AE567)+1+COUNTIF($AE$10:$AE567, $AE567)-1)</f>
        <v/>
      </c>
    </row>
    <row r="568" spans="1:33" x14ac:dyDescent="0.25">
      <c r="A568" s="2"/>
      <c r="B568" s="98"/>
      <c r="C568" s="99"/>
      <c r="D568" s="100"/>
      <c r="E568" s="101"/>
      <c r="F568" s="102"/>
      <c r="G568" s="99"/>
      <c r="H568" s="103"/>
      <c r="I568" s="104"/>
      <c r="J568" s="2"/>
      <c r="K568" s="56" t="str">
        <f t="shared" si="74"/>
        <v/>
      </c>
      <c r="L568" s="2"/>
      <c r="M568" s="2"/>
      <c r="N568" s="51" t="str">
        <f t="shared" si="75"/>
        <v/>
      </c>
      <c r="O568" s="2"/>
      <c r="Q568" s="6" t="str">
        <f t="shared" si="76"/>
        <v/>
      </c>
      <c r="S568" s="6" t="str">
        <f>IF(COUNTIF($Q568:$Q$2510, $Q568)&gt;1, "", $Q568)</f>
        <v/>
      </c>
      <c r="U568" s="63" t="str">
        <f>IF($B568="", "", IF(OR($B568&lt;'Intro &amp; Setup'!$W$18, $B568&gt;'Intro &amp; Setup'!$AG$18), "X", ""))</f>
        <v/>
      </c>
      <c r="V568" s="64" t="str">
        <f>IF($F568="", "", IF(OR($F568&lt;'Intro &amp; Setup'!$W$18, $F568&gt;'Intro &amp; Setup'!$AG$18), "X", ""))</f>
        <v/>
      </c>
      <c r="W568" s="6" t="str">
        <f t="shared" si="77"/>
        <v/>
      </c>
      <c r="Y568" s="63" t="str">
        <f t="shared" si="78"/>
        <v/>
      </c>
      <c r="Z568" s="64" t="str">
        <f t="shared" si="79"/>
        <v/>
      </c>
      <c r="AB568" s="80" t="str">
        <f t="shared" si="80"/>
        <v/>
      </c>
      <c r="AC568" s="77" t="str">
        <f t="shared" si="81"/>
        <v/>
      </c>
      <c r="AE568" s="84" t="str">
        <f t="shared" si="82"/>
        <v/>
      </c>
      <c r="AG568" s="6" t="str">
        <f>IF($AE568="", "", COUNTIF($AE$10:$AE$2510, "&gt;"&amp;$AE568)+1+COUNTIF($AE$10:$AE568, $AE568)-1)</f>
        <v/>
      </c>
    </row>
    <row r="569" spans="1:33" x14ac:dyDescent="0.25">
      <c r="A569" s="2"/>
      <c r="B569" s="98"/>
      <c r="C569" s="99"/>
      <c r="D569" s="100"/>
      <c r="E569" s="101"/>
      <c r="F569" s="102"/>
      <c r="G569" s="99"/>
      <c r="H569" s="103"/>
      <c r="I569" s="104"/>
      <c r="J569" s="2"/>
      <c r="K569" s="56" t="str">
        <f t="shared" si="74"/>
        <v/>
      </c>
      <c r="L569" s="2"/>
      <c r="M569" s="2"/>
      <c r="N569" s="51" t="str">
        <f t="shared" si="75"/>
        <v/>
      </c>
      <c r="O569" s="2"/>
      <c r="Q569" s="6" t="str">
        <f t="shared" si="76"/>
        <v/>
      </c>
      <c r="S569" s="6" t="str">
        <f>IF(COUNTIF($Q569:$Q$2510, $Q569)&gt;1, "", $Q569)</f>
        <v/>
      </c>
      <c r="U569" s="63" t="str">
        <f>IF($B569="", "", IF(OR($B569&lt;'Intro &amp; Setup'!$W$18, $B569&gt;'Intro &amp; Setup'!$AG$18), "X", ""))</f>
        <v/>
      </c>
      <c r="V569" s="64" t="str">
        <f>IF($F569="", "", IF(OR($F569&lt;'Intro &amp; Setup'!$W$18, $F569&gt;'Intro &amp; Setup'!$AG$18), "X", ""))</f>
        <v/>
      </c>
      <c r="W569" s="6" t="str">
        <f t="shared" si="77"/>
        <v/>
      </c>
      <c r="Y569" s="63" t="str">
        <f t="shared" si="78"/>
        <v/>
      </c>
      <c r="Z569" s="64" t="str">
        <f t="shared" si="79"/>
        <v/>
      </c>
      <c r="AB569" s="80" t="str">
        <f t="shared" si="80"/>
        <v/>
      </c>
      <c r="AC569" s="77" t="str">
        <f t="shared" si="81"/>
        <v/>
      </c>
      <c r="AE569" s="84" t="str">
        <f t="shared" si="82"/>
        <v/>
      </c>
      <c r="AG569" s="6" t="str">
        <f>IF($AE569="", "", COUNTIF($AE$10:$AE$2510, "&gt;"&amp;$AE569)+1+COUNTIF($AE$10:$AE569, $AE569)-1)</f>
        <v/>
      </c>
    </row>
    <row r="570" spans="1:33" x14ac:dyDescent="0.25">
      <c r="A570" s="2"/>
      <c r="B570" s="98"/>
      <c r="C570" s="99"/>
      <c r="D570" s="100"/>
      <c r="E570" s="101"/>
      <c r="F570" s="102"/>
      <c r="G570" s="99"/>
      <c r="H570" s="103"/>
      <c r="I570" s="104"/>
      <c r="J570" s="2"/>
      <c r="K570" s="56" t="str">
        <f t="shared" si="74"/>
        <v/>
      </c>
      <c r="L570" s="2"/>
      <c r="M570" s="2"/>
      <c r="N570" s="51" t="str">
        <f t="shared" si="75"/>
        <v/>
      </c>
      <c r="O570" s="2"/>
      <c r="Q570" s="6" t="str">
        <f t="shared" si="76"/>
        <v/>
      </c>
      <c r="S570" s="6" t="str">
        <f>IF(COUNTIF($Q570:$Q$2510, $Q570)&gt;1, "", $Q570)</f>
        <v/>
      </c>
      <c r="U570" s="63" t="str">
        <f>IF($B570="", "", IF(OR($B570&lt;'Intro &amp; Setup'!$W$18, $B570&gt;'Intro &amp; Setup'!$AG$18), "X", ""))</f>
        <v/>
      </c>
      <c r="V570" s="64" t="str">
        <f>IF($F570="", "", IF(OR($F570&lt;'Intro &amp; Setup'!$W$18, $F570&gt;'Intro &amp; Setup'!$AG$18), "X", ""))</f>
        <v/>
      </c>
      <c r="W570" s="6" t="str">
        <f t="shared" si="77"/>
        <v/>
      </c>
      <c r="Y570" s="63" t="str">
        <f t="shared" si="78"/>
        <v/>
      </c>
      <c r="Z570" s="64" t="str">
        <f t="shared" si="79"/>
        <v/>
      </c>
      <c r="AB570" s="80" t="str">
        <f t="shared" si="80"/>
        <v/>
      </c>
      <c r="AC570" s="77" t="str">
        <f t="shared" si="81"/>
        <v/>
      </c>
      <c r="AE570" s="84" t="str">
        <f t="shared" si="82"/>
        <v/>
      </c>
      <c r="AG570" s="6" t="str">
        <f>IF($AE570="", "", COUNTIF($AE$10:$AE$2510, "&gt;"&amp;$AE570)+1+COUNTIF($AE$10:$AE570, $AE570)-1)</f>
        <v/>
      </c>
    </row>
    <row r="571" spans="1:33" x14ac:dyDescent="0.25">
      <c r="A571" s="2"/>
      <c r="B571" s="98"/>
      <c r="C571" s="99"/>
      <c r="D571" s="100"/>
      <c r="E571" s="101"/>
      <c r="F571" s="102"/>
      <c r="G571" s="99"/>
      <c r="H571" s="103"/>
      <c r="I571" s="104"/>
      <c r="J571" s="2"/>
      <c r="K571" s="56" t="str">
        <f t="shared" si="74"/>
        <v/>
      </c>
      <c r="L571" s="2"/>
      <c r="M571" s="2"/>
      <c r="N571" s="51" t="str">
        <f t="shared" si="75"/>
        <v/>
      </c>
      <c r="O571" s="2"/>
      <c r="Q571" s="6" t="str">
        <f t="shared" si="76"/>
        <v/>
      </c>
      <c r="S571" s="6" t="str">
        <f>IF(COUNTIF($Q571:$Q$2510, $Q571)&gt;1, "", $Q571)</f>
        <v/>
      </c>
      <c r="U571" s="63" t="str">
        <f>IF($B571="", "", IF(OR($B571&lt;'Intro &amp; Setup'!$W$18, $B571&gt;'Intro &amp; Setup'!$AG$18), "X", ""))</f>
        <v/>
      </c>
      <c r="V571" s="64" t="str">
        <f>IF($F571="", "", IF(OR($F571&lt;'Intro &amp; Setup'!$W$18, $F571&gt;'Intro &amp; Setup'!$AG$18), "X", ""))</f>
        <v/>
      </c>
      <c r="W571" s="6" t="str">
        <f t="shared" si="77"/>
        <v/>
      </c>
      <c r="Y571" s="63" t="str">
        <f t="shared" si="78"/>
        <v/>
      </c>
      <c r="Z571" s="64" t="str">
        <f t="shared" si="79"/>
        <v/>
      </c>
      <c r="AB571" s="80" t="str">
        <f t="shared" si="80"/>
        <v/>
      </c>
      <c r="AC571" s="77" t="str">
        <f t="shared" si="81"/>
        <v/>
      </c>
      <c r="AE571" s="84" t="str">
        <f t="shared" si="82"/>
        <v/>
      </c>
      <c r="AG571" s="6" t="str">
        <f>IF($AE571="", "", COUNTIF($AE$10:$AE$2510, "&gt;"&amp;$AE571)+1+COUNTIF($AE$10:$AE571, $AE571)-1)</f>
        <v/>
      </c>
    </row>
    <row r="572" spans="1:33" x14ac:dyDescent="0.25">
      <c r="A572" s="2"/>
      <c r="B572" s="98"/>
      <c r="C572" s="99"/>
      <c r="D572" s="100"/>
      <c r="E572" s="101"/>
      <c r="F572" s="102"/>
      <c r="G572" s="99"/>
      <c r="H572" s="103"/>
      <c r="I572" s="104"/>
      <c r="J572" s="2"/>
      <c r="K572" s="56" t="str">
        <f t="shared" si="74"/>
        <v/>
      </c>
      <c r="L572" s="2"/>
      <c r="M572" s="2"/>
      <c r="N572" s="51" t="str">
        <f t="shared" si="75"/>
        <v/>
      </c>
      <c r="O572" s="2"/>
      <c r="Q572" s="6" t="str">
        <f t="shared" si="76"/>
        <v/>
      </c>
      <c r="S572" s="6" t="str">
        <f>IF(COUNTIF($Q572:$Q$2510, $Q572)&gt;1, "", $Q572)</f>
        <v/>
      </c>
      <c r="U572" s="63" t="str">
        <f>IF($B572="", "", IF(OR($B572&lt;'Intro &amp; Setup'!$W$18, $B572&gt;'Intro &amp; Setup'!$AG$18), "X", ""))</f>
        <v/>
      </c>
      <c r="V572" s="64" t="str">
        <f>IF($F572="", "", IF(OR($F572&lt;'Intro &amp; Setup'!$W$18, $F572&gt;'Intro &amp; Setup'!$AG$18), "X", ""))</f>
        <v/>
      </c>
      <c r="W572" s="6" t="str">
        <f t="shared" si="77"/>
        <v/>
      </c>
      <c r="Y572" s="63" t="str">
        <f t="shared" si="78"/>
        <v/>
      </c>
      <c r="Z572" s="64" t="str">
        <f t="shared" si="79"/>
        <v/>
      </c>
      <c r="AB572" s="80" t="str">
        <f t="shared" si="80"/>
        <v/>
      </c>
      <c r="AC572" s="77" t="str">
        <f t="shared" si="81"/>
        <v/>
      </c>
      <c r="AE572" s="84" t="str">
        <f t="shared" si="82"/>
        <v/>
      </c>
      <c r="AG572" s="6" t="str">
        <f>IF($AE572="", "", COUNTIF($AE$10:$AE$2510, "&gt;"&amp;$AE572)+1+COUNTIF($AE$10:$AE572, $AE572)-1)</f>
        <v/>
      </c>
    </row>
    <row r="573" spans="1:33" x14ac:dyDescent="0.25">
      <c r="A573" s="2"/>
      <c r="B573" s="98"/>
      <c r="C573" s="99"/>
      <c r="D573" s="100"/>
      <c r="E573" s="101"/>
      <c r="F573" s="102"/>
      <c r="G573" s="99"/>
      <c r="H573" s="103"/>
      <c r="I573" s="104"/>
      <c r="J573" s="2"/>
      <c r="K573" s="56" t="str">
        <f t="shared" si="74"/>
        <v/>
      </c>
      <c r="L573" s="2"/>
      <c r="M573" s="2"/>
      <c r="N573" s="51" t="str">
        <f t="shared" si="75"/>
        <v/>
      </c>
      <c r="O573" s="2"/>
      <c r="Q573" s="6" t="str">
        <f t="shared" si="76"/>
        <v/>
      </c>
      <c r="S573" s="6" t="str">
        <f>IF(COUNTIF($Q573:$Q$2510, $Q573)&gt;1, "", $Q573)</f>
        <v/>
      </c>
      <c r="U573" s="63" t="str">
        <f>IF($B573="", "", IF(OR($B573&lt;'Intro &amp; Setup'!$W$18, $B573&gt;'Intro &amp; Setup'!$AG$18), "X", ""))</f>
        <v/>
      </c>
      <c r="V573" s="64" t="str">
        <f>IF($F573="", "", IF(OR($F573&lt;'Intro &amp; Setup'!$W$18, $F573&gt;'Intro &amp; Setup'!$AG$18), "X", ""))</f>
        <v/>
      </c>
      <c r="W573" s="6" t="str">
        <f t="shared" si="77"/>
        <v/>
      </c>
      <c r="Y573" s="63" t="str">
        <f t="shared" si="78"/>
        <v/>
      </c>
      <c r="Z573" s="64" t="str">
        <f t="shared" si="79"/>
        <v/>
      </c>
      <c r="AB573" s="80" t="str">
        <f t="shared" si="80"/>
        <v/>
      </c>
      <c r="AC573" s="77" t="str">
        <f t="shared" si="81"/>
        <v/>
      </c>
      <c r="AE573" s="84" t="str">
        <f t="shared" si="82"/>
        <v/>
      </c>
      <c r="AG573" s="6" t="str">
        <f>IF($AE573="", "", COUNTIF($AE$10:$AE$2510, "&gt;"&amp;$AE573)+1+COUNTIF($AE$10:$AE573, $AE573)-1)</f>
        <v/>
      </c>
    </row>
    <row r="574" spans="1:33" x14ac:dyDescent="0.25">
      <c r="A574" s="2"/>
      <c r="B574" s="98"/>
      <c r="C574" s="99"/>
      <c r="D574" s="100"/>
      <c r="E574" s="101"/>
      <c r="F574" s="102"/>
      <c r="G574" s="99"/>
      <c r="H574" s="103"/>
      <c r="I574" s="104"/>
      <c r="J574" s="2"/>
      <c r="K574" s="56" t="str">
        <f t="shared" si="74"/>
        <v/>
      </c>
      <c r="L574" s="2"/>
      <c r="M574" s="2"/>
      <c r="N574" s="51" t="str">
        <f t="shared" si="75"/>
        <v/>
      </c>
      <c r="O574" s="2"/>
      <c r="Q574" s="6" t="str">
        <f t="shared" si="76"/>
        <v/>
      </c>
      <c r="S574" s="6" t="str">
        <f>IF(COUNTIF($Q574:$Q$2510, $Q574)&gt;1, "", $Q574)</f>
        <v/>
      </c>
      <c r="U574" s="63" t="str">
        <f>IF($B574="", "", IF(OR($B574&lt;'Intro &amp; Setup'!$W$18, $B574&gt;'Intro &amp; Setup'!$AG$18), "X", ""))</f>
        <v/>
      </c>
      <c r="V574" s="64" t="str">
        <f>IF($F574="", "", IF(OR($F574&lt;'Intro &amp; Setup'!$W$18, $F574&gt;'Intro &amp; Setup'!$AG$18), "X", ""))</f>
        <v/>
      </c>
      <c r="W574" s="6" t="str">
        <f t="shared" si="77"/>
        <v/>
      </c>
      <c r="Y574" s="63" t="str">
        <f t="shared" si="78"/>
        <v/>
      </c>
      <c r="Z574" s="64" t="str">
        <f t="shared" si="79"/>
        <v/>
      </c>
      <c r="AB574" s="80" t="str">
        <f t="shared" si="80"/>
        <v/>
      </c>
      <c r="AC574" s="77" t="str">
        <f t="shared" si="81"/>
        <v/>
      </c>
      <c r="AE574" s="84" t="str">
        <f t="shared" si="82"/>
        <v/>
      </c>
      <c r="AG574" s="6" t="str">
        <f>IF($AE574="", "", COUNTIF($AE$10:$AE$2510, "&gt;"&amp;$AE574)+1+COUNTIF($AE$10:$AE574, $AE574)-1)</f>
        <v/>
      </c>
    </row>
    <row r="575" spans="1:33" x14ac:dyDescent="0.25">
      <c r="A575" s="2"/>
      <c r="B575" s="98"/>
      <c r="C575" s="99"/>
      <c r="D575" s="100"/>
      <c r="E575" s="101"/>
      <c r="F575" s="102"/>
      <c r="G575" s="99"/>
      <c r="H575" s="103"/>
      <c r="I575" s="104"/>
      <c r="J575" s="2"/>
      <c r="K575" s="56" t="str">
        <f t="shared" si="74"/>
        <v/>
      </c>
      <c r="L575" s="2"/>
      <c r="M575" s="2"/>
      <c r="N575" s="51" t="str">
        <f t="shared" si="75"/>
        <v/>
      </c>
      <c r="O575" s="2"/>
      <c r="Q575" s="6" t="str">
        <f t="shared" si="76"/>
        <v/>
      </c>
      <c r="S575" s="6" t="str">
        <f>IF(COUNTIF($Q575:$Q$2510, $Q575)&gt;1, "", $Q575)</f>
        <v/>
      </c>
      <c r="U575" s="63" t="str">
        <f>IF($B575="", "", IF(OR($B575&lt;'Intro &amp; Setup'!$W$18, $B575&gt;'Intro &amp; Setup'!$AG$18), "X", ""))</f>
        <v/>
      </c>
      <c r="V575" s="64" t="str">
        <f>IF($F575="", "", IF(OR($F575&lt;'Intro &amp; Setup'!$W$18, $F575&gt;'Intro &amp; Setup'!$AG$18), "X", ""))</f>
        <v/>
      </c>
      <c r="W575" s="6" t="str">
        <f t="shared" si="77"/>
        <v/>
      </c>
      <c r="Y575" s="63" t="str">
        <f t="shared" si="78"/>
        <v/>
      </c>
      <c r="Z575" s="64" t="str">
        <f t="shared" si="79"/>
        <v/>
      </c>
      <c r="AB575" s="80" t="str">
        <f t="shared" si="80"/>
        <v/>
      </c>
      <c r="AC575" s="77" t="str">
        <f t="shared" si="81"/>
        <v/>
      </c>
      <c r="AE575" s="84" t="str">
        <f t="shared" si="82"/>
        <v/>
      </c>
      <c r="AG575" s="6" t="str">
        <f>IF($AE575="", "", COUNTIF($AE$10:$AE$2510, "&gt;"&amp;$AE575)+1+COUNTIF($AE$10:$AE575, $AE575)-1)</f>
        <v/>
      </c>
    </row>
    <row r="576" spans="1:33" x14ac:dyDescent="0.25">
      <c r="A576" s="2"/>
      <c r="B576" s="98"/>
      <c r="C576" s="99"/>
      <c r="D576" s="100"/>
      <c r="E576" s="101"/>
      <c r="F576" s="102"/>
      <c r="G576" s="99"/>
      <c r="H576" s="103"/>
      <c r="I576" s="104"/>
      <c r="J576" s="2"/>
      <c r="K576" s="56" t="str">
        <f t="shared" si="74"/>
        <v/>
      </c>
      <c r="L576" s="2"/>
      <c r="M576" s="2"/>
      <c r="N576" s="51" t="str">
        <f t="shared" si="75"/>
        <v/>
      </c>
      <c r="O576" s="2"/>
      <c r="Q576" s="6" t="str">
        <f t="shared" si="76"/>
        <v/>
      </c>
      <c r="S576" s="6" t="str">
        <f>IF(COUNTIF($Q576:$Q$2510, $Q576)&gt;1, "", $Q576)</f>
        <v/>
      </c>
      <c r="U576" s="63" t="str">
        <f>IF($B576="", "", IF(OR($B576&lt;'Intro &amp; Setup'!$W$18, $B576&gt;'Intro &amp; Setup'!$AG$18), "X", ""))</f>
        <v/>
      </c>
      <c r="V576" s="64" t="str">
        <f>IF($F576="", "", IF(OR($F576&lt;'Intro &amp; Setup'!$W$18, $F576&gt;'Intro &amp; Setup'!$AG$18), "X", ""))</f>
        <v/>
      </c>
      <c r="W576" s="6" t="str">
        <f t="shared" si="77"/>
        <v/>
      </c>
      <c r="Y576" s="63" t="str">
        <f t="shared" si="78"/>
        <v/>
      </c>
      <c r="Z576" s="64" t="str">
        <f t="shared" si="79"/>
        <v/>
      </c>
      <c r="AB576" s="80" t="str">
        <f t="shared" si="80"/>
        <v/>
      </c>
      <c r="AC576" s="77" t="str">
        <f t="shared" si="81"/>
        <v/>
      </c>
      <c r="AE576" s="84" t="str">
        <f t="shared" si="82"/>
        <v/>
      </c>
      <c r="AG576" s="6" t="str">
        <f>IF($AE576="", "", COUNTIF($AE$10:$AE$2510, "&gt;"&amp;$AE576)+1+COUNTIF($AE$10:$AE576, $AE576)-1)</f>
        <v/>
      </c>
    </row>
    <row r="577" spans="1:33" x14ac:dyDescent="0.25">
      <c r="A577" s="2"/>
      <c r="B577" s="98"/>
      <c r="C577" s="99"/>
      <c r="D577" s="100"/>
      <c r="E577" s="101"/>
      <c r="F577" s="102"/>
      <c r="G577" s="99"/>
      <c r="H577" s="103"/>
      <c r="I577" s="104"/>
      <c r="J577" s="2"/>
      <c r="K577" s="56" t="str">
        <f t="shared" si="74"/>
        <v/>
      </c>
      <c r="L577" s="2"/>
      <c r="M577" s="2"/>
      <c r="N577" s="51" t="str">
        <f t="shared" si="75"/>
        <v/>
      </c>
      <c r="O577" s="2"/>
      <c r="Q577" s="6" t="str">
        <f t="shared" si="76"/>
        <v/>
      </c>
      <c r="S577" s="6" t="str">
        <f>IF(COUNTIF($Q577:$Q$2510, $Q577)&gt;1, "", $Q577)</f>
        <v/>
      </c>
      <c r="U577" s="63" t="str">
        <f>IF($B577="", "", IF(OR($B577&lt;'Intro &amp; Setup'!$W$18, $B577&gt;'Intro &amp; Setup'!$AG$18), "X", ""))</f>
        <v/>
      </c>
      <c r="V577" s="64" t="str">
        <f>IF($F577="", "", IF(OR($F577&lt;'Intro &amp; Setup'!$W$18, $F577&gt;'Intro &amp; Setup'!$AG$18), "X", ""))</f>
        <v/>
      </c>
      <c r="W577" s="6" t="str">
        <f t="shared" si="77"/>
        <v/>
      </c>
      <c r="Y577" s="63" t="str">
        <f t="shared" si="78"/>
        <v/>
      </c>
      <c r="Z577" s="64" t="str">
        <f t="shared" si="79"/>
        <v/>
      </c>
      <c r="AB577" s="80" t="str">
        <f t="shared" si="80"/>
        <v/>
      </c>
      <c r="AC577" s="77" t="str">
        <f t="shared" si="81"/>
        <v/>
      </c>
      <c r="AE577" s="84" t="str">
        <f t="shared" si="82"/>
        <v/>
      </c>
      <c r="AG577" s="6" t="str">
        <f>IF($AE577="", "", COUNTIF($AE$10:$AE$2510, "&gt;"&amp;$AE577)+1+COUNTIF($AE$10:$AE577, $AE577)-1)</f>
        <v/>
      </c>
    </row>
    <row r="578" spans="1:33" x14ac:dyDescent="0.25">
      <c r="A578" s="2"/>
      <c r="B578" s="98"/>
      <c r="C578" s="99"/>
      <c r="D578" s="100"/>
      <c r="E578" s="101"/>
      <c r="F578" s="102"/>
      <c r="G578" s="99"/>
      <c r="H578" s="103"/>
      <c r="I578" s="104"/>
      <c r="J578" s="2"/>
      <c r="K578" s="56" t="str">
        <f t="shared" si="74"/>
        <v/>
      </c>
      <c r="L578" s="2"/>
      <c r="M578" s="2"/>
      <c r="N578" s="51" t="str">
        <f t="shared" si="75"/>
        <v/>
      </c>
      <c r="O578" s="2"/>
      <c r="Q578" s="6" t="str">
        <f t="shared" si="76"/>
        <v/>
      </c>
      <c r="S578" s="6" t="str">
        <f>IF(COUNTIF($Q578:$Q$2510, $Q578)&gt;1, "", $Q578)</f>
        <v/>
      </c>
      <c r="U578" s="63" t="str">
        <f>IF($B578="", "", IF(OR($B578&lt;'Intro &amp; Setup'!$W$18, $B578&gt;'Intro &amp; Setup'!$AG$18), "X", ""))</f>
        <v/>
      </c>
      <c r="V578" s="64" t="str">
        <f>IF($F578="", "", IF(OR($F578&lt;'Intro &amp; Setup'!$W$18, $F578&gt;'Intro &amp; Setup'!$AG$18), "X", ""))</f>
        <v/>
      </c>
      <c r="W578" s="6" t="str">
        <f t="shared" si="77"/>
        <v/>
      </c>
      <c r="Y578" s="63" t="str">
        <f t="shared" si="78"/>
        <v/>
      </c>
      <c r="Z578" s="64" t="str">
        <f t="shared" si="79"/>
        <v/>
      </c>
      <c r="AB578" s="80" t="str">
        <f t="shared" si="80"/>
        <v/>
      </c>
      <c r="AC578" s="77" t="str">
        <f t="shared" si="81"/>
        <v/>
      </c>
      <c r="AE578" s="84" t="str">
        <f t="shared" si="82"/>
        <v/>
      </c>
      <c r="AG578" s="6" t="str">
        <f>IF($AE578="", "", COUNTIF($AE$10:$AE$2510, "&gt;"&amp;$AE578)+1+COUNTIF($AE$10:$AE578, $AE578)-1)</f>
        <v/>
      </c>
    </row>
    <row r="579" spans="1:33" x14ac:dyDescent="0.25">
      <c r="A579" s="2"/>
      <c r="B579" s="98"/>
      <c r="C579" s="99"/>
      <c r="D579" s="100"/>
      <c r="E579" s="101"/>
      <c r="F579" s="102"/>
      <c r="G579" s="99"/>
      <c r="H579" s="103"/>
      <c r="I579" s="104"/>
      <c r="J579" s="2"/>
      <c r="K579" s="56" t="str">
        <f t="shared" si="74"/>
        <v/>
      </c>
      <c r="L579" s="2"/>
      <c r="M579" s="2"/>
      <c r="N579" s="51" t="str">
        <f t="shared" si="75"/>
        <v/>
      </c>
      <c r="O579" s="2"/>
      <c r="Q579" s="6" t="str">
        <f t="shared" si="76"/>
        <v/>
      </c>
      <c r="S579" s="6" t="str">
        <f>IF(COUNTIF($Q579:$Q$2510, $Q579)&gt;1, "", $Q579)</f>
        <v/>
      </c>
      <c r="U579" s="63" t="str">
        <f>IF($B579="", "", IF(OR($B579&lt;'Intro &amp; Setup'!$W$18, $B579&gt;'Intro &amp; Setup'!$AG$18), "X", ""))</f>
        <v/>
      </c>
      <c r="V579" s="64" t="str">
        <f>IF($F579="", "", IF(OR($F579&lt;'Intro &amp; Setup'!$W$18, $F579&gt;'Intro &amp; Setup'!$AG$18), "X", ""))</f>
        <v/>
      </c>
      <c r="W579" s="6" t="str">
        <f t="shared" si="77"/>
        <v/>
      </c>
      <c r="Y579" s="63" t="str">
        <f t="shared" si="78"/>
        <v/>
      </c>
      <c r="Z579" s="64" t="str">
        <f t="shared" si="79"/>
        <v/>
      </c>
      <c r="AB579" s="80" t="str">
        <f t="shared" si="80"/>
        <v/>
      </c>
      <c r="AC579" s="77" t="str">
        <f t="shared" si="81"/>
        <v/>
      </c>
      <c r="AE579" s="84" t="str">
        <f t="shared" si="82"/>
        <v/>
      </c>
      <c r="AG579" s="6" t="str">
        <f>IF($AE579="", "", COUNTIF($AE$10:$AE$2510, "&gt;"&amp;$AE579)+1+COUNTIF($AE$10:$AE579, $AE579)-1)</f>
        <v/>
      </c>
    </row>
    <row r="580" spans="1:33" x14ac:dyDescent="0.25">
      <c r="A580" s="2"/>
      <c r="B580" s="98"/>
      <c r="C580" s="99"/>
      <c r="D580" s="100"/>
      <c r="E580" s="101"/>
      <c r="F580" s="102"/>
      <c r="G580" s="99"/>
      <c r="H580" s="103"/>
      <c r="I580" s="104"/>
      <c r="J580" s="2"/>
      <c r="K580" s="56" t="str">
        <f t="shared" si="74"/>
        <v/>
      </c>
      <c r="L580" s="2"/>
      <c r="M580" s="2"/>
      <c r="N580" s="51" t="str">
        <f t="shared" si="75"/>
        <v/>
      </c>
      <c r="O580" s="2"/>
      <c r="Q580" s="6" t="str">
        <f t="shared" si="76"/>
        <v/>
      </c>
      <c r="S580" s="6" t="str">
        <f>IF(COUNTIF($Q580:$Q$2510, $Q580)&gt;1, "", $Q580)</f>
        <v/>
      </c>
      <c r="U580" s="63" t="str">
        <f>IF($B580="", "", IF(OR($B580&lt;'Intro &amp; Setup'!$W$18, $B580&gt;'Intro &amp; Setup'!$AG$18), "X", ""))</f>
        <v/>
      </c>
      <c r="V580" s="64" t="str">
        <f>IF($F580="", "", IF(OR($F580&lt;'Intro &amp; Setup'!$W$18, $F580&gt;'Intro &amp; Setup'!$AG$18), "X", ""))</f>
        <v/>
      </c>
      <c r="W580" s="6" t="str">
        <f t="shared" si="77"/>
        <v/>
      </c>
      <c r="Y580" s="63" t="str">
        <f t="shared" si="78"/>
        <v/>
      </c>
      <c r="Z580" s="64" t="str">
        <f t="shared" si="79"/>
        <v/>
      </c>
      <c r="AB580" s="80" t="str">
        <f t="shared" si="80"/>
        <v/>
      </c>
      <c r="AC580" s="77" t="str">
        <f t="shared" si="81"/>
        <v/>
      </c>
      <c r="AE580" s="84" t="str">
        <f t="shared" si="82"/>
        <v/>
      </c>
      <c r="AG580" s="6" t="str">
        <f>IF($AE580="", "", COUNTIF($AE$10:$AE$2510, "&gt;"&amp;$AE580)+1+COUNTIF($AE$10:$AE580, $AE580)-1)</f>
        <v/>
      </c>
    </row>
    <row r="581" spans="1:33" x14ac:dyDescent="0.25">
      <c r="A581" s="2"/>
      <c r="B581" s="98"/>
      <c r="C581" s="99"/>
      <c r="D581" s="100"/>
      <c r="E581" s="101"/>
      <c r="F581" s="102"/>
      <c r="G581" s="99"/>
      <c r="H581" s="103"/>
      <c r="I581" s="104"/>
      <c r="J581" s="2"/>
      <c r="K581" s="56" t="str">
        <f t="shared" si="74"/>
        <v/>
      </c>
      <c r="L581" s="2"/>
      <c r="M581" s="2"/>
      <c r="N581" s="51" t="str">
        <f t="shared" si="75"/>
        <v/>
      </c>
      <c r="O581" s="2"/>
      <c r="Q581" s="6" t="str">
        <f t="shared" si="76"/>
        <v/>
      </c>
      <c r="S581" s="6" t="str">
        <f>IF(COUNTIF($Q581:$Q$2510, $Q581)&gt;1, "", $Q581)</f>
        <v/>
      </c>
      <c r="U581" s="63" t="str">
        <f>IF($B581="", "", IF(OR($B581&lt;'Intro &amp; Setup'!$W$18, $B581&gt;'Intro &amp; Setup'!$AG$18), "X", ""))</f>
        <v/>
      </c>
      <c r="V581" s="64" t="str">
        <f>IF($F581="", "", IF(OR($F581&lt;'Intro &amp; Setup'!$W$18, $F581&gt;'Intro &amp; Setup'!$AG$18), "X", ""))</f>
        <v/>
      </c>
      <c r="W581" s="6" t="str">
        <f t="shared" si="77"/>
        <v/>
      </c>
      <c r="Y581" s="63" t="str">
        <f t="shared" si="78"/>
        <v/>
      </c>
      <c r="Z581" s="64" t="str">
        <f t="shared" si="79"/>
        <v/>
      </c>
      <c r="AB581" s="80" t="str">
        <f t="shared" si="80"/>
        <v/>
      </c>
      <c r="AC581" s="77" t="str">
        <f t="shared" si="81"/>
        <v/>
      </c>
      <c r="AE581" s="84" t="str">
        <f t="shared" si="82"/>
        <v/>
      </c>
      <c r="AG581" s="6" t="str">
        <f>IF($AE581="", "", COUNTIF($AE$10:$AE$2510, "&gt;"&amp;$AE581)+1+COUNTIF($AE$10:$AE581, $AE581)-1)</f>
        <v/>
      </c>
    </row>
    <row r="582" spans="1:33" x14ac:dyDescent="0.25">
      <c r="A582" s="2"/>
      <c r="B582" s="98"/>
      <c r="C582" s="99"/>
      <c r="D582" s="100"/>
      <c r="E582" s="101"/>
      <c r="F582" s="102"/>
      <c r="G582" s="99"/>
      <c r="H582" s="103"/>
      <c r="I582" s="104"/>
      <c r="J582" s="2"/>
      <c r="K582" s="56" t="str">
        <f t="shared" si="74"/>
        <v/>
      </c>
      <c r="L582" s="2"/>
      <c r="M582" s="2"/>
      <c r="N582" s="51" t="str">
        <f t="shared" si="75"/>
        <v/>
      </c>
      <c r="O582" s="2"/>
      <c r="Q582" s="6" t="str">
        <f t="shared" si="76"/>
        <v/>
      </c>
      <c r="S582" s="6" t="str">
        <f>IF(COUNTIF($Q582:$Q$2510, $Q582)&gt;1, "", $Q582)</f>
        <v/>
      </c>
      <c r="U582" s="63" t="str">
        <f>IF($B582="", "", IF(OR($B582&lt;'Intro &amp; Setup'!$W$18, $B582&gt;'Intro &amp; Setup'!$AG$18), "X", ""))</f>
        <v/>
      </c>
      <c r="V582" s="64" t="str">
        <f>IF($F582="", "", IF(OR($F582&lt;'Intro &amp; Setup'!$W$18, $F582&gt;'Intro &amp; Setup'!$AG$18), "X", ""))</f>
        <v/>
      </c>
      <c r="W582" s="6" t="str">
        <f t="shared" si="77"/>
        <v/>
      </c>
      <c r="Y582" s="63" t="str">
        <f t="shared" si="78"/>
        <v/>
      </c>
      <c r="Z582" s="64" t="str">
        <f t="shared" si="79"/>
        <v/>
      </c>
      <c r="AB582" s="80" t="str">
        <f t="shared" si="80"/>
        <v/>
      </c>
      <c r="AC582" s="77" t="str">
        <f t="shared" si="81"/>
        <v/>
      </c>
      <c r="AE582" s="84" t="str">
        <f t="shared" si="82"/>
        <v/>
      </c>
      <c r="AG582" s="6" t="str">
        <f>IF($AE582="", "", COUNTIF($AE$10:$AE$2510, "&gt;"&amp;$AE582)+1+COUNTIF($AE$10:$AE582, $AE582)-1)</f>
        <v/>
      </c>
    </row>
    <row r="583" spans="1:33" x14ac:dyDescent="0.25">
      <c r="A583" s="2"/>
      <c r="B583" s="98"/>
      <c r="C583" s="99"/>
      <c r="D583" s="100"/>
      <c r="E583" s="101"/>
      <c r="F583" s="102"/>
      <c r="G583" s="99"/>
      <c r="H583" s="103"/>
      <c r="I583" s="104"/>
      <c r="J583" s="2"/>
      <c r="K583" s="56" t="str">
        <f t="shared" si="74"/>
        <v/>
      </c>
      <c r="L583" s="2"/>
      <c r="M583" s="2"/>
      <c r="N583" s="51" t="str">
        <f t="shared" si="75"/>
        <v/>
      </c>
      <c r="O583" s="2"/>
      <c r="Q583" s="6" t="str">
        <f t="shared" si="76"/>
        <v/>
      </c>
      <c r="S583" s="6" t="str">
        <f>IF(COUNTIF($Q583:$Q$2510, $Q583)&gt;1, "", $Q583)</f>
        <v/>
      </c>
      <c r="U583" s="63" t="str">
        <f>IF($B583="", "", IF(OR($B583&lt;'Intro &amp; Setup'!$W$18, $B583&gt;'Intro &amp; Setup'!$AG$18), "X", ""))</f>
        <v/>
      </c>
      <c r="V583" s="64" t="str">
        <f>IF($F583="", "", IF(OR($F583&lt;'Intro &amp; Setup'!$W$18, $F583&gt;'Intro &amp; Setup'!$AG$18), "X", ""))</f>
        <v/>
      </c>
      <c r="W583" s="6" t="str">
        <f t="shared" si="77"/>
        <v/>
      </c>
      <c r="Y583" s="63" t="str">
        <f t="shared" si="78"/>
        <v/>
      </c>
      <c r="Z583" s="64" t="str">
        <f t="shared" si="79"/>
        <v/>
      </c>
      <c r="AB583" s="80" t="str">
        <f t="shared" si="80"/>
        <v/>
      </c>
      <c r="AC583" s="77" t="str">
        <f t="shared" si="81"/>
        <v/>
      </c>
      <c r="AE583" s="84" t="str">
        <f t="shared" si="82"/>
        <v/>
      </c>
      <c r="AG583" s="6" t="str">
        <f>IF($AE583="", "", COUNTIF($AE$10:$AE$2510, "&gt;"&amp;$AE583)+1+COUNTIF($AE$10:$AE583, $AE583)-1)</f>
        <v/>
      </c>
    </row>
    <row r="584" spans="1:33" x14ac:dyDescent="0.25">
      <c r="A584" s="2"/>
      <c r="B584" s="98"/>
      <c r="C584" s="99"/>
      <c r="D584" s="100"/>
      <c r="E584" s="101"/>
      <c r="F584" s="102"/>
      <c r="G584" s="99"/>
      <c r="H584" s="103"/>
      <c r="I584" s="104"/>
      <c r="J584" s="2"/>
      <c r="K584" s="56" t="str">
        <f t="shared" si="74"/>
        <v/>
      </c>
      <c r="L584" s="2"/>
      <c r="M584" s="2"/>
      <c r="N584" s="51" t="str">
        <f t="shared" si="75"/>
        <v/>
      </c>
      <c r="O584" s="2"/>
      <c r="Q584" s="6" t="str">
        <f t="shared" si="76"/>
        <v/>
      </c>
      <c r="S584" s="6" t="str">
        <f>IF(COUNTIF($Q584:$Q$2510, $Q584)&gt;1, "", $Q584)</f>
        <v/>
      </c>
      <c r="U584" s="63" t="str">
        <f>IF($B584="", "", IF(OR($B584&lt;'Intro &amp; Setup'!$W$18, $B584&gt;'Intro &amp; Setup'!$AG$18), "X", ""))</f>
        <v/>
      </c>
      <c r="V584" s="64" t="str">
        <f>IF($F584="", "", IF(OR($F584&lt;'Intro &amp; Setup'!$W$18, $F584&gt;'Intro &amp; Setup'!$AG$18), "X", ""))</f>
        <v/>
      </c>
      <c r="W584" s="6" t="str">
        <f t="shared" si="77"/>
        <v/>
      </c>
      <c r="Y584" s="63" t="str">
        <f t="shared" si="78"/>
        <v/>
      </c>
      <c r="Z584" s="64" t="str">
        <f t="shared" si="79"/>
        <v/>
      </c>
      <c r="AB584" s="80" t="str">
        <f t="shared" si="80"/>
        <v/>
      </c>
      <c r="AC584" s="77" t="str">
        <f t="shared" si="81"/>
        <v/>
      </c>
      <c r="AE584" s="84" t="str">
        <f t="shared" si="82"/>
        <v/>
      </c>
      <c r="AG584" s="6" t="str">
        <f>IF($AE584="", "", COUNTIF($AE$10:$AE$2510, "&gt;"&amp;$AE584)+1+COUNTIF($AE$10:$AE584, $AE584)-1)</f>
        <v/>
      </c>
    </row>
    <row r="585" spans="1:33" x14ac:dyDescent="0.25">
      <c r="A585" s="2"/>
      <c r="B585" s="98"/>
      <c r="C585" s="99"/>
      <c r="D585" s="100"/>
      <c r="E585" s="101"/>
      <c r="F585" s="102"/>
      <c r="G585" s="99"/>
      <c r="H585" s="103"/>
      <c r="I585" s="104"/>
      <c r="J585" s="2"/>
      <c r="K585" s="56" t="str">
        <f t="shared" si="74"/>
        <v/>
      </c>
      <c r="L585" s="2"/>
      <c r="M585" s="2"/>
      <c r="N585" s="51" t="str">
        <f t="shared" si="75"/>
        <v/>
      </c>
      <c r="O585" s="2"/>
      <c r="Q585" s="6" t="str">
        <f t="shared" si="76"/>
        <v/>
      </c>
      <c r="S585" s="6" t="str">
        <f>IF(COUNTIF($Q585:$Q$2510, $Q585)&gt;1, "", $Q585)</f>
        <v/>
      </c>
      <c r="U585" s="63" t="str">
        <f>IF($B585="", "", IF(OR($B585&lt;'Intro &amp; Setup'!$W$18, $B585&gt;'Intro &amp; Setup'!$AG$18), "X", ""))</f>
        <v/>
      </c>
      <c r="V585" s="64" t="str">
        <f>IF($F585="", "", IF(OR($F585&lt;'Intro &amp; Setup'!$W$18, $F585&gt;'Intro &amp; Setup'!$AG$18), "X", ""))</f>
        <v/>
      </c>
      <c r="W585" s="6" t="str">
        <f t="shared" si="77"/>
        <v/>
      </c>
      <c r="Y585" s="63" t="str">
        <f t="shared" si="78"/>
        <v/>
      </c>
      <c r="Z585" s="64" t="str">
        <f t="shared" si="79"/>
        <v/>
      </c>
      <c r="AB585" s="80" t="str">
        <f t="shared" si="80"/>
        <v/>
      </c>
      <c r="AC585" s="77" t="str">
        <f t="shared" si="81"/>
        <v/>
      </c>
      <c r="AE585" s="84" t="str">
        <f t="shared" si="82"/>
        <v/>
      </c>
      <c r="AG585" s="6" t="str">
        <f>IF($AE585="", "", COUNTIF($AE$10:$AE$2510, "&gt;"&amp;$AE585)+1+COUNTIF($AE$10:$AE585, $AE585)-1)</f>
        <v/>
      </c>
    </row>
    <row r="586" spans="1:33" x14ac:dyDescent="0.25">
      <c r="A586" s="2"/>
      <c r="B586" s="98"/>
      <c r="C586" s="99"/>
      <c r="D586" s="100"/>
      <c r="E586" s="101"/>
      <c r="F586" s="102"/>
      <c r="G586" s="99"/>
      <c r="H586" s="103"/>
      <c r="I586" s="104"/>
      <c r="J586" s="2"/>
      <c r="K586" s="56" t="str">
        <f t="shared" si="74"/>
        <v/>
      </c>
      <c r="L586" s="2"/>
      <c r="M586" s="2"/>
      <c r="N586" s="51" t="str">
        <f t="shared" si="75"/>
        <v/>
      </c>
      <c r="O586" s="2"/>
      <c r="Q586" s="6" t="str">
        <f t="shared" si="76"/>
        <v/>
      </c>
      <c r="S586" s="6" t="str">
        <f>IF(COUNTIF($Q586:$Q$2510, $Q586)&gt;1, "", $Q586)</f>
        <v/>
      </c>
      <c r="U586" s="63" t="str">
        <f>IF($B586="", "", IF(OR($B586&lt;'Intro &amp; Setup'!$W$18, $B586&gt;'Intro &amp; Setup'!$AG$18), "X", ""))</f>
        <v/>
      </c>
      <c r="V586" s="64" t="str">
        <f>IF($F586="", "", IF(OR($F586&lt;'Intro &amp; Setup'!$W$18, $F586&gt;'Intro &amp; Setup'!$AG$18), "X", ""))</f>
        <v/>
      </c>
      <c r="W586" s="6" t="str">
        <f t="shared" si="77"/>
        <v/>
      </c>
      <c r="Y586" s="63" t="str">
        <f t="shared" si="78"/>
        <v/>
      </c>
      <c r="Z586" s="64" t="str">
        <f t="shared" si="79"/>
        <v/>
      </c>
      <c r="AB586" s="80" t="str">
        <f t="shared" si="80"/>
        <v/>
      </c>
      <c r="AC586" s="77" t="str">
        <f t="shared" si="81"/>
        <v/>
      </c>
      <c r="AE586" s="84" t="str">
        <f t="shared" si="82"/>
        <v/>
      </c>
      <c r="AG586" s="6" t="str">
        <f>IF($AE586="", "", COUNTIF($AE$10:$AE$2510, "&gt;"&amp;$AE586)+1+COUNTIF($AE$10:$AE586, $AE586)-1)</f>
        <v/>
      </c>
    </row>
    <row r="587" spans="1:33" x14ac:dyDescent="0.25">
      <c r="A587" s="2"/>
      <c r="B587" s="98"/>
      <c r="C587" s="99"/>
      <c r="D587" s="100"/>
      <c r="E587" s="101"/>
      <c r="F587" s="102"/>
      <c r="G587" s="99"/>
      <c r="H587" s="103"/>
      <c r="I587" s="104"/>
      <c r="J587" s="2"/>
      <c r="K587" s="56" t="str">
        <f t="shared" si="74"/>
        <v/>
      </c>
      <c r="L587" s="2"/>
      <c r="M587" s="2"/>
      <c r="N587" s="51" t="str">
        <f t="shared" si="75"/>
        <v/>
      </c>
      <c r="O587" s="2"/>
      <c r="Q587" s="6" t="str">
        <f t="shared" si="76"/>
        <v/>
      </c>
      <c r="S587" s="6" t="str">
        <f>IF(COUNTIF($Q587:$Q$2510, $Q587)&gt;1, "", $Q587)</f>
        <v/>
      </c>
      <c r="U587" s="63" t="str">
        <f>IF($B587="", "", IF(OR($B587&lt;'Intro &amp; Setup'!$W$18, $B587&gt;'Intro &amp; Setup'!$AG$18), "X", ""))</f>
        <v/>
      </c>
      <c r="V587" s="64" t="str">
        <f>IF($F587="", "", IF(OR($F587&lt;'Intro &amp; Setup'!$W$18, $F587&gt;'Intro &amp; Setup'!$AG$18), "X", ""))</f>
        <v/>
      </c>
      <c r="W587" s="6" t="str">
        <f t="shared" si="77"/>
        <v/>
      </c>
      <c r="Y587" s="63" t="str">
        <f t="shared" si="78"/>
        <v/>
      </c>
      <c r="Z587" s="64" t="str">
        <f t="shared" si="79"/>
        <v/>
      </c>
      <c r="AB587" s="80" t="str">
        <f t="shared" si="80"/>
        <v/>
      </c>
      <c r="AC587" s="77" t="str">
        <f t="shared" si="81"/>
        <v/>
      </c>
      <c r="AE587" s="84" t="str">
        <f t="shared" si="82"/>
        <v/>
      </c>
      <c r="AG587" s="6" t="str">
        <f>IF($AE587="", "", COUNTIF($AE$10:$AE$2510, "&gt;"&amp;$AE587)+1+COUNTIF($AE$10:$AE587, $AE587)-1)</f>
        <v/>
      </c>
    </row>
    <row r="588" spans="1:33" x14ac:dyDescent="0.25">
      <c r="A588" s="2"/>
      <c r="B588" s="98"/>
      <c r="C588" s="99"/>
      <c r="D588" s="100"/>
      <c r="E588" s="101"/>
      <c r="F588" s="102"/>
      <c r="G588" s="99"/>
      <c r="H588" s="103"/>
      <c r="I588" s="104"/>
      <c r="J588" s="2"/>
      <c r="K588" s="56" t="str">
        <f t="shared" ref="K588:K651" si="83">IF($G588="", "", IF($I588="", IFERROR(INDEX($I$11:$I$2510, MATCH($G588, $S$11:$S$2510, 0)), ""), $I588))</f>
        <v/>
      </c>
      <c r="L588" s="2"/>
      <c r="M588" s="2"/>
      <c r="N588" s="51" t="str">
        <f t="shared" ref="N588:N651" si="84">IFERROR(IF($H588="", "", IF($G588="", $H588, ROUND($H588/$K588, 2))), "")</f>
        <v/>
      </c>
      <c r="O588" s="2"/>
      <c r="Q588" s="6" t="str">
        <f t="shared" ref="Q588:Q651" si="85">IF($I588="", "", $G588)</f>
        <v/>
      </c>
      <c r="S588" s="6" t="str">
        <f>IF(COUNTIF($Q588:$Q$2510, $Q588)&gt;1, "", $Q588)</f>
        <v/>
      </c>
      <c r="U588" s="63" t="str">
        <f>IF($B588="", "", IF(OR($B588&lt;'Intro &amp; Setup'!$W$18, $B588&gt;'Intro &amp; Setup'!$AG$18), "X", ""))</f>
        <v/>
      </c>
      <c r="V588" s="64" t="str">
        <f>IF($F588="", "", IF(OR($F588&lt;'Intro &amp; Setup'!$W$18, $F588&gt;'Intro &amp; Setup'!$AG$18), "X", ""))</f>
        <v/>
      </c>
      <c r="W588" s="6" t="str">
        <f t="shared" ref="W588:W651" si="86">IF(AND($U588="X", $V588="X"), "X", "")</f>
        <v/>
      </c>
      <c r="Y588" s="63" t="str">
        <f t="shared" ref="Y588:Y651" si="87">IF($W588="X", "", IF($B588="", "", TEXT($B588, "mmm yyyy")))</f>
        <v/>
      </c>
      <c r="Z588" s="64" t="str">
        <f t="shared" ref="Z588:Z651" si="88">IF($W588="X", "", IF($F588="", "", TEXT($F588, "mmm yyyy")))</f>
        <v/>
      </c>
      <c r="AB588" s="80" t="str">
        <f t="shared" ref="AB588:AB651" si="89">IF($G588="", $N588, "")</f>
        <v/>
      </c>
      <c r="AC588" s="77" t="str">
        <f t="shared" ref="AC588:AC651" si="90">IF(NOT($G588=""), $N588, "")</f>
        <v/>
      </c>
      <c r="AE588" s="84" t="str">
        <f t="shared" ref="AE588:AE651" si="91">IF($S588="", "", SUMIF($G$11:$G$2510, $S588, $N$11:$N$2510))</f>
        <v/>
      </c>
      <c r="AG588" s="6" t="str">
        <f>IF($AE588="", "", COUNTIF($AE$10:$AE$2510, "&gt;"&amp;$AE588)+1+COUNTIF($AE$10:$AE588, $AE588)-1)</f>
        <v/>
      </c>
    </row>
    <row r="589" spans="1:33" x14ac:dyDescent="0.25">
      <c r="A589" s="2"/>
      <c r="B589" s="98"/>
      <c r="C589" s="99"/>
      <c r="D589" s="100"/>
      <c r="E589" s="101"/>
      <c r="F589" s="102"/>
      <c r="G589" s="99"/>
      <c r="H589" s="103"/>
      <c r="I589" s="104"/>
      <c r="J589" s="2"/>
      <c r="K589" s="56" t="str">
        <f t="shared" si="83"/>
        <v/>
      </c>
      <c r="L589" s="2"/>
      <c r="M589" s="2"/>
      <c r="N589" s="51" t="str">
        <f t="shared" si="84"/>
        <v/>
      </c>
      <c r="O589" s="2"/>
      <c r="Q589" s="6" t="str">
        <f t="shared" si="85"/>
        <v/>
      </c>
      <c r="S589" s="6" t="str">
        <f>IF(COUNTIF($Q589:$Q$2510, $Q589)&gt;1, "", $Q589)</f>
        <v/>
      </c>
      <c r="U589" s="63" t="str">
        <f>IF($B589="", "", IF(OR($B589&lt;'Intro &amp; Setup'!$W$18, $B589&gt;'Intro &amp; Setup'!$AG$18), "X", ""))</f>
        <v/>
      </c>
      <c r="V589" s="64" t="str">
        <f>IF($F589="", "", IF(OR($F589&lt;'Intro &amp; Setup'!$W$18, $F589&gt;'Intro &amp; Setup'!$AG$18), "X", ""))</f>
        <v/>
      </c>
      <c r="W589" s="6" t="str">
        <f t="shared" si="86"/>
        <v/>
      </c>
      <c r="Y589" s="63" t="str">
        <f t="shared" si="87"/>
        <v/>
      </c>
      <c r="Z589" s="64" t="str">
        <f t="shared" si="88"/>
        <v/>
      </c>
      <c r="AB589" s="80" t="str">
        <f t="shared" si="89"/>
        <v/>
      </c>
      <c r="AC589" s="77" t="str">
        <f t="shared" si="90"/>
        <v/>
      </c>
      <c r="AE589" s="84" t="str">
        <f t="shared" si="91"/>
        <v/>
      </c>
      <c r="AG589" s="6" t="str">
        <f>IF($AE589="", "", COUNTIF($AE$10:$AE$2510, "&gt;"&amp;$AE589)+1+COUNTIF($AE$10:$AE589, $AE589)-1)</f>
        <v/>
      </c>
    </row>
    <row r="590" spans="1:33" x14ac:dyDescent="0.25">
      <c r="A590" s="2"/>
      <c r="B590" s="98"/>
      <c r="C590" s="99"/>
      <c r="D590" s="100"/>
      <c r="E590" s="101"/>
      <c r="F590" s="102"/>
      <c r="G590" s="99"/>
      <c r="H590" s="103"/>
      <c r="I590" s="104"/>
      <c r="J590" s="2"/>
      <c r="K590" s="56" t="str">
        <f t="shared" si="83"/>
        <v/>
      </c>
      <c r="L590" s="2"/>
      <c r="M590" s="2"/>
      <c r="N590" s="51" t="str">
        <f t="shared" si="84"/>
        <v/>
      </c>
      <c r="O590" s="2"/>
      <c r="Q590" s="6" t="str">
        <f t="shared" si="85"/>
        <v/>
      </c>
      <c r="S590" s="6" t="str">
        <f>IF(COUNTIF($Q590:$Q$2510, $Q590)&gt;1, "", $Q590)</f>
        <v/>
      </c>
      <c r="U590" s="63" t="str">
        <f>IF($B590="", "", IF(OR($B590&lt;'Intro &amp; Setup'!$W$18, $B590&gt;'Intro &amp; Setup'!$AG$18), "X", ""))</f>
        <v/>
      </c>
      <c r="V590" s="64" t="str">
        <f>IF($F590="", "", IF(OR($F590&lt;'Intro &amp; Setup'!$W$18, $F590&gt;'Intro &amp; Setup'!$AG$18), "X", ""))</f>
        <v/>
      </c>
      <c r="W590" s="6" t="str">
        <f t="shared" si="86"/>
        <v/>
      </c>
      <c r="Y590" s="63" t="str">
        <f t="shared" si="87"/>
        <v/>
      </c>
      <c r="Z590" s="64" t="str">
        <f t="shared" si="88"/>
        <v/>
      </c>
      <c r="AB590" s="80" t="str">
        <f t="shared" si="89"/>
        <v/>
      </c>
      <c r="AC590" s="77" t="str">
        <f t="shared" si="90"/>
        <v/>
      </c>
      <c r="AE590" s="84" t="str">
        <f t="shared" si="91"/>
        <v/>
      </c>
      <c r="AG590" s="6" t="str">
        <f>IF($AE590="", "", COUNTIF($AE$10:$AE$2510, "&gt;"&amp;$AE590)+1+COUNTIF($AE$10:$AE590, $AE590)-1)</f>
        <v/>
      </c>
    </row>
    <row r="591" spans="1:33" x14ac:dyDescent="0.25">
      <c r="A591" s="2"/>
      <c r="B591" s="98"/>
      <c r="C591" s="99"/>
      <c r="D591" s="100"/>
      <c r="E591" s="101"/>
      <c r="F591" s="102"/>
      <c r="G591" s="99"/>
      <c r="H591" s="103"/>
      <c r="I591" s="104"/>
      <c r="J591" s="2"/>
      <c r="K591" s="56" t="str">
        <f t="shared" si="83"/>
        <v/>
      </c>
      <c r="L591" s="2"/>
      <c r="M591" s="2"/>
      <c r="N591" s="51" t="str">
        <f t="shared" si="84"/>
        <v/>
      </c>
      <c r="O591" s="2"/>
      <c r="Q591" s="6" t="str">
        <f t="shared" si="85"/>
        <v/>
      </c>
      <c r="S591" s="6" t="str">
        <f>IF(COUNTIF($Q591:$Q$2510, $Q591)&gt;1, "", $Q591)</f>
        <v/>
      </c>
      <c r="U591" s="63" t="str">
        <f>IF($B591="", "", IF(OR($B591&lt;'Intro &amp; Setup'!$W$18, $B591&gt;'Intro &amp; Setup'!$AG$18), "X", ""))</f>
        <v/>
      </c>
      <c r="V591" s="64" t="str">
        <f>IF($F591="", "", IF(OR($F591&lt;'Intro &amp; Setup'!$W$18, $F591&gt;'Intro &amp; Setup'!$AG$18), "X", ""))</f>
        <v/>
      </c>
      <c r="W591" s="6" t="str">
        <f t="shared" si="86"/>
        <v/>
      </c>
      <c r="Y591" s="63" t="str">
        <f t="shared" si="87"/>
        <v/>
      </c>
      <c r="Z591" s="64" t="str">
        <f t="shared" si="88"/>
        <v/>
      </c>
      <c r="AB591" s="80" t="str">
        <f t="shared" si="89"/>
        <v/>
      </c>
      <c r="AC591" s="77" t="str">
        <f t="shared" si="90"/>
        <v/>
      </c>
      <c r="AE591" s="84" t="str">
        <f t="shared" si="91"/>
        <v/>
      </c>
      <c r="AG591" s="6" t="str">
        <f>IF($AE591="", "", COUNTIF($AE$10:$AE$2510, "&gt;"&amp;$AE591)+1+COUNTIF($AE$10:$AE591, $AE591)-1)</f>
        <v/>
      </c>
    </row>
    <row r="592" spans="1:33" x14ac:dyDescent="0.25">
      <c r="A592" s="2"/>
      <c r="B592" s="98"/>
      <c r="C592" s="99"/>
      <c r="D592" s="100"/>
      <c r="E592" s="101"/>
      <c r="F592" s="102"/>
      <c r="G592" s="99"/>
      <c r="H592" s="103"/>
      <c r="I592" s="104"/>
      <c r="J592" s="2"/>
      <c r="K592" s="56" t="str">
        <f t="shared" si="83"/>
        <v/>
      </c>
      <c r="L592" s="2"/>
      <c r="M592" s="2"/>
      <c r="N592" s="51" t="str">
        <f t="shared" si="84"/>
        <v/>
      </c>
      <c r="O592" s="2"/>
      <c r="Q592" s="6" t="str">
        <f t="shared" si="85"/>
        <v/>
      </c>
      <c r="S592" s="6" t="str">
        <f>IF(COUNTIF($Q592:$Q$2510, $Q592)&gt;1, "", $Q592)</f>
        <v/>
      </c>
      <c r="U592" s="63" t="str">
        <f>IF($B592="", "", IF(OR($B592&lt;'Intro &amp; Setup'!$W$18, $B592&gt;'Intro &amp; Setup'!$AG$18), "X", ""))</f>
        <v/>
      </c>
      <c r="V592" s="64" t="str">
        <f>IF($F592="", "", IF(OR($F592&lt;'Intro &amp; Setup'!$W$18, $F592&gt;'Intro &amp; Setup'!$AG$18), "X", ""))</f>
        <v/>
      </c>
      <c r="W592" s="6" t="str">
        <f t="shared" si="86"/>
        <v/>
      </c>
      <c r="Y592" s="63" t="str">
        <f t="shared" si="87"/>
        <v/>
      </c>
      <c r="Z592" s="64" t="str">
        <f t="shared" si="88"/>
        <v/>
      </c>
      <c r="AB592" s="80" t="str">
        <f t="shared" si="89"/>
        <v/>
      </c>
      <c r="AC592" s="77" t="str">
        <f t="shared" si="90"/>
        <v/>
      </c>
      <c r="AE592" s="84" t="str">
        <f t="shared" si="91"/>
        <v/>
      </c>
      <c r="AG592" s="6" t="str">
        <f>IF($AE592="", "", COUNTIF($AE$10:$AE$2510, "&gt;"&amp;$AE592)+1+COUNTIF($AE$10:$AE592, $AE592)-1)</f>
        <v/>
      </c>
    </row>
    <row r="593" spans="1:33" x14ac:dyDescent="0.25">
      <c r="A593" s="2"/>
      <c r="B593" s="98"/>
      <c r="C593" s="99"/>
      <c r="D593" s="100"/>
      <c r="E593" s="101"/>
      <c r="F593" s="102"/>
      <c r="G593" s="99"/>
      <c r="H593" s="103"/>
      <c r="I593" s="104"/>
      <c r="J593" s="2"/>
      <c r="K593" s="56" t="str">
        <f t="shared" si="83"/>
        <v/>
      </c>
      <c r="L593" s="2"/>
      <c r="M593" s="2"/>
      <c r="N593" s="51" t="str">
        <f t="shared" si="84"/>
        <v/>
      </c>
      <c r="O593" s="2"/>
      <c r="Q593" s="6" t="str">
        <f t="shared" si="85"/>
        <v/>
      </c>
      <c r="S593" s="6" t="str">
        <f>IF(COUNTIF($Q593:$Q$2510, $Q593)&gt;1, "", $Q593)</f>
        <v/>
      </c>
      <c r="U593" s="63" t="str">
        <f>IF($B593="", "", IF(OR($B593&lt;'Intro &amp; Setup'!$W$18, $B593&gt;'Intro &amp; Setup'!$AG$18), "X", ""))</f>
        <v/>
      </c>
      <c r="V593" s="64" t="str">
        <f>IF($F593="", "", IF(OR($F593&lt;'Intro &amp; Setup'!$W$18, $F593&gt;'Intro &amp; Setup'!$AG$18), "X", ""))</f>
        <v/>
      </c>
      <c r="W593" s="6" t="str">
        <f t="shared" si="86"/>
        <v/>
      </c>
      <c r="Y593" s="63" t="str">
        <f t="shared" si="87"/>
        <v/>
      </c>
      <c r="Z593" s="64" t="str">
        <f t="shared" si="88"/>
        <v/>
      </c>
      <c r="AB593" s="80" t="str">
        <f t="shared" si="89"/>
        <v/>
      </c>
      <c r="AC593" s="77" t="str">
        <f t="shared" si="90"/>
        <v/>
      </c>
      <c r="AE593" s="84" t="str">
        <f t="shared" si="91"/>
        <v/>
      </c>
      <c r="AG593" s="6" t="str">
        <f>IF($AE593="", "", COUNTIF($AE$10:$AE$2510, "&gt;"&amp;$AE593)+1+COUNTIF($AE$10:$AE593, $AE593)-1)</f>
        <v/>
      </c>
    </row>
    <row r="594" spans="1:33" x14ac:dyDescent="0.25">
      <c r="A594" s="2"/>
      <c r="B594" s="98"/>
      <c r="C594" s="99"/>
      <c r="D594" s="100"/>
      <c r="E594" s="101"/>
      <c r="F594" s="102"/>
      <c r="G594" s="99"/>
      <c r="H594" s="103"/>
      <c r="I594" s="104"/>
      <c r="J594" s="2"/>
      <c r="K594" s="56" t="str">
        <f t="shared" si="83"/>
        <v/>
      </c>
      <c r="L594" s="2"/>
      <c r="M594" s="2"/>
      <c r="N594" s="51" t="str">
        <f t="shared" si="84"/>
        <v/>
      </c>
      <c r="O594" s="2"/>
      <c r="Q594" s="6" t="str">
        <f t="shared" si="85"/>
        <v/>
      </c>
      <c r="S594" s="6" t="str">
        <f>IF(COUNTIF($Q594:$Q$2510, $Q594)&gt;1, "", $Q594)</f>
        <v/>
      </c>
      <c r="U594" s="63" t="str">
        <f>IF($B594="", "", IF(OR($B594&lt;'Intro &amp; Setup'!$W$18, $B594&gt;'Intro &amp; Setup'!$AG$18), "X", ""))</f>
        <v/>
      </c>
      <c r="V594" s="64" t="str">
        <f>IF($F594="", "", IF(OR($F594&lt;'Intro &amp; Setup'!$W$18, $F594&gt;'Intro &amp; Setup'!$AG$18), "X", ""))</f>
        <v/>
      </c>
      <c r="W594" s="6" t="str">
        <f t="shared" si="86"/>
        <v/>
      </c>
      <c r="Y594" s="63" t="str">
        <f t="shared" si="87"/>
        <v/>
      </c>
      <c r="Z594" s="64" t="str">
        <f t="shared" si="88"/>
        <v/>
      </c>
      <c r="AB594" s="80" t="str">
        <f t="shared" si="89"/>
        <v/>
      </c>
      <c r="AC594" s="77" t="str">
        <f t="shared" si="90"/>
        <v/>
      </c>
      <c r="AE594" s="84" t="str">
        <f t="shared" si="91"/>
        <v/>
      </c>
      <c r="AG594" s="6" t="str">
        <f>IF($AE594="", "", COUNTIF($AE$10:$AE$2510, "&gt;"&amp;$AE594)+1+COUNTIF($AE$10:$AE594, $AE594)-1)</f>
        <v/>
      </c>
    </row>
    <row r="595" spans="1:33" x14ac:dyDescent="0.25">
      <c r="A595" s="2"/>
      <c r="B595" s="98"/>
      <c r="C595" s="99"/>
      <c r="D595" s="100"/>
      <c r="E595" s="101"/>
      <c r="F595" s="102"/>
      <c r="G595" s="99"/>
      <c r="H595" s="103"/>
      <c r="I595" s="104"/>
      <c r="J595" s="2"/>
      <c r="K595" s="56" t="str">
        <f t="shared" si="83"/>
        <v/>
      </c>
      <c r="L595" s="2"/>
      <c r="M595" s="2"/>
      <c r="N595" s="51" t="str">
        <f t="shared" si="84"/>
        <v/>
      </c>
      <c r="O595" s="2"/>
      <c r="Q595" s="6" t="str">
        <f t="shared" si="85"/>
        <v/>
      </c>
      <c r="S595" s="6" t="str">
        <f>IF(COUNTIF($Q595:$Q$2510, $Q595)&gt;1, "", $Q595)</f>
        <v/>
      </c>
      <c r="U595" s="63" t="str">
        <f>IF($B595="", "", IF(OR($B595&lt;'Intro &amp; Setup'!$W$18, $B595&gt;'Intro &amp; Setup'!$AG$18), "X", ""))</f>
        <v/>
      </c>
      <c r="V595" s="64" t="str">
        <f>IF($F595="", "", IF(OR($F595&lt;'Intro &amp; Setup'!$W$18, $F595&gt;'Intro &amp; Setup'!$AG$18), "X", ""))</f>
        <v/>
      </c>
      <c r="W595" s="6" t="str">
        <f t="shared" si="86"/>
        <v/>
      </c>
      <c r="Y595" s="63" t="str">
        <f t="shared" si="87"/>
        <v/>
      </c>
      <c r="Z595" s="64" t="str">
        <f t="shared" si="88"/>
        <v/>
      </c>
      <c r="AB595" s="80" t="str">
        <f t="shared" si="89"/>
        <v/>
      </c>
      <c r="AC595" s="77" t="str">
        <f t="shared" si="90"/>
        <v/>
      </c>
      <c r="AE595" s="84" t="str">
        <f t="shared" si="91"/>
        <v/>
      </c>
      <c r="AG595" s="6" t="str">
        <f>IF($AE595="", "", COUNTIF($AE$10:$AE$2510, "&gt;"&amp;$AE595)+1+COUNTIF($AE$10:$AE595, $AE595)-1)</f>
        <v/>
      </c>
    </row>
    <row r="596" spans="1:33" x14ac:dyDescent="0.25">
      <c r="A596" s="2"/>
      <c r="B596" s="98"/>
      <c r="C596" s="99"/>
      <c r="D596" s="100"/>
      <c r="E596" s="101"/>
      <c r="F596" s="102"/>
      <c r="G596" s="99"/>
      <c r="H596" s="103"/>
      <c r="I596" s="104"/>
      <c r="J596" s="2"/>
      <c r="K596" s="56" t="str">
        <f t="shared" si="83"/>
        <v/>
      </c>
      <c r="L596" s="2"/>
      <c r="M596" s="2"/>
      <c r="N596" s="51" t="str">
        <f t="shared" si="84"/>
        <v/>
      </c>
      <c r="O596" s="2"/>
      <c r="Q596" s="6" t="str">
        <f t="shared" si="85"/>
        <v/>
      </c>
      <c r="S596" s="6" t="str">
        <f>IF(COUNTIF($Q596:$Q$2510, $Q596)&gt;1, "", $Q596)</f>
        <v/>
      </c>
      <c r="U596" s="63" t="str">
        <f>IF($B596="", "", IF(OR($B596&lt;'Intro &amp; Setup'!$W$18, $B596&gt;'Intro &amp; Setup'!$AG$18), "X", ""))</f>
        <v/>
      </c>
      <c r="V596" s="64" t="str">
        <f>IF($F596="", "", IF(OR($F596&lt;'Intro &amp; Setup'!$W$18, $F596&gt;'Intro &amp; Setup'!$AG$18), "X", ""))</f>
        <v/>
      </c>
      <c r="W596" s="6" t="str">
        <f t="shared" si="86"/>
        <v/>
      </c>
      <c r="Y596" s="63" t="str">
        <f t="shared" si="87"/>
        <v/>
      </c>
      <c r="Z596" s="64" t="str">
        <f t="shared" si="88"/>
        <v/>
      </c>
      <c r="AB596" s="80" t="str">
        <f t="shared" si="89"/>
        <v/>
      </c>
      <c r="AC596" s="77" t="str">
        <f t="shared" si="90"/>
        <v/>
      </c>
      <c r="AE596" s="84" t="str">
        <f t="shared" si="91"/>
        <v/>
      </c>
      <c r="AG596" s="6" t="str">
        <f>IF($AE596="", "", COUNTIF($AE$10:$AE$2510, "&gt;"&amp;$AE596)+1+COUNTIF($AE$10:$AE596, $AE596)-1)</f>
        <v/>
      </c>
    </row>
    <row r="597" spans="1:33" x14ac:dyDescent="0.25">
      <c r="A597" s="2"/>
      <c r="B597" s="98"/>
      <c r="C597" s="99"/>
      <c r="D597" s="100"/>
      <c r="E597" s="101"/>
      <c r="F597" s="102"/>
      <c r="G597" s="99"/>
      <c r="H597" s="103"/>
      <c r="I597" s="104"/>
      <c r="J597" s="2"/>
      <c r="K597" s="56" t="str">
        <f t="shared" si="83"/>
        <v/>
      </c>
      <c r="L597" s="2"/>
      <c r="M597" s="2"/>
      <c r="N597" s="51" t="str">
        <f t="shared" si="84"/>
        <v/>
      </c>
      <c r="O597" s="2"/>
      <c r="Q597" s="6" t="str">
        <f t="shared" si="85"/>
        <v/>
      </c>
      <c r="S597" s="6" t="str">
        <f>IF(COUNTIF($Q597:$Q$2510, $Q597)&gt;1, "", $Q597)</f>
        <v/>
      </c>
      <c r="U597" s="63" t="str">
        <f>IF($B597="", "", IF(OR($B597&lt;'Intro &amp; Setup'!$W$18, $B597&gt;'Intro &amp; Setup'!$AG$18), "X", ""))</f>
        <v/>
      </c>
      <c r="V597" s="64" t="str">
        <f>IF($F597="", "", IF(OR($F597&lt;'Intro &amp; Setup'!$W$18, $F597&gt;'Intro &amp; Setup'!$AG$18), "X", ""))</f>
        <v/>
      </c>
      <c r="W597" s="6" t="str">
        <f t="shared" si="86"/>
        <v/>
      </c>
      <c r="Y597" s="63" t="str">
        <f t="shared" si="87"/>
        <v/>
      </c>
      <c r="Z597" s="64" t="str">
        <f t="shared" si="88"/>
        <v/>
      </c>
      <c r="AB597" s="80" t="str">
        <f t="shared" si="89"/>
        <v/>
      </c>
      <c r="AC597" s="77" t="str">
        <f t="shared" si="90"/>
        <v/>
      </c>
      <c r="AE597" s="84" t="str">
        <f t="shared" si="91"/>
        <v/>
      </c>
      <c r="AG597" s="6" t="str">
        <f>IF($AE597="", "", COUNTIF($AE$10:$AE$2510, "&gt;"&amp;$AE597)+1+COUNTIF($AE$10:$AE597, $AE597)-1)</f>
        <v/>
      </c>
    </row>
    <row r="598" spans="1:33" x14ac:dyDescent="0.25">
      <c r="A598" s="2"/>
      <c r="B598" s="98"/>
      <c r="C598" s="99"/>
      <c r="D598" s="100"/>
      <c r="E598" s="101"/>
      <c r="F598" s="102"/>
      <c r="G598" s="99"/>
      <c r="H598" s="103"/>
      <c r="I598" s="104"/>
      <c r="J598" s="2"/>
      <c r="K598" s="56" t="str">
        <f t="shared" si="83"/>
        <v/>
      </c>
      <c r="L598" s="2"/>
      <c r="M598" s="2"/>
      <c r="N598" s="51" t="str">
        <f t="shared" si="84"/>
        <v/>
      </c>
      <c r="O598" s="2"/>
      <c r="Q598" s="6" t="str">
        <f t="shared" si="85"/>
        <v/>
      </c>
      <c r="S598" s="6" t="str">
        <f>IF(COUNTIF($Q598:$Q$2510, $Q598)&gt;1, "", $Q598)</f>
        <v/>
      </c>
      <c r="U598" s="63" t="str">
        <f>IF($B598="", "", IF(OR($B598&lt;'Intro &amp; Setup'!$W$18, $B598&gt;'Intro &amp; Setup'!$AG$18), "X", ""))</f>
        <v/>
      </c>
      <c r="V598" s="64" t="str">
        <f>IF($F598="", "", IF(OR($F598&lt;'Intro &amp; Setup'!$W$18, $F598&gt;'Intro &amp; Setup'!$AG$18), "X", ""))</f>
        <v/>
      </c>
      <c r="W598" s="6" t="str">
        <f t="shared" si="86"/>
        <v/>
      </c>
      <c r="Y598" s="63" t="str">
        <f t="shared" si="87"/>
        <v/>
      </c>
      <c r="Z598" s="64" t="str">
        <f t="shared" si="88"/>
        <v/>
      </c>
      <c r="AB598" s="80" t="str">
        <f t="shared" si="89"/>
        <v/>
      </c>
      <c r="AC598" s="77" t="str">
        <f t="shared" si="90"/>
        <v/>
      </c>
      <c r="AE598" s="84" t="str">
        <f t="shared" si="91"/>
        <v/>
      </c>
      <c r="AG598" s="6" t="str">
        <f>IF($AE598="", "", COUNTIF($AE$10:$AE$2510, "&gt;"&amp;$AE598)+1+COUNTIF($AE$10:$AE598, $AE598)-1)</f>
        <v/>
      </c>
    </row>
    <row r="599" spans="1:33" x14ac:dyDescent="0.25">
      <c r="A599" s="2"/>
      <c r="B599" s="98"/>
      <c r="C599" s="99"/>
      <c r="D599" s="100"/>
      <c r="E599" s="101"/>
      <c r="F599" s="102"/>
      <c r="G599" s="99"/>
      <c r="H599" s="103"/>
      <c r="I599" s="104"/>
      <c r="J599" s="2"/>
      <c r="K599" s="56" t="str">
        <f t="shared" si="83"/>
        <v/>
      </c>
      <c r="L599" s="2"/>
      <c r="M599" s="2"/>
      <c r="N599" s="51" t="str">
        <f t="shared" si="84"/>
        <v/>
      </c>
      <c r="O599" s="2"/>
      <c r="Q599" s="6" t="str">
        <f t="shared" si="85"/>
        <v/>
      </c>
      <c r="S599" s="6" t="str">
        <f>IF(COUNTIF($Q599:$Q$2510, $Q599)&gt;1, "", $Q599)</f>
        <v/>
      </c>
      <c r="U599" s="63" t="str">
        <f>IF($B599="", "", IF(OR($B599&lt;'Intro &amp; Setup'!$W$18, $B599&gt;'Intro &amp; Setup'!$AG$18), "X", ""))</f>
        <v/>
      </c>
      <c r="V599" s="64" t="str">
        <f>IF($F599="", "", IF(OR($F599&lt;'Intro &amp; Setup'!$W$18, $F599&gt;'Intro &amp; Setup'!$AG$18), "X", ""))</f>
        <v/>
      </c>
      <c r="W599" s="6" t="str">
        <f t="shared" si="86"/>
        <v/>
      </c>
      <c r="Y599" s="63" t="str">
        <f t="shared" si="87"/>
        <v/>
      </c>
      <c r="Z599" s="64" t="str">
        <f t="shared" si="88"/>
        <v/>
      </c>
      <c r="AB599" s="80" t="str">
        <f t="shared" si="89"/>
        <v/>
      </c>
      <c r="AC599" s="77" t="str">
        <f t="shared" si="90"/>
        <v/>
      </c>
      <c r="AE599" s="84" t="str">
        <f t="shared" si="91"/>
        <v/>
      </c>
      <c r="AG599" s="6" t="str">
        <f>IF($AE599="", "", COUNTIF($AE$10:$AE$2510, "&gt;"&amp;$AE599)+1+COUNTIF($AE$10:$AE599, $AE599)-1)</f>
        <v/>
      </c>
    </row>
    <row r="600" spans="1:33" x14ac:dyDescent="0.25">
      <c r="A600" s="2"/>
      <c r="B600" s="98"/>
      <c r="C600" s="99"/>
      <c r="D600" s="100"/>
      <c r="E600" s="101"/>
      <c r="F600" s="102"/>
      <c r="G600" s="99"/>
      <c r="H600" s="103"/>
      <c r="I600" s="104"/>
      <c r="J600" s="2"/>
      <c r="K600" s="56" t="str">
        <f t="shared" si="83"/>
        <v/>
      </c>
      <c r="L600" s="2"/>
      <c r="M600" s="2"/>
      <c r="N600" s="51" t="str">
        <f t="shared" si="84"/>
        <v/>
      </c>
      <c r="O600" s="2"/>
      <c r="Q600" s="6" t="str">
        <f t="shared" si="85"/>
        <v/>
      </c>
      <c r="S600" s="6" t="str">
        <f>IF(COUNTIF($Q600:$Q$2510, $Q600)&gt;1, "", $Q600)</f>
        <v/>
      </c>
      <c r="U600" s="63" t="str">
        <f>IF($B600="", "", IF(OR($B600&lt;'Intro &amp; Setup'!$W$18, $B600&gt;'Intro &amp; Setup'!$AG$18), "X", ""))</f>
        <v/>
      </c>
      <c r="V600" s="64" t="str">
        <f>IF($F600="", "", IF(OR($F600&lt;'Intro &amp; Setup'!$W$18, $F600&gt;'Intro &amp; Setup'!$AG$18), "X", ""))</f>
        <v/>
      </c>
      <c r="W600" s="6" t="str">
        <f t="shared" si="86"/>
        <v/>
      </c>
      <c r="Y600" s="63" t="str">
        <f t="shared" si="87"/>
        <v/>
      </c>
      <c r="Z600" s="64" t="str">
        <f t="shared" si="88"/>
        <v/>
      </c>
      <c r="AB600" s="80" t="str">
        <f t="shared" si="89"/>
        <v/>
      </c>
      <c r="AC600" s="77" t="str">
        <f t="shared" si="90"/>
        <v/>
      </c>
      <c r="AE600" s="84" t="str">
        <f t="shared" si="91"/>
        <v/>
      </c>
      <c r="AG600" s="6" t="str">
        <f>IF($AE600="", "", COUNTIF($AE$10:$AE$2510, "&gt;"&amp;$AE600)+1+COUNTIF($AE$10:$AE600, $AE600)-1)</f>
        <v/>
      </c>
    </row>
    <row r="601" spans="1:33" x14ac:dyDescent="0.25">
      <c r="A601" s="2"/>
      <c r="B601" s="98"/>
      <c r="C601" s="99"/>
      <c r="D601" s="100"/>
      <c r="E601" s="101"/>
      <c r="F601" s="102"/>
      <c r="G601" s="99"/>
      <c r="H601" s="103"/>
      <c r="I601" s="104"/>
      <c r="J601" s="2"/>
      <c r="K601" s="56" t="str">
        <f t="shared" si="83"/>
        <v/>
      </c>
      <c r="L601" s="2"/>
      <c r="M601" s="2"/>
      <c r="N601" s="51" t="str">
        <f t="shared" si="84"/>
        <v/>
      </c>
      <c r="O601" s="2"/>
      <c r="Q601" s="6" t="str">
        <f t="shared" si="85"/>
        <v/>
      </c>
      <c r="S601" s="6" t="str">
        <f>IF(COUNTIF($Q601:$Q$2510, $Q601)&gt;1, "", $Q601)</f>
        <v/>
      </c>
      <c r="U601" s="63" t="str">
        <f>IF($B601="", "", IF(OR($B601&lt;'Intro &amp; Setup'!$W$18, $B601&gt;'Intro &amp; Setup'!$AG$18), "X", ""))</f>
        <v/>
      </c>
      <c r="V601" s="64" t="str">
        <f>IF($F601="", "", IF(OR($F601&lt;'Intro &amp; Setup'!$W$18, $F601&gt;'Intro &amp; Setup'!$AG$18), "X", ""))</f>
        <v/>
      </c>
      <c r="W601" s="6" t="str">
        <f t="shared" si="86"/>
        <v/>
      </c>
      <c r="Y601" s="63" t="str">
        <f t="shared" si="87"/>
        <v/>
      </c>
      <c r="Z601" s="64" t="str">
        <f t="shared" si="88"/>
        <v/>
      </c>
      <c r="AB601" s="80" t="str">
        <f t="shared" si="89"/>
        <v/>
      </c>
      <c r="AC601" s="77" t="str">
        <f t="shared" si="90"/>
        <v/>
      </c>
      <c r="AE601" s="84" t="str">
        <f t="shared" si="91"/>
        <v/>
      </c>
      <c r="AG601" s="6" t="str">
        <f>IF($AE601="", "", COUNTIF($AE$10:$AE$2510, "&gt;"&amp;$AE601)+1+COUNTIF($AE$10:$AE601, $AE601)-1)</f>
        <v/>
      </c>
    </row>
    <row r="602" spans="1:33" x14ac:dyDescent="0.25">
      <c r="A602" s="2"/>
      <c r="B602" s="98"/>
      <c r="C602" s="99"/>
      <c r="D602" s="100"/>
      <c r="E602" s="101"/>
      <c r="F602" s="102"/>
      <c r="G602" s="99"/>
      <c r="H602" s="103"/>
      <c r="I602" s="104"/>
      <c r="J602" s="2"/>
      <c r="K602" s="56" t="str">
        <f t="shared" si="83"/>
        <v/>
      </c>
      <c r="L602" s="2"/>
      <c r="M602" s="2"/>
      <c r="N602" s="51" t="str">
        <f t="shared" si="84"/>
        <v/>
      </c>
      <c r="O602" s="2"/>
      <c r="Q602" s="6" t="str">
        <f t="shared" si="85"/>
        <v/>
      </c>
      <c r="S602" s="6" t="str">
        <f>IF(COUNTIF($Q602:$Q$2510, $Q602)&gt;1, "", $Q602)</f>
        <v/>
      </c>
      <c r="U602" s="63" t="str">
        <f>IF($B602="", "", IF(OR($B602&lt;'Intro &amp; Setup'!$W$18, $B602&gt;'Intro &amp; Setup'!$AG$18), "X", ""))</f>
        <v/>
      </c>
      <c r="V602" s="64" t="str">
        <f>IF($F602="", "", IF(OR($F602&lt;'Intro &amp; Setup'!$W$18, $F602&gt;'Intro &amp; Setup'!$AG$18), "X", ""))</f>
        <v/>
      </c>
      <c r="W602" s="6" t="str">
        <f t="shared" si="86"/>
        <v/>
      </c>
      <c r="Y602" s="63" t="str">
        <f t="shared" si="87"/>
        <v/>
      </c>
      <c r="Z602" s="64" t="str">
        <f t="shared" si="88"/>
        <v/>
      </c>
      <c r="AB602" s="80" t="str">
        <f t="shared" si="89"/>
        <v/>
      </c>
      <c r="AC602" s="77" t="str">
        <f t="shared" si="90"/>
        <v/>
      </c>
      <c r="AE602" s="84" t="str">
        <f t="shared" si="91"/>
        <v/>
      </c>
      <c r="AG602" s="6" t="str">
        <f>IF($AE602="", "", COUNTIF($AE$10:$AE$2510, "&gt;"&amp;$AE602)+1+COUNTIF($AE$10:$AE602, $AE602)-1)</f>
        <v/>
      </c>
    </row>
    <row r="603" spans="1:33" x14ac:dyDescent="0.25">
      <c r="A603" s="2"/>
      <c r="B603" s="98"/>
      <c r="C603" s="99"/>
      <c r="D603" s="100"/>
      <c r="E603" s="101"/>
      <c r="F603" s="102"/>
      <c r="G603" s="99"/>
      <c r="H603" s="103"/>
      <c r="I603" s="104"/>
      <c r="J603" s="2"/>
      <c r="K603" s="56" t="str">
        <f t="shared" si="83"/>
        <v/>
      </c>
      <c r="L603" s="2"/>
      <c r="M603" s="2"/>
      <c r="N603" s="51" t="str">
        <f t="shared" si="84"/>
        <v/>
      </c>
      <c r="O603" s="2"/>
      <c r="Q603" s="6" t="str">
        <f t="shared" si="85"/>
        <v/>
      </c>
      <c r="S603" s="6" t="str">
        <f>IF(COUNTIF($Q603:$Q$2510, $Q603)&gt;1, "", $Q603)</f>
        <v/>
      </c>
      <c r="U603" s="63" t="str">
        <f>IF($B603="", "", IF(OR($B603&lt;'Intro &amp; Setup'!$W$18, $B603&gt;'Intro &amp; Setup'!$AG$18), "X", ""))</f>
        <v/>
      </c>
      <c r="V603" s="64" t="str">
        <f>IF($F603="", "", IF(OR($F603&lt;'Intro &amp; Setup'!$W$18, $F603&gt;'Intro &amp; Setup'!$AG$18), "X", ""))</f>
        <v/>
      </c>
      <c r="W603" s="6" t="str">
        <f t="shared" si="86"/>
        <v/>
      </c>
      <c r="Y603" s="63" t="str">
        <f t="shared" si="87"/>
        <v/>
      </c>
      <c r="Z603" s="64" t="str">
        <f t="shared" si="88"/>
        <v/>
      </c>
      <c r="AB603" s="80" t="str">
        <f t="shared" si="89"/>
        <v/>
      </c>
      <c r="AC603" s="77" t="str">
        <f t="shared" si="90"/>
        <v/>
      </c>
      <c r="AE603" s="84" t="str">
        <f t="shared" si="91"/>
        <v/>
      </c>
      <c r="AG603" s="6" t="str">
        <f>IF($AE603="", "", COUNTIF($AE$10:$AE$2510, "&gt;"&amp;$AE603)+1+COUNTIF($AE$10:$AE603, $AE603)-1)</f>
        <v/>
      </c>
    </row>
    <row r="604" spans="1:33" x14ac:dyDescent="0.25">
      <c r="A604" s="2"/>
      <c r="B604" s="98"/>
      <c r="C604" s="99"/>
      <c r="D604" s="100"/>
      <c r="E604" s="101"/>
      <c r="F604" s="102"/>
      <c r="G604" s="99"/>
      <c r="H604" s="103"/>
      <c r="I604" s="104"/>
      <c r="J604" s="2"/>
      <c r="K604" s="56" t="str">
        <f t="shared" si="83"/>
        <v/>
      </c>
      <c r="L604" s="2"/>
      <c r="M604" s="2"/>
      <c r="N604" s="51" t="str">
        <f t="shared" si="84"/>
        <v/>
      </c>
      <c r="O604" s="2"/>
      <c r="Q604" s="6" t="str">
        <f t="shared" si="85"/>
        <v/>
      </c>
      <c r="S604" s="6" t="str">
        <f>IF(COUNTIF($Q604:$Q$2510, $Q604)&gt;1, "", $Q604)</f>
        <v/>
      </c>
      <c r="U604" s="63" t="str">
        <f>IF($B604="", "", IF(OR($B604&lt;'Intro &amp; Setup'!$W$18, $B604&gt;'Intro &amp; Setup'!$AG$18), "X", ""))</f>
        <v/>
      </c>
      <c r="V604" s="64" t="str">
        <f>IF($F604="", "", IF(OR($F604&lt;'Intro &amp; Setup'!$W$18, $F604&gt;'Intro &amp; Setup'!$AG$18), "X", ""))</f>
        <v/>
      </c>
      <c r="W604" s="6" t="str">
        <f t="shared" si="86"/>
        <v/>
      </c>
      <c r="Y604" s="63" t="str">
        <f t="shared" si="87"/>
        <v/>
      </c>
      <c r="Z604" s="64" t="str">
        <f t="shared" si="88"/>
        <v/>
      </c>
      <c r="AB604" s="80" t="str">
        <f t="shared" si="89"/>
        <v/>
      </c>
      <c r="AC604" s="77" t="str">
        <f t="shared" si="90"/>
        <v/>
      </c>
      <c r="AE604" s="84" t="str">
        <f t="shared" si="91"/>
        <v/>
      </c>
      <c r="AG604" s="6" t="str">
        <f>IF($AE604="", "", COUNTIF($AE$10:$AE$2510, "&gt;"&amp;$AE604)+1+COUNTIF($AE$10:$AE604, $AE604)-1)</f>
        <v/>
      </c>
    </row>
    <row r="605" spans="1:33" x14ac:dyDescent="0.25">
      <c r="A605" s="2"/>
      <c r="B605" s="98"/>
      <c r="C605" s="99"/>
      <c r="D605" s="100"/>
      <c r="E605" s="101"/>
      <c r="F605" s="102"/>
      <c r="G605" s="99"/>
      <c r="H605" s="103"/>
      <c r="I605" s="104"/>
      <c r="J605" s="2"/>
      <c r="K605" s="56" t="str">
        <f t="shared" si="83"/>
        <v/>
      </c>
      <c r="L605" s="2"/>
      <c r="M605" s="2"/>
      <c r="N605" s="51" t="str">
        <f t="shared" si="84"/>
        <v/>
      </c>
      <c r="O605" s="2"/>
      <c r="Q605" s="6" t="str">
        <f t="shared" si="85"/>
        <v/>
      </c>
      <c r="S605" s="6" t="str">
        <f>IF(COUNTIF($Q605:$Q$2510, $Q605)&gt;1, "", $Q605)</f>
        <v/>
      </c>
      <c r="U605" s="63" t="str">
        <f>IF($B605="", "", IF(OR($B605&lt;'Intro &amp; Setup'!$W$18, $B605&gt;'Intro &amp; Setup'!$AG$18), "X", ""))</f>
        <v/>
      </c>
      <c r="V605" s="64" t="str">
        <f>IF($F605="", "", IF(OR($F605&lt;'Intro &amp; Setup'!$W$18, $F605&gt;'Intro &amp; Setup'!$AG$18), "X", ""))</f>
        <v/>
      </c>
      <c r="W605" s="6" t="str">
        <f t="shared" si="86"/>
        <v/>
      </c>
      <c r="Y605" s="63" t="str">
        <f t="shared" si="87"/>
        <v/>
      </c>
      <c r="Z605" s="64" t="str">
        <f t="shared" si="88"/>
        <v/>
      </c>
      <c r="AB605" s="80" t="str">
        <f t="shared" si="89"/>
        <v/>
      </c>
      <c r="AC605" s="77" t="str">
        <f t="shared" si="90"/>
        <v/>
      </c>
      <c r="AE605" s="84" t="str">
        <f t="shared" si="91"/>
        <v/>
      </c>
      <c r="AG605" s="6" t="str">
        <f>IF($AE605="", "", COUNTIF($AE$10:$AE$2510, "&gt;"&amp;$AE605)+1+COUNTIF($AE$10:$AE605, $AE605)-1)</f>
        <v/>
      </c>
    </row>
    <row r="606" spans="1:33" x14ac:dyDescent="0.25">
      <c r="A606" s="2"/>
      <c r="B606" s="98"/>
      <c r="C606" s="99"/>
      <c r="D606" s="100"/>
      <c r="E606" s="101"/>
      <c r="F606" s="102"/>
      <c r="G606" s="99"/>
      <c r="H606" s="103"/>
      <c r="I606" s="104"/>
      <c r="J606" s="2"/>
      <c r="K606" s="56" t="str">
        <f t="shared" si="83"/>
        <v/>
      </c>
      <c r="L606" s="2"/>
      <c r="M606" s="2"/>
      <c r="N606" s="51" t="str">
        <f t="shared" si="84"/>
        <v/>
      </c>
      <c r="O606" s="2"/>
      <c r="Q606" s="6" t="str">
        <f t="shared" si="85"/>
        <v/>
      </c>
      <c r="S606" s="6" t="str">
        <f>IF(COUNTIF($Q606:$Q$2510, $Q606)&gt;1, "", $Q606)</f>
        <v/>
      </c>
      <c r="U606" s="63" t="str">
        <f>IF($B606="", "", IF(OR($B606&lt;'Intro &amp; Setup'!$W$18, $B606&gt;'Intro &amp; Setup'!$AG$18), "X", ""))</f>
        <v/>
      </c>
      <c r="V606" s="64" t="str">
        <f>IF($F606="", "", IF(OR($F606&lt;'Intro &amp; Setup'!$W$18, $F606&gt;'Intro &amp; Setup'!$AG$18), "X", ""))</f>
        <v/>
      </c>
      <c r="W606" s="6" t="str">
        <f t="shared" si="86"/>
        <v/>
      </c>
      <c r="Y606" s="63" t="str">
        <f t="shared" si="87"/>
        <v/>
      </c>
      <c r="Z606" s="64" t="str">
        <f t="shared" si="88"/>
        <v/>
      </c>
      <c r="AB606" s="80" t="str">
        <f t="shared" si="89"/>
        <v/>
      </c>
      <c r="AC606" s="77" t="str">
        <f t="shared" si="90"/>
        <v/>
      </c>
      <c r="AE606" s="84" t="str">
        <f t="shared" si="91"/>
        <v/>
      </c>
      <c r="AG606" s="6" t="str">
        <f>IF($AE606="", "", COUNTIF($AE$10:$AE$2510, "&gt;"&amp;$AE606)+1+COUNTIF($AE$10:$AE606, $AE606)-1)</f>
        <v/>
      </c>
    </row>
    <row r="607" spans="1:33" x14ac:dyDescent="0.25">
      <c r="A607" s="2"/>
      <c r="B607" s="98"/>
      <c r="C607" s="99"/>
      <c r="D607" s="100"/>
      <c r="E607" s="101"/>
      <c r="F607" s="102"/>
      <c r="G607" s="99"/>
      <c r="H607" s="103"/>
      <c r="I607" s="104"/>
      <c r="J607" s="2"/>
      <c r="K607" s="56" t="str">
        <f t="shared" si="83"/>
        <v/>
      </c>
      <c r="L607" s="2"/>
      <c r="M607" s="2"/>
      <c r="N607" s="51" t="str">
        <f t="shared" si="84"/>
        <v/>
      </c>
      <c r="O607" s="2"/>
      <c r="Q607" s="6" t="str">
        <f t="shared" si="85"/>
        <v/>
      </c>
      <c r="S607" s="6" t="str">
        <f>IF(COUNTIF($Q607:$Q$2510, $Q607)&gt;1, "", $Q607)</f>
        <v/>
      </c>
      <c r="U607" s="63" t="str">
        <f>IF($B607="", "", IF(OR($B607&lt;'Intro &amp; Setup'!$W$18, $B607&gt;'Intro &amp; Setup'!$AG$18), "X", ""))</f>
        <v/>
      </c>
      <c r="V607" s="64" t="str">
        <f>IF($F607="", "", IF(OR($F607&lt;'Intro &amp; Setup'!$W$18, $F607&gt;'Intro &amp; Setup'!$AG$18), "X", ""))</f>
        <v/>
      </c>
      <c r="W607" s="6" t="str">
        <f t="shared" si="86"/>
        <v/>
      </c>
      <c r="Y607" s="63" t="str">
        <f t="shared" si="87"/>
        <v/>
      </c>
      <c r="Z607" s="64" t="str">
        <f t="shared" si="88"/>
        <v/>
      </c>
      <c r="AB607" s="80" t="str">
        <f t="shared" si="89"/>
        <v/>
      </c>
      <c r="AC607" s="77" t="str">
        <f t="shared" si="90"/>
        <v/>
      </c>
      <c r="AE607" s="84" t="str">
        <f t="shared" si="91"/>
        <v/>
      </c>
      <c r="AG607" s="6" t="str">
        <f>IF($AE607="", "", COUNTIF($AE$10:$AE$2510, "&gt;"&amp;$AE607)+1+COUNTIF($AE$10:$AE607, $AE607)-1)</f>
        <v/>
      </c>
    </row>
    <row r="608" spans="1:33" x14ac:dyDescent="0.25">
      <c r="A608" s="2"/>
      <c r="B608" s="98"/>
      <c r="C608" s="99"/>
      <c r="D608" s="100"/>
      <c r="E608" s="101"/>
      <c r="F608" s="102"/>
      <c r="G608" s="99"/>
      <c r="H608" s="103"/>
      <c r="I608" s="104"/>
      <c r="J608" s="2"/>
      <c r="K608" s="56" t="str">
        <f t="shared" si="83"/>
        <v/>
      </c>
      <c r="L608" s="2"/>
      <c r="M608" s="2"/>
      <c r="N608" s="51" t="str">
        <f t="shared" si="84"/>
        <v/>
      </c>
      <c r="O608" s="2"/>
      <c r="Q608" s="6" t="str">
        <f t="shared" si="85"/>
        <v/>
      </c>
      <c r="S608" s="6" t="str">
        <f>IF(COUNTIF($Q608:$Q$2510, $Q608)&gt;1, "", $Q608)</f>
        <v/>
      </c>
      <c r="U608" s="63" t="str">
        <f>IF($B608="", "", IF(OR($B608&lt;'Intro &amp; Setup'!$W$18, $B608&gt;'Intro &amp; Setup'!$AG$18), "X", ""))</f>
        <v/>
      </c>
      <c r="V608" s="64" t="str">
        <f>IF($F608="", "", IF(OR($F608&lt;'Intro &amp; Setup'!$W$18, $F608&gt;'Intro &amp; Setup'!$AG$18), "X", ""))</f>
        <v/>
      </c>
      <c r="W608" s="6" t="str">
        <f t="shared" si="86"/>
        <v/>
      </c>
      <c r="Y608" s="63" t="str">
        <f t="shared" si="87"/>
        <v/>
      </c>
      <c r="Z608" s="64" t="str">
        <f t="shared" si="88"/>
        <v/>
      </c>
      <c r="AB608" s="80" t="str">
        <f t="shared" si="89"/>
        <v/>
      </c>
      <c r="AC608" s="77" t="str">
        <f t="shared" si="90"/>
        <v/>
      </c>
      <c r="AE608" s="84" t="str">
        <f t="shared" si="91"/>
        <v/>
      </c>
      <c r="AG608" s="6" t="str">
        <f>IF($AE608="", "", COUNTIF($AE$10:$AE$2510, "&gt;"&amp;$AE608)+1+COUNTIF($AE$10:$AE608, $AE608)-1)</f>
        <v/>
      </c>
    </row>
    <row r="609" spans="1:33" x14ac:dyDescent="0.25">
      <c r="A609" s="2"/>
      <c r="B609" s="98"/>
      <c r="C609" s="99"/>
      <c r="D609" s="100"/>
      <c r="E609" s="101"/>
      <c r="F609" s="102"/>
      <c r="G609" s="99"/>
      <c r="H609" s="103"/>
      <c r="I609" s="104"/>
      <c r="J609" s="2"/>
      <c r="K609" s="56" t="str">
        <f t="shared" si="83"/>
        <v/>
      </c>
      <c r="L609" s="2"/>
      <c r="M609" s="2"/>
      <c r="N609" s="51" t="str">
        <f t="shared" si="84"/>
        <v/>
      </c>
      <c r="O609" s="2"/>
      <c r="Q609" s="6" t="str">
        <f t="shared" si="85"/>
        <v/>
      </c>
      <c r="S609" s="6" t="str">
        <f>IF(COUNTIF($Q609:$Q$2510, $Q609)&gt;1, "", $Q609)</f>
        <v/>
      </c>
      <c r="U609" s="63" t="str">
        <f>IF($B609="", "", IF(OR($B609&lt;'Intro &amp; Setup'!$W$18, $B609&gt;'Intro &amp; Setup'!$AG$18), "X", ""))</f>
        <v/>
      </c>
      <c r="V609" s="64" t="str">
        <f>IF($F609="", "", IF(OR($F609&lt;'Intro &amp; Setup'!$W$18, $F609&gt;'Intro &amp; Setup'!$AG$18), "X", ""))</f>
        <v/>
      </c>
      <c r="W609" s="6" t="str">
        <f t="shared" si="86"/>
        <v/>
      </c>
      <c r="Y609" s="63" t="str">
        <f t="shared" si="87"/>
        <v/>
      </c>
      <c r="Z609" s="64" t="str">
        <f t="shared" si="88"/>
        <v/>
      </c>
      <c r="AB609" s="80" t="str">
        <f t="shared" si="89"/>
        <v/>
      </c>
      <c r="AC609" s="77" t="str">
        <f t="shared" si="90"/>
        <v/>
      </c>
      <c r="AE609" s="84" t="str">
        <f t="shared" si="91"/>
        <v/>
      </c>
      <c r="AG609" s="6" t="str">
        <f>IF($AE609="", "", COUNTIF($AE$10:$AE$2510, "&gt;"&amp;$AE609)+1+COUNTIF($AE$10:$AE609, $AE609)-1)</f>
        <v/>
      </c>
    </row>
    <row r="610" spans="1:33" x14ac:dyDescent="0.25">
      <c r="A610" s="2"/>
      <c r="B610" s="98"/>
      <c r="C610" s="99"/>
      <c r="D610" s="100"/>
      <c r="E610" s="101"/>
      <c r="F610" s="102"/>
      <c r="G610" s="99"/>
      <c r="H610" s="103"/>
      <c r="I610" s="104"/>
      <c r="J610" s="2"/>
      <c r="K610" s="56" t="str">
        <f t="shared" si="83"/>
        <v/>
      </c>
      <c r="L610" s="2"/>
      <c r="M610" s="2"/>
      <c r="N610" s="51" t="str">
        <f t="shared" si="84"/>
        <v/>
      </c>
      <c r="O610" s="2"/>
      <c r="Q610" s="6" t="str">
        <f t="shared" si="85"/>
        <v/>
      </c>
      <c r="S610" s="6" t="str">
        <f>IF(COUNTIF($Q610:$Q$2510, $Q610)&gt;1, "", $Q610)</f>
        <v/>
      </c>
      <c r="U610" s="63" t="str">
        <f>IF($B610="", "", IF(OR($B610&lt;'Intro &amp; Setup'!$W$18, $B610&gt;'Intro &amp; Setup'!$AG$18), "X", ""))</f>
        <v/>
      </c>
      <c r="V610" s="64" t="str">
        <f>IF($F610="", "", IF(OR($F610&lt;'Intro &amp; Setup'!$W$18, $F610&gt;'Intro &amp; Setup'!$AG$18), "X", ""))</f>
        <v/>
      </c>
      <c r="W610" s="6" t="str">
        <f t="shared" si="86"/>
        <v/>
      </c>
      <c r="Y610" s="63" t="str">
        <f t="shared" si="87"/>
        <v/>
      </c>
      <c r="Z610" s="64" t="str">
        <f t="shared" si="88"/>
        <v/>
      </c>
      <c r="AB610" s="80" t="str">
        <f t="shared" si="89"/>
        <v/>
      </c>
      <c r="AC610" s="77" t="str">
        <f t="shared" si="90"/>
        <v/>
      </c>
      <c r="AE610" s="84" t="str">
        <f t="shared" si="91"/>
        <v/>
      </c>
      <c r="AG610" s="6" t="str">
        <f>IF($AE610="", "", COUNTIF($AE$10:$AE$2510, "&gt;"&amp;$AE610)+1+COUNTIF($AE$10:$AE610, $AE610)-1)</f>
        <v/>
      </c>
    </row>
    <row r="611" spans="1:33" x14ac:dyDescent="0.25">
      <c r="A611" s="2"/>
      <c r="B611" s="98"/>
      <c r="C611" s="99"/>
      <c r="D611" s="100"/>
      <c r="E611" s="101"/>
      <c r="F611" s="102"/>
      <c r="G611" s="99"/>
      <c r="H611" s="103"/>
      <c r="I611" s="104"/>
      <c r="J611" s="2"/>
      <c r="K611" s="56" t="str">
        <f t="shared" si="83"/>
        <v/>
      </c>
      <c r="L611" s="2"/>
      <c r="M611" s="2"/>
      <c r="N611" s="51" t="str">
        <f t="shared" si="84"/>
        <v/>
      </c>
      <c r="O611" s="2"/>
      <c r="Q611" s="6" t="str">
        <f t="shared" si="85"/>
        <v/>
      </c>
      <c r="S611" s="6" t="str">
        <f>IF(COUNTIF($Q611:$Q$2510, $Q611)&gt;1, "", $Q611)</f>
        <v/>
      </c>
      <c r="U611" s="63" t="str">
        <f>IF($B611="", "", IF(OR($B611&lt;'Intro &amp; Setup'!$W$18, $B611&gt;'Intro &amp; Setup'!$AG$18), "X", ""))</f>
        <v/>
      </c>
      <c r="V611" s="64" t="str">
        <f>IF($F611="", "", IF(OR($F611&lt;'Intro &amp; Setup'!$W$18, $F611&gt;'Intro &amp; Setup'!$AG$18), "X", ""))</f>
        <v/>
      </c>
      <c r="W611" s="6" t="str">
        <f t="shared" si="86"/>
        <v/>
      </c>
      <c r="Y611" s="63" t="str">
        <f t="shared" si="87"/>
        <v/>
      </c>
      <c r="Z611" s="64" t="str">
        <f t="shared" si="88"/>
        <v/>
      </c>
      <c r="AB611" s="80" t="str">
        <f t="shared" si="89"/>
        <v/>
      </c>
      <c r="AC611" s="77" t="str">
        <f t="shared" si="90"/>
        <v/>
      </c>
      <c r="AE611" s="84" t="str">
        <f t="shared" si="91"/>
        <v/>
      </c>
      <c r="AG611" s="6" t="str">
        <f>IF($AE611="", "", COUNTIF($AE$10:$AE$2510, "&gt;"&amp;$AE611)+1+COUNTIF($AE$10:$AE611, $AE611)-1)</f>
        <v/>
      </c>
    </row>
    <row r="612" spans="1:33" x14ac:dyDescent="0.25">
      <c r="A612" s="2"/>
      <c r="B612" s="98"/>
      <c r="C612" s="99"/>
      <c r="D612" s="100"/>
      <c r="E612" s="101"/>
      <c r="F612" s="102"/>
      <c r="G612" s="99"/>
      <c r="H612" s="103"/>
      <c r="I612" s="104"/>
      <c r="J612" s="2"/>
      <c r="K612" s="56" t="str">
        <f t="shared" si="83"/>
        <v/>
      </c>
      <c r="L612" s="2"/>
      <c r="M612" s="2"/>
      <c r="N612" s="51" t="str">
        <f t="shared" si="84"/>
        <v/>
      </c>
      <c r="O612" s="2"/>
      <c r="Q612" s="6" t="str">
        <f t="shared" si="85"/>
        <v/>
      </c>
      <c r="S612" s="6" t="str">
        <f>IF(COUNTIF($Q612:$Q$2510, $Q612)&gt;1, "", $Q612)</f>
        <v/>
      </c>
      <c r="U612" s="63" t="str">
        <f>IF($B612="", "", IF(OR($B612&lt;'Intro &amp; Setup'!$W$18, $B612&gt;'Intro &amp; Setup'!$AG$18), "X", ""))</f>
        <v/>
      </c>
      <c r="V612" s="64" t="str">
        <f>IF($F612="", "", IF(OR($F612&lt;'Intro &amp; Setup'!$W$18, $F612&gt;'Intro &amp; Setup'!$AG$18), "X", ""))</f>
        <v/>
      </c>
      <c r="W612" s="6" t="str">
        <f t="shared" si="86"/>
        <v/>
      </c>
      <c r="Y612" s="63" t="str">
        <f t="shared" si="87"/>
        <v/>
      </c>
      <c r="Z612" s="64" t="str">
        <f t="shared" si="88"/>
        <v/>
      </c>
      <c r="AB612" s="80" t="str">
        <f t="shared" si="89"/>
        <v/>
      </c>
      <c r="AC612" s="77" t="str">
        <f t="shared" si="90"/>
        <v/>
      </c>
      <c r="AE612" s="84" t="str">
        <f t="shared" si="91"/>
        <v/>
      </c>
      <c r="AG612" s="6" t="str">
        <f>IF($AE612="", "", COUNTIF($AE$10:$AE$2510, "&gt;"&amp;$AE612)+1+COUNTIF($AE$10:$AE612, $AE612)-1)</f>
        <v/>
      </c>
    </row>
    <row r="613" spans="1:33" x14ac:dyDescent="0.25">
      <c r="A613" s="2"/>
      <c r="B613" s="98"/>
      <c r="C613" s="99"/>
      <c r="D613" s="100"/>
      <c r="E613" s="101"/>
      <c r="F613" s="102"/>
      <c r="G613" s="99"/>
      <c r="H613" s="103"/>
      <c r="I613" s="104"/>
      <c r="J613" s="2"/>
      <c r="K613" s="56" t="str">
        <f t="shared" si="83"/>
        <v/>
      </c>
      <c r="L613" s="2"/>
      <c r="M613" s="2"/>
      <c r="N613" s="51" t="str">
        <f t="shared" si="84"/>
        <v/>
      </c>
      <c r="O613" s="2"/>
      <c r="Q613" s="6" t="str">
        <f t="shared" si="85"/>
        <v/>
      </c>
      <c r="S613" s="6" t="str">
        <f>IF(COUNTIF($Q613:$Q$2510, $Q613)&gt;1, "", $Q613)</f>
        <v/>
      </c>
      <c r="U613" s="63" t="str">
        <f>IF($B613="", "", IF(OR($B613&lt;'Intro &amp; Setup'!$W$18, $B613&gt;'Intro &amp; Setup'!$AG$18), "X", ""))</f>
        <v/>
      </c>
      <c r="V613" s="64" t="str">
        <f>IF($F613="", "", IF(OR($F613&lt;'Intro &amp; Setup'!$W$18, $F613&gt;'Intro &amp; Setup'!$AG$18), "X", ""))</f>
        <v/>
      </c>
      <c r="W613" s="6" t="str">
        <f t="shared" si="86"/>
        <v/>
      </c>
      <c r="Y613" s="63" t="str">
        <f t="shared" si="87"/>
        <v/>
      </c>
      <c r="Z613" s="64" t="str">
        <f t="shared" si="88"/>
        <v/>
      </c>
      <c r="AB613" s="80" t="str">
        <f t="shared" si="89"/>
        <v/>
      </c>
      <c r="AC613" s="77" t="str">
        <f t="shared" si="90"/>
        <v/>
      </c>
      <c r="AE613" s="84" t="str">
        <f t="shared" si="91"/>
        <v/>
      </c>
      <c r="AG613" s="6" t="str">
        <f>IF($AE613="", "", COUNTIF($AE$10:$AE$2510, "&gt;"&amp;$AE613)+1+COUNTIF($AE$10:$AE613, $AE613)-1)</f>
        <v/>
      </c>
    </row>
    <row r="614" spans="1:33" x14ac:dyDescent="0.25">
      <c r="A614" s="2"/>
      <c r="B614" s="98"/>
      <c r="C614" s="99"/>
      <c r="D614" s="100"/>
      <c r="E614" s="101"/>
      <c r="F614" s="102"/>
      <c r="G614" s="99"/>
      <c r="H614" s="103"/>
      <c r="I614" s="104"/>
      <c r="J614" s="2"/>
      <c r="K614" s="56" t="str">
        <f t="shared" si="83"/>
        <v/>
      </c>
      <c r="L614" s="2"/>
      <c r="M614" s="2"/>
      <c r="N614" s="51" t="str">
        <f t="shared" si="84"/>
        <v/>
      </c>
      <c r="O614" s="2"/>
      <c r="Q614" s="6" t="str">
        <f t="shared" si="85"/>
        <v/>
      </c>
      <c r="S614" s="6" t="str">
        <f>IF(COUNTIF($Q614:$Q$2510, $Q614)&gt;1, "", $Q614)</f>
        <v/>
      </c>
      <c r="U614" s="63" t="str">
        <f>IF($B614="", "", IF(OR($B614&lt;'Intro &amp; Setup'!$W$18, $B614&gt;'Intro &amp; Setup'!$AG$18), "X", ""))</f>
        <v/>
      </c>
      <c r="V614" s="64" t="str">
        <f>IF($F614="", "", IF(OR($F614&lt;'Intro &amp; Setup'!$W$18, $F614&gt;'Intro &amp; Setup'!$AG$18), "X", ""))</f>
        <v/>
      </c>
      <c r="W614" s="6" t="str">
        <f t="shared" si="86"/>
        <v/>
      </c>
      <c r="Y614" s="63" t="str">
        <f t="shared" si="87"/>
        <v/>
      </c>
      <c r="Z614" s="64" t="str">
        <f t="shared" si="88"/>
        <v/>
      </c>
      <c r="AB614" s="80" t="str">
        <f t="shared" si="89"/>
        <v/>
      </c>
      <c r="AC614" s="77" t="str">
        <f t="shared" si="90"/>
        <v/>
      </c>
      <c r="AE614" s="84" t="str">
        <f t="shared" si="91"/>
        <v/>
      </c>
      <c r="AG614" s="6" t="str">
        <f>IF($AE614="", "", COUNTIF($AE$10:$AE$2510, "&gt;"&amp;$AE614)+1+COUNTIF($AE$10:$AE614, $AE614)-1)</f>
        <v/>
      </c>
    </row>
    <row r="615" spans="1:33" x14ac:dyDescent="0.25">
      <c r="A615" s="2"/>
      <c r="B615" s="98"/>
      <c r="C615" s="99"/>
      <c r="D615" s="100"/>
      <c r="E615" s="101"/>
      <c r="F615" s="102"/>
      <c r="G615" s="99"/>
      <c r="H615" s="103"/>
      <c r="I615" s="104"/>
      <c r="J615" s="2"/>
      <c r="K615" s="56" t="str">
        <f t="shared" si="83"/>
        <v/>
      </c>
      <c r="L615" s="2"/>
      <c r="M615" s="2"/>
      <c r="N615" s="51" t="str">
        <f t="shared" si="84"/>
        <v/>
      </c>
      <c r="O615" s="2"/>
      <c r="Q615" s="6" t="str">
        <f t="shared" si="85"/>
        <v/>
      </c>
      <c r="S615" s="6" t="str">
        <f>IF(COUNTIF($Q615:$Q$2510, $Q615)&gt;1, "", $Q615)</f>
        <v/>
      </c>
      <c r="U615" s="63" t="str">
        <f>IF($B615="", "", IF(OR($B615&lt;'Intro &amp; Setup'!$W$18, $B615&gt;'Intro &amp; Setup'!$AG$18), "X", ""))</f>
        <v/>
      </c>
      <c r="V615" s="64" t="str">
        <f>IF($F615="", "", IF(OR($F615&lt;'Intro &amp; Setup'!$W$18, $F615&gt;'Intro &amp; Setup'!$AG$18), "X", ""))</f>
        <v/>
      </c>
      <c r="W615" s="6" t="str">
        <f t="shared" si="86"/>
        <v/>
      </c>
      <c r="Y615" s="63" t="str">
        <f t="shared" si="87"/>
        <v/>
      </c>
      <c r="Z615" s="64" t="str">
        <f t="shared" si="88"/>
        <v/>
      </c>
      <c r="AB615" s="80" t="str">
        <f t="shared" si="89"/>
        <v/>
      </c>
      <c r="AC615" s="77" t="str">
        <f t="shared" si="90"/>
        <v/>
      </c>
      <c r="AE615" s="84" t="str">
        <f t="shared" si="91"/>
        <v/>
      </c>
      <c r="AG615" s="6" t="str">
        <f>IF($AE615="", "", COUNTIF($AE$10:$AE$2510, "&gt;"&amp;$AE615)+1+COUNTIF($AE$10:$AE615, $AE615)-1)</f>
        <v/>
      </c>
    </row>
    <row r="616" spans="1:33" x14ac:dyDescent="0.25">
      <c r="A616" s="2"/>
      <c r="B616" s="98"/>
      <c r="C616" s="99"/>
      <c r="D616" s="100"/>
      <c r="E616" s="101"/>
      <c r="F616" s="102"/>
      <c r="G616" s="99"/>
      <c r="H616" s="103"/>
      <c r="I616" s="104"/>
      <c r="J616" s="2"/>
      <c r="K616" s="56" t="str">
        <f t="shared" si="83"/>
        <v/>
      </c>
      <c r="L616" s="2"/>
      <c r="M616" s="2"/>
      <c r="N616" s="51" t="str">
        <f t="shared" si="84"/>
        <v/>
      </c>
      <c r="O616" s="2"/>
      <c r="Q616" s="6" t="str">
        <f t="shared" si="85"/>
        <v/>
      </c>
      <c r="S616" s="6" t="str">
        <f>IF(COUNTIF($Q616:$Q$2510, $Q616)&gt;1, "", $Q616)</f>
        <v/>
      </c>
      <c r="U616" s="63" t="str">
        <f>IF($B616="", "", IF(OR($B616&lt;'Intro &amp; Setup'!$W$18, $B616&gt;'Intro &amp; Setup'!$AG$18), "X", ""))</f>
        <v/>
      </c>
      <c r="V616" s="64" t="str">
        <f>IF($F616="", "", IF(OR($F616&lt;'Intro &amp; Setup'!$W$18, $F616&gt;'Intro &amp; Setup'!$AG$18), "X", ""))</f>
        <v/>
      </c>
      <c r="W616" s="6" t="str">
        <f t="shared" si="86"/>
        <v/>
      </c>
      <c r="Y616" s="63" t="str">
        <f t="shared" si="87"/>
        <v/>
      </c>
      <c r="Z616" s="64" t="str">
        <f t="shared" si="88"/>
        <v/>
      </c>
      <c r="AB616" s="80" t="str">
        <f t="shared" si="89"/>
        <v/>
      </c>
      <c r="AC616" s="77" t="str">
        <f t="shared" si="90"/>
        <v/>
      </c>
      <c r="AE616" s="84" t="str">
        <f t="shared" si="91"/>
        <v/>
      </c>
      <c r="AG616" s="6" t="str">
        <f>IF($AE616="", "", COUNTIF($AE$10:$AE$2510, "&gt;"&amp;$AE616)+1+COUNTIF($AE$10:$AE616, $AE616)-1)</f>
        <v/>
      </c>
    </row>
    <row r="617" spans="1:33" x14ac:dyDescent="0.25">
      <c r="A617" s="2"/>
      <c r="B617" s="98"/>
      <c r="C617" s="99"/>
      <c r="D617" s="100"/>
      <c r="E617" s="101"/>
      <c r="F617" s="102"/>
      <c r="G617" s="99"/>
      <c r="H617" s="103"/>
      <c r="I617" s="104"/>
      <c r="J617" s="2"/>
      <c r="K617" s="56" t="str">
        <f t="shared" si="83"/>
        <v/>
      </c>
      <c r="L617" s="2"/>
      <c r="M617" s="2"/>
      <c r="N617" s="51" t="str">
        <f t="shared" si="84"/>
        <v/>
      </c>
      <c r="O617" s="2"/>
      <c r="Q617" s="6" t="str">
        <f t="shared" si="85"/>
        <v/>
      </c>
      <c r="S617" s="6" t="str">
        <f>IF(COUNTIF($Q617:$Q$2510, $Q617)&gt;1, "", $Q617)</f>
        <v/>
      </c>
      <c r="U617" s="63" t="str">
        <f>IF($B617="", "", IF(OR($B617&lt;'Intro &amp; Setup'!$W$18, $B617&gt;'Intro &amp; Setup'!$AG$18), "X", ""))</f>
        <v/>
      </c>
      <c r="V617" s="64" t="str">
        <f>IF($F617="", "", IF(OR($F617&lt;'Intro &amp; Setup'!$W$18, $F617&gt;'Intro &amp; Setup'!$AG$18), "X", ""))</f>
        <v/>
      </c>
      <c r="W617" s="6" t="str">
        <f t="shared" si="86"/>
        <v/>
      </c>
      <c r="Y617" s="63" t="str">
        <f t="shared" si="87"/>
        <v/>
      </c>
      <c r="Z617" s="64" t="str">
        <f t="shared" si="88"/>
        <v/>
      </c>
      <c r="AB617" s="80" t="str">
        <f t="shared" si="89"/>
        <v/>
      </c>
      <c r="AC617" s="77" t="str">
        <f t="shared" si="90"/>
        <v/>
      </c>
      <c r="AE617" s="84" t="str">
        <f t="shared" si="91"/>
        <v/>
      </c>
      <c r="AG617" s="6" t="str">
        <f>IF($AE617="", "", COUNTIF($AE$10:$AE$2510, "&gt;"&amp;$AE617)+1+COUNTIF($AE$10:$AE617, $AE617)-1)</f>
        <v/>
      </c>
    </row>
    <row r="618" spans="1:33" x14ac:dyDescent="0.25">
      <c r="A618" s="2"/>
      <c r="B618" s="98"/>
      <c r="C618" s="99"/>
      <c r="D618" s="100"/>
      <c r="E618" s="101"/>
      <c r="F618" s="102"/>
      <c r="G618" s="99"/>
      <c r="H618" s="103"/>
      <c r="I618" s="104"/>
      <c r="J618" s="2"/>
      <c r="K618" s="56" t="str">
        <f t="shared" si="83"/>
        <v/>
      </c>
      <c r="L618" s="2"/>
      <c r="M618" s="2"/>
      <c r="N618" s="51" t="str">
        <f t="shared" si="84"/>
        <v/>
      </c>
      <c r="O618" s="2"/>
      <c r="Q618" s="6" t="str">
        <f t="shared" si="85"/>
        <v/>
      </c>
      <c r="S618" s="6" t="str">
        <f>IF(COUNTIF($Q618:$Q$2510, $Q618)&gt;1, "", $Q618)</f>
        <v/>
      </c>
      <c r="U618" s="63" t="str">
        <f>IF($B618="", "", IF(OR($B618&lt;'Intro &amp; Setup'!$W$18, $B618&gt;'Intro &amp; Setup'!$AG$18), "X", ""))</f>
        <v/>
      </c>
      <c r="V618" s="64" t="str">
        <f>IF($F618="", "", IF(OR($F618&lt;'Intro &amp; Setup'!$W$18, $F618&gt;'Intro &amp; Setup'!$AG$18), "X", ""))</f>
        <v/>
      </c>
      <c r="W618" s="6" t="str">
        <f t="shared" si="86"/>
        <v/>
      </c>
      <c r="Y618" s="63" t="str">
        <f t="shared" si="87"/>
        <v/>
      </c>
      <c r="Z618" s="64" t="str">
        <f t="shared" si="88"/>
        <v/>
      </c>
      <c r="AB618" s="80" t="str">
        <f t="shared" si="89"/>
        <v/>
      </c>
      <c r="AC618" s="77" t="str">
        <f t="shared" si="90"/>
        <v/>
      </c>
      <c r="AE618" s="84" t="str">
        <f t="shared" si="91"/>
        <v/>
      </c>
      <c r="AG618" s="6" t="str">
        <f>IF($AE618="", "", COUNTIF($AE$10:$AE$2510, "&gt;"&amp;$AE618)+1+COUNTIF($AE$10:$AE618, $AE618)-1)</f>
        <v/>
      </c>
    </row>
    <row r="619" spans="1:33" x14ac:dyDescent="0.25">
      <c r="A619" s="2"/>
      <c r="B619" s="98"/>
      <c r="C619" s="99"/>
      <c r="D619" s="100"/>
      <c r="E619" s="101"/>
      <c r="F619" s="102"/>
      <c r="G619" s="99"/>
      <c r="H619" s="103"/>
      <c r="I619" s="104"/>
      <c r="J619" s="2"/>
      <c r="K619" s="56" t="str">
        <f t="shared" si="83"/>
        <v/>
      </c>
      <c r="L619" s="2"/>
      <c r="M619" s="2"/>
      <c r="N619" s="51" t="str">
        <f t="shared" si="84"/>
        <v/>
      </c>
      <c r="O619" s="2"/>
      <c r="Q619" s="6" t="str">
        <f t="shared" si="85"/>
        <v/>
      </c>
      <c r="S619" s="6" t="str">
        <f>IF(COUNTIF($Q619:$Q$2510, $Q619)&gt;1, "", $Q619)</f>
        <v/>
      </c>
      <c r="U619" s="63" t="str">
        <f>IF($B619="", "", IF(OR($B619&lt;'Intro &amp; Setup'!$W$18, $B619&gt;'Intro &amp; Setup'!$AG$18), "X", ""))</f>
        <v/>
      </c>
      <c r="V619" s="64" t="str">
        <f>IF($F619="", "", IF(OR($F619&lt;'Intro &amp; Setup'!$W$18, $F619&gt;'Intro &amp; Setup'!$AG$18), "X", ""))</f>
        <v/>
      </c>
      <c r="W619" s="6" t="str">
        <f t="shared" si="86"/>
        <v/>
      </c>
      <c r="Y619" s="63" t="str">
        <f t="shared" si="87"/>
        <v/>
      </c>
      <c r="Z619" s="64" t="str">
        <f t="shared" si="88"/>
        <v/>
      </c>
      <c r="AB619" s="80" t="str">
        <f t="shared" si="89"/>
        <v/>
      </c>
      <c r="AC619" s="77" t="str">
        <f t="shared" si="90"/>
        <v/>
      </c>
      <c r="AE619" s="84" t="str">
        <f t="shared" si="91"/>
        <v/>
      </c>
      <c r="AG619" s="6" t="str">
        <f>IF($AE619="", "", COUNTIF($AE$10:$AE$2510, "&gt;"&amp;$AE619)+1+COUNTIF($AE$10:$AE619, $AE619)-1)</f>
        <v/>
      </c>
    </row>
    <row r="620" spans="1:33" x14ac:dyDescent="0.25">
      <c r="A620" s="2"/>
      <c r="B620" s="98"/>
      <c r="C620" s="99"/>
      <c r="D620" s="100"/>
      <c r="E620" s="101"/>
      <c r="F620" s="102"/>
      <c r="G620" s="99"/>
      <c r="H620" s="103"/>
      <c r="I620" s="104"/>
      <c r="J620" s="2"/>
      <c r="K620" s="56" t="str">
        <f t="shared" si="83"/>
        <v/>
      </c>
      <c r="L620" s="2"/>
      <c r="M620" s="2"/>
      <c r="N620" s="51" t="str">
        <f t="shared" si="84"/>
        <v/>
      </c>
      <c r="O620" s="2"/>
      <c r="Q620" s="6" t="str">
        <f t="shared" si="85"/>
        <v/>
      </c>
      <c r="S620" s="6" t="str">
        <f>IF(COUNTIF($Q620:$Q$2510, $Q620)&gt;1, "", $Q620)</f>
        <v/>
      </c>
      <c r="U620" s="63" t="str">
        <f>IF($B620="", "", IF(OR($B620&lt;'Intro &amp; Setup'!$W$18, $B620&gt;'Intro &amp; Setup'!$AG$18), "X", ""))</f>
        <v/>
      </c>
      <c r="V620" s="64" t="str">
        <f>IF($F620="", "", IF(OR($F620&lt;'Intro &amp; Setup'!$W$18, $F620&gt;'Intro &amp; Setup'!$AG$18), "X", ""))</f>
        <v/>
      </c>
      <c r="W620" s="6" t="str">
        <f t="shared" si="86"/>
        <v/>
      </c>
      <c r="Y620" s="63" t="str">
        <f t="shared" si="87"/>
        <v/>
      </c>
      <c r="Z620" s="64" t="str">
        <f t="shared" si="88"/>
        <v/>
      </c>
      <c r="AB620" s="80" t="str">
        <f t="shared" si="89"/>
        <v/>
      </c>
      <c r="AC620" s="77" t="str">
        <f t="shared" si="90"/>
        <v/>
      </c>
      <c r="AE620" s="84" t="str">
        <f t="shared" si="91"/>
        <v/>
      </c>
      <c r="AG620" s="6" t="str">
        <f>IF($AE620="", "", COUNTIF($AE$10:$AE$2510, "&gt;"&amp;$AE620)+1+COUNTIF($AE$10:$AE620, $AE620)-1)</f>
        <v/>
      </c>
    </row>
    <row r="621" spans="1:33" x14ac:dyDescent="0.25">
      <c r="A621" s="2"/>
      <c r="B621" s="98"/>
      <c r="C621" s="99"/>
      <c r="D621" s="100"/>
      <c r="E621" s="101"/>
      <c r="F621" s="102"/>
      <c r="G621" s="99"/>
      <c r="H621" s="103"/>
      <c r="I621" s="104"/>
      <c r="J621" s="2"/>
      <c r="K621" s="56" t="str">
        <f t="shared" si="83"/>
        <v/>
      </c>
      <c r="L621" s="2"/>
      <c r="M621" s="2"/>
      <c r="N621" s="51" t="str">
        <f t="shared" si="84"/>
        <v/>
      </c>
      <c r="O621" s="2"/>
      <c r="Q621" s="6" t="str">
        <f t="shared" si="85"/>
        <v/>
      </c>
      <c r="S621" s="6" t="str">
        <f>IF(COUNTIF($Q621:$Q$2510, $Q621)&gt;1, "", $Q621)</f>
        <v/>
      </c>
      <c r="U621" s="63" t="str">
        <f>IF($B621="", "", IF(OR($B621&lt;'Intro &amp; Setup'!$W$18, $B621&gt;'Intro &amp; Setup'!$AG$18), "X", ""))</f>
        <v/>
      </c>
      <c r="V621" s="64" t="str">
        <f>IF($F621="", "", IF(OR($F621&lt;'Intro &amp; Setup'!$W$18, $F621&gt;'Intro &amp; Setup'!$AG$18), "X", ""))</f>
        <v/>
      </c>
      <c r="W621" s="6" t="str">
        <f t="shared" si="86"/>
        <v/>
      </c>
      <c r="Y621" s="63" t="str">
        <f t="shared" si="87"/>
        <v/>
      </c>
      <c r="Z621" s="64" t="str">
        <f t="shared" si="88"/>
        <v/>
      </c>
      <c r="AB621" s="80" t="str">
        <f t="shared" si="89"/>
        <v/>
      </c>
      <c r="AC621" s="77" t="str">
        <f t="shared" si="90"/>
        <v/>
      </c>
      <c r="AE621" s="84" t="str">
        <f t="shared" si="91"/>
        <v/>
      </c>
      <c r="AG621" s="6" t="str">
        <f>IF($AE621="", "", COUNTIF($AE$10:$AE$2510, "&gt;"&amp;$AE621)+1+COUNTIF($AE$10:$AE621, $AE621)-1)</f>
        <v/>
      </c>
    </row>
    <row r="622" spans="1:33" x14ac:dyDescent="0.25">
      <c r="A622" s="2"/>
      <c r="B622" s="98"/>
      <c r="C622" s="99"/>
      <c r="D622" s="100"/>
      <c r="E622" s="101"/>
      <c r="F622" s="102"/>
      <c r="G622" s="99"/>
      <c r="H622" s="103"/>
      <c r="I622" s="104"/>
      <c r="J622" s="2"/>
      <c r="K622" s="56" t="str">
        <f t="shared" si="83"/>
        <v/>
      </c>
      <c r="L622" s="2"/>
      <c r="M622" s="2"/>
      <c r="N622" s="51" t="str">
        <f t="shared" si="84"/>
        <v/>
      </c>
      <c r="O622" s="2"/>
      <c r="Q622" s="6" t="str">
        <f t="shared" si="85"/>
        <v/>
      </c>
      <c r="S622" s="6" t="str">
        <f>IF(COUNTIF($Q622:$Q$2510, $Q622)&gt;1, "", $Q622)</f>
        <v/>
      </c>
      <c r="U622" s="63" t="str">
        <f>IF($B622="", "", IF(OR($B622&lt;'Intro &amp; Setup'!$W$18, $B622&gt;'Intro &amp; Setup'!$AG$18), "X", ""))</f>
        <v/>
      </c>
      <c r="V622" s="64" t="str">
        <f>IF($F622="", "", IF(OR($F622&lt;'Intro &amp; Setup'!$W$18, $F622&gt;'Intro &amp; Setup'!$AG$18), "X", ""))</f>
        <v/>
      </c>
      <c r="W622" s="6" t="str">
        <f t="shared" si="86"/>
        <v/>
      </c>
      <c r="Y622" s="63" t="str">
        <f t="shared" si="87"/>
        <v/>
      </c>
      <c r="Z622" s="64" t="str">
        <f t="shared" si="88"/>
        <v/>
      </c>
      <c r="AB622" s="80" t="str">
        <f t="shared" si="89"/>
        <v/>
      </c>
      <c r="AC622" s="77" t="str">
        <f t="shared" si="90"/>
        <v/>
      </c>
      <c r="AE622" s="84" t="str">
        <f t="shared" si="91"/>
        <v/>
      </c>
      <c r="AG622" s="6" t="str">
        <f>IF($AE622="", "", COUNTIF($AE$10:$AE$2510, "&gt;"&amp;$AE622)+1+COUNTIF($AE$10:$AE622, $AE622)-1)</f>
        <v/>
      </c>
    </row>
    <row r="623" spans="1:33" x14ac:dyDescent="0.25">
      <c r="A623" s="2"/>
      <c r="B623" s="98"/>
      <c r="C623" s="99"/>
      <c r="D623" s="100"/>
      <c r="E623" s="101"/>
      <c r="F623" s="102"/>
      <c r="G623" s="99"/>
      <c r="H623" s="103"/>
      <c r="I623" s="104"/>
      <c r="J623" s="2"/>
      <c r="K623" s="56" t="str">
        <f t="shared" si="83"/>
        <v/>
      </c>
      <c r="L623" s="2"/>
      <c r="M623" s="2"/>
      <c r="N623" s="51" t="str">
        <f t="shared" si="84"/>
        <v/>
      </c>
      <c r="O623" s="2"/>
      <c r="Q623" s="6" t="str">
        <f t="shared" si="85"/>
        <v/>
      </c>
      <c r="S623" s="6" t="str">
        <f>IF(COUNTIF($Q623:$Q$2510, $Q623)&gt;1, "", $Q623)</f>
        <v/>
      </c>
      <c r="U623" s="63" t="str">
        <f>IF($B623="", "", IF(OR($B623&lt;'Intro &amp; Setup'!$W$18, $B623&gt;'Intro &amp; Setup'!$AG$18), "X", ""))</f>
        <v/>
      </c>
      <c r="V623" s="64" t="str">
        <f>IF($F623="", "", IF(OR($F623&lt;'Intro &amp; Setup'!$W$18, $F623&gt;'Intro &amp; Setup'!$AG$18), "X", ""))</f>
        <v/>
      </c>
      <c r="W623" s="6" t="str">
        <f t="shared" si="86"/>
        <v/>
      </c>
      <c r="Y623" s="63" t="str">
        <f t="shared" si="87"/>
        <v/>
      </c>
      <c r="Z623" s="64" t="str">
        <f t="shared" si="88"/>
        <v/>
      </c>
      <c r="AB623" s="80" t="str">
        <f t="shared" si="89"/>
        <v/>
      </c>
      <c r="AC623" s="77" t="str">
        <f t="shared" si="90"/>
        <v/>
      </c>
      <c r="AE623" s="84" t="str">
        <f t="shared" si="91"/>
        <v/>
      </c>
      <c r="AG623" s="6" t="str">
        <f>IF($AE623="", "", COUNTIF($AE$10:$AE$2510, "&gt;"&amp;$AE623)+1+COUNTIF($AE$10:$AE623, $AE623)-1)</f>
        <v/>
      </c>
    </row>
    <row r="624" spans="1:33" x14ac:dyDescent="0.25">
      <c r="A624" s="2"/>
      <c r="B624" s="98"/>
      <c r="C624" s="99"/>
      <c r="D624" s="100"/>
      <c r="E624" s="101"/>
      <c r="F624" s="102"/>
      <c r="G624" s="99"/>
      <c r="H624" s="103"/>
      <c r="I624" s="104"/>
      <c r="J624" s="2"/>
      <c r="K624" s="56" t="str">
        <f t="shared" si="83"/>
        <v/>
      </c>
      <c r="L624" s="2"/>
      <c r="M624" s="2"/>
      <c r="N624" s="51" t="str">
        <f t="shared" si="84"/>
        <v/>
      </c>
      <c r="O624" s="2"/>
      <c r="Q624" s="6" t="str">
        <f t="shared" si="85"/>
        <v/>
      </c>
      <c r="S624" s="6" t="str">
        <f>IF(COUNTIF($Q624:$Q$2510, $Q624)&gt;1, "", $Q624)</f>
        <v/>
      </c>
      <c r="U624" s="63" t="str">
        <f>IF($B624="", "", IF(OR($B624&lt;'Intro &amp; Setup'!$W$18, $B624&gt;'Intro &amp; Setup'!$AG$18), "X", ""))</f>
        <v/>
      </c>
      <c r="V624" s="64" t="str">
        <f>IF($F624="", "", IF(OR($F624&lt;'Intro &amp; Setup'!$W$18, $F624&gt;'Intro &amp; Setup'!$AG$18), "X", ""))</f>
        <v/>
      </c>
      <c r="W624" s="6" t="str">
        <f t="shared" si="86"/>
        <v/>
      </c>
      <c r="Y624" s="63" t="str">
        <f t="shared" si="87"/>
        <v/>
      </c>
      <c r="Z624" s="64" t="str">
        <f t="shared" si="88"/>
        <v/>
      </c>
      <c r="AB624" s="80" t="str">
        <f t="shared" si="89"/>
        <v/>
      </c>
      <c r="AC624" s="77" t="str">
        <f t="shared" si="90"/>
        <v/>
      </c>
      <c r="AE624" s="84" t="str">
        <f t="shared" si="91"/>
        <v/>
      </c>
      <c r="AG624" s="6" t="str">
        <f>IF($AE624="", "", COUNTIF($AE$10:$AE$2510, "&gt;"&amp;$AE624)+1+COUNTIF($AE$10:$AE624, $AE624)-1)</f>
        <v/>
      </c>
    </row>
    <row r="625" spans="1:33" x14ac:dyDescent="0.25">
      <c r="A625" s="2"/>
      <c r="B625" s="98"/>
      <c r="C625" s="99"/>
      <c r="D625" s="100"/>
      <c r="E625" s="101"/>
      <c r="F625" s="102"/>
      <c r="G625" s="99"/>
      <c r="H625" s="103"/>
      <c r="I625" s="104"/>
      <c r="J625" s="2"/>
      <c r="K625" s="56" t="str">
        <f t="shared" si="83"/>
        <v/>
      </c>
      <c r="L625" s="2"/>
      <c r="M625" s="2"/>
      <c r="N625" s="51" t="str">
        <f t="shared" si="84"/>
        <v/>
      </c>
      <c r="O625" s="2"/>
      <c r="Q625" s="6" t="str">
        <f t="shared" si="85"/>
        <v/>
      </c>
      <c r="S625" s="6" t="str">
        <f>IF(COUNTIF($Q625:$Q$2510, $Q625)&gt;1, "", $Q625)</f>
        <v/>
      </c>
      <c r="U625" s="63" t="str">
        <f>IF($B625="", "", IF(OR($B625&lt;'Intro &amp; Setup'!$W$18, $B625&gt;'Intro &amp; Setup'!$AG$18), "X", ""))</f>
        <v/>
      </c>
      <c r="V625" s="64" t="str">
        <f>IF($F625="", "", IF(OR($F625&lt;'Intro &amp; Setup'!$W$18, $F625&gt;'Intro &amp; Setup'!$AG$18), "X", ""))</f>
        <v/>
      </c>
      <c r="W625" s="6" t="str">
        <f t="shared" si="86"/>
        <v/>
      </c>
      <c r="Y625" s="63" t="str">
        <f t="shared" si="87"/>
        <v/>
      </c>
      <c r="Z625" s="64" t="str">
        <f t="shared" si="88"/>
        <v/>
      </c>
      <c r="AB625" s="80" t="str">
        <f t="shared" si="89"/>
        <v/>
      </c>
      <c r="AC625" s="77" t="str">
        <f t="shared" si="90"/>
        <v/>
      </c>
      <c r="AE625" s="84" t="str">
        <f t="shared" si="91"/>
        <v/>
      </c>
      <c r="AG625" s="6" t="str">
        <f>IF($AE625="", "", COUNTIF($AE$10:$AE$2510, "&gt;"&amp;$AE625)+1+COUNTIF($AE$10:$AE625, $AE625)-1)</f>
        <v/>
      </c>
    </row>
    <row r="626" spans="1:33" x14ac:dyDescent="0.25">
      <c r="A626" s="2"/>
      <c r="B626" s="98"/>
      <c r="C626" s="99"/>
      <c r="D626" s="100"/>
      <c r="E626" s="101"/>
      <c r="F626" s="102"/>
      <c r="G626" s="99"/>
      <c r="H626" s="103"/>
      <c r="I626" s="104"/>
      <c r="J626" s="2"/>
      <c r="K626" s="56" t="str">
        <f t="shared" si="83"/>
        <v/>
      </c>
      <c r="L626" s="2"/>
      <c r="M626" s="2"/>
      <c r="N626" s="51" t="str">
        <f t="shared" si="84"/>
        <v/>
      </c>
      <c r="O626" s="2"/>
      <c r="Q626" s="6" t="str">
        <f t="shared" si="85"/>
        <v/>
      </c>
      <c r="S626" s="6" t="str">
        <f>IF(COUNTIF($Q626:$Q$2510, $Q626)&gt;1, "", $Q626)</f>
        <v/>
      </c>
      <c r="U626" s="63" t="str">
        <f>IF($B626="", "", IF(OR($B626&lt;'Intro &amp; Setup'!$W$18, $B626&gt;'Intro &amp; Setup'!$AG$18), "X", ""))</f>
        <v/>
      </c>
      <c r="V626" s="64" t="str">
        <f>IF($F626="", "", IF(OR($F626&lt;'Intro &amp; Setup'!$W$18, $F626&gt;'Intro &amp; Setup'!$AG$18), "X", ""))</f>
        <v/>
      </c>
      <c r="W626" s="6" t="str">
        <f t="shared" si="86"/>
        <v/>
      </c>
      <c r="Y626" s="63" t="str">
        <f t="shared" si="87"/>
        <v/>
      </c>
      <c r="Z626" s="64" t="str">
        <f t="shared" si="88"/>
        <v/>
      </c>
      <c r="AB626" s="80" t="str">
        <f t="shared" si="89"/>
        <v/>
      </c>
      <c r="AC626" s="77" t="str">
        <f t="shared" si="90"/>
        <v/>
      </c>
      <c r="AE626" s="84" t="str">
        <f t="shared" si="91"/>
        <v/>
      </c>
      <c r="AG626" s="6" t="str">
        <f>IF($AE626="", "", COUNTIF($AE$10:$AE$2510, "&gt;"&amp;$AE626)+1+COUNTIF($AE$10:$AE626, $AE626)-1)</f>
        <v/>
      </c>
    </row>
    <row r="627" spans="1:33" x14ac:dyDescent="0.25">
      <c r="A627" s="2"/>
      <c r="B627" s="98"/>
      <c r="C627" s="99"/>
      <c r="D627" s="100"/>
      <c r="E627" s="101"/>
      <c r="F627" s="102"/>
      <c r="G627" s="99"/>
      <c r="H627" s="103"/>
      <c r="I627" s="104"/>
      <c r="J627" s="2"/>
      <c r="K627" s="56" t="str">
        <f t="shared" si="83"/>
        <v/>
      </c>
      <c r="L627" s="2"/>
      <c r="M627" s="2"/>
      <c r="N627" s="51" t="str">
        <f t="shared" si="84"/>
        <v/>
      </c>
      <c r="O627" s="2"/>
      <c r="Q627" s="6" t="str">
        <f t="shared" si="85"/>
        <v/>
      </c>
      <c r="S627" s="6" t="str">
        <f>IF(COUNTIF($Q627:$Q$2510, $Q627)&gt;1, "", $Q627)</f>
        <v/>
      </c>
      <c r="U627" s="63" t="str">
        <f>IF($B627="", "", IF(OR($B627&lt;'Intro &amp; Setup'!$W$18, $B627&gt;'Intro &amp; Setup'!$AG$18), "X", ""))</f>
        <v/>
      </c>
      <c r="V627" s="64" t="str">
        <f>IF($F627="", "", IF(OR($F627&lt;'Intro &amp; Setup'!$W$18, $F627&gt;'Intro &amp; Setup'!$AG$18), "X", ""))</f>
        <v/>
      </c>
      <c r="W627" s="6" t="str">
        <f t="shared" si="86"/>
        <v/>
      </c>
      <c r="Y627" s="63" t="str">
        <f t="shared" si="87"/>
        <v/>
      </c>
      <c r="Z627" s="64" t="str">
        <f t="shared" si="88"/>
        <v/>
      </c>
      <c r="AB627" s="80" t="str">
        <f t="shared" si="89"/>
        <v/>
      </c>
      <c r="AC627" s="77" t="str">
        <f t="shared" si="90"/>
        <v/>
      </c>
      <c r="AE627" s="84" t="str">
        <f t="shared" si="91"/>
        <v/>
      </c>
      <c r="AG627" s="6" t="str">
        <f>IF($AE627="", "", COUNTIF($AE$10:$AE$2510, "&gt;"&amp;$AE627)+1+COUNTIF($AE$10:$AE627, $AE627)-1)</f>
        <v/>
      </c>
    </row>
    <row r="628" spans="1:33" x14ac:dyDescent="0.25">
      <c r="A628" s="2"/>
      <c r="B628" s="98"/>
      <c r="C628" s="99"/>
      <c r="D628" s="100"/>
      <c r="E628" s="101"/>
      <c r="F628" s="102"/>
      <c r="G628" s="99"/>
      <c r="H628" s="103"/>
      <c r="I628" s="104"/>
      <c r="J628" s="2"/>
      <c r="K628" s="56" t="str">
        <f t="shared" si="83"/>
        <v/>
      </c>
      <c r="L628" s="2"/>
      <c r="M628" s="2"/>
      <c r="N628" s="51" t="str">
        <f t="shared" si="84"/>
        <v/>
      </c>
      <c r="O628" s="2"/>
      <c r="Q628" s="6" t="str">
        <f t="shared" si="85"/>
        <v/>
      </c>
      <c r="S628" s="6" t="str">
        <f>IF(COUNTIF($Q628:$Q$2510, $Q628)&gt;1, "", $Q628)</f>
        <v/>
      </c>
      <c r="U628" s="63" t="str">
        <f>IF($B628="", "", IF(OR($B628&lt;'Intro &amp; Setup'!$W$18, $B628&gt;'Intro &amp; Setup'!$AG$18), "X", ""))</f>
        <v/>
      </c>
      <c r="V628" s="64" t="str">
        <f>IF($F628="", "", IF(OR($F628&lt;'Intro &amp; Setup'!$W$18, $F628&gt;'Intro &amp; Setup'!$AG$18), "X", ""))</f>
        <v/>
      </c>
      <c r="W628" s="6" t="str">
        <f t="shared" si="86"/>
        <v/>
      </c>
      <c r="Y628" s="63" t="str">
        <f t="shared" si="87"/>
        <v/>
      </c>
      <c r="Z628" s="64" t="str">
        <f t="shared" si="88"/>
        <v/>
      </c>
      <c r="AB628" s="80" t="str">
        <f t="shared" si="89"/>
        <v/>
      </c>
      <c r="AC628" s="77" t="str">
        <f t="shared" si="90"/>
        <v/>
      </c>
      <c r="AE628" s="84" t="str">
        <f t="shared" si="91"/>
        <v/>
      </c>
      <c r="AG628" s="6" t="str">
        <f>IF($AE628="", "", COUNTIF($AE$10:$AE$2510, "&gt;"&amp;$AE628)+1+COUNTIF($AE$10:$AE628, $AE628)-1)</f>
        <v/>
      </c>
    </row>
    <row r="629" spans="1:33" x14ac:dyDescent="0.25">
      <c r="A629" s="2"/>
      <c r="B629" s="98"/>
      <c r="C629" s="99"/>
      <c r="D629" s="100"/>
      <c r="E629" s="101"/>
      <c r="F629" s="102"/>
      <c r="G629" s="99"/>
      <c r="H629" s="103"/>
      <c r="I629" s="104"/>
      <c r="J629" s="2"/>
      <c r="K629" s="56" t="str">
        <f t="shared" si="83"/>
        <v/>
      </c>
      <c r="L629" s="2"/>
      <c r="M629" s="2"/>
      <c r="N629" s="51" t="str">
        <f t="shared" si="84"/>
        <v/>
      </c>
      <c r="O629" s="2"/>
      <c r="Q629" s="6" t="str">
        <f t="shared" si="85"/>
        <v/>
      </c>
      <c r="S629" s="6" t="str">
        <f>IF(COUNTIF($Q629:$Q$2510, $Q629)&gt;1, "", $Q629)</f>
        <v/>
      </c>
      <c r="U629" s="63" t="str">
        <f>IF($B629="", "", IF(OR($B629&lt;'Intro &amp; Setup'!$W$18, $B629&gt;'Intro &amp; Setup'!$AG$18), "X", ""))</f>
        <v/>
      </c>
      <c r="V629" s="64" t="str">
        <f>IF($F629="", "", IF(OR($F629&lt;'Intro &amp; Setup'!$W$18, $F629&gt;'Intro &amp; Setup'!$AG$18), "X", ""))</f>
        <v/>
      </c>
      <c r="W629" s="6" t="str">
        <f t="shared" si="86"/>
        <v/>
      </c>
      <c r="Y629" s="63" t="str">
        <f t="shared" si="87"/>
        <v/>
      </c>
      <c r="Z629" s="64" t="str">
        <f t="shared" si="88"/>
        <v/>
      </c>
      <c r="AB629" s="80" t="str">
        <f t="shared" si="89"/>
        <v/>
      </c>
      <c r="AC629" s="77" t="str">
        <f t="shared" si="90"/>
        <v/>
      </c>
      <c r="AE629" s="84" t="str">
        <f t="shared" si="91"/>
        <v/>
      </c>
      <c r="AG629" s="6" t="str">
        <f>IF($AE629="", "", COUNTIF($AE$10:$AE$2510, "&gt;"&amp;$AE629)+1+COUNTIF($AE$10:$AE629, $AE629)-1)</f>
        <v/>
      </c>
    </row>
    <row r="630" spans="1:33" x14ac:dyDescent="0.25">
      <c r="A630" s="2"/>
      <c r="B630" s="98"/>
      <c r="C630" s="99"/>
      <c r="D630" s="100"/>
      <c r="E630" s="101"/>
      <c r="F630" s="102"/>
      <c r="G630" s="99"/>
      <c r="H630" s="103"/>
      <c r="I630" s="104"/>
      <c r="J630" s="2"/>
      <c r="K630" s="56" t="str">
        <f t="shared" si="83"/>
        <v/>
      </c>
      <c r="L630" s="2"/>
      <c r="M630" s="2"/>
      <c r="N630" s="51" t="str">
        <f t="shared" si="84"/>
        <v/>
      </c>
      <c r="O630" s="2"/>
      <c r="Q630" s="6" t="str">
        <f t="shared" si="85"/>
        <v/>
      </c>
      <c r="S630" s="6" t="str">
        <f>IF(COUNTIF($Q630:$Q$2510, $Q630)&gt;1, "", $Q630)</f>
        <v/>
      </c>
      <c r="U630" s="63" t="str">
        <f>IF($B630="", "", IF(OR($B630&lt;'Intro &amp; Setup'!$W$18, $B630&gt;'Intro &amp; Setup'!$AG$18), "X", ""))</f>
        <v/>
      </c>
      <c r="V630" s="64" t="str">
        <f>IF($F630="", "", IF(OR($F630&lt;'Intro &amp; Setup'!$W$18, $F630&gt;'Intro &amp; Setup'!$AG$18), "X", ""))</f>
        <v/>
      </c>
      <c r="W630" s="6" t="str">
        <f t="shared" si="86"/>
        <v/>
      </c>
      <c r="Y630" s="63" t="str">
        <f t="shared" si="87"/>
        <v/>
      </c>
      <c r="Z630" s="64" t="str">
        <f t="shared" si="88"/>
        <v/>
      </c>
      <c r="AB630" s="80" t="str">
        <f t="shared" si="89"/>
        <v/>
      </c>
      <c r="AC630" s="77" t="str">
        <f t="shared" si="90"/>
        <v/>
      </c>
      <c r="AE630" s="84" t="str">
        <f t="shared" si="91"/>
        <v/>
      </c>
      <c r="AG630" s="6" t="str">
        <f>IF($AE630="", "", COUNTIF($AE$10:$AE$2510, "&gt;"&amp;$AE630)+1+COUNTIF($AE$10:$AE630, $AE630)-1)</f>
        <v/>
      </c>
    </row>
    <row r="631" spans="1:33" x14ac:dyDescent="0.25">
      <c r="A631" s="2"/>
      <c r="B631" s="98"/>
      <c r="C631" s="99"/>
      <c r="D631" s="100"/>
      <c r="E631" s="101"/>
      <c r="F631" s="102"/>
      <c r="G631" s="99"/>
      <c r="H631" s="103"/>
      <c r="I631" s="104"/>
      <c r="J631" s="2"/>
      <c r="K631" s="56" t="str">
        <f t="shared" si="83"/>
        <v/>
      </c>
      <c r="L631" s="2"/>
      <c r="M631" s="2"/>
      <c r="N631" s="51" t="str">
        <f t="shared" si="84"/>
        <v/>
      </c>
      <c r="O631" s="2"/>
      <c r="Q631" s="6" t="str">
        <f t="shared" si="85"/>
        <v/>
      </c>
      <c r="S631" s="6" t="str">
        <f>IF(COUNTIF($Q631:$Q$2510, $Q631)&gt;1, "", $Q631)</f>
        <v/>
      </c>
      <c r="U631" s="63" t="str">
        <f>IF($B631="", "", IF(OR($B631&lt;'Intro &amp; Setup'!$W$18, $B631&gt;'Intro &amp; Setup'!$AG$18), "X", ""))</f>
        <v/>
      </c>
      <c r="V631" s="64" t="str">
        <f>IF($F631="", "", IF(OR($F631&lt;'Intro &amp; Setup'!$W$18, $F631&gt;'Intro &amp; Setup'!$AG$18), "X", ""))</f>
        <v/>
      </c>
      <c r="W631" s="6" t="str">
        <f t="shared" si="86"/>
        <v/>
      </c>
      <c r="Y631" s="63" t="str">
        <f t="shared" si="87"/>
        <v/>
      </c>
      <c r="Z631" s="64" t="str">
        <f t="shared" si="88"/>
        <v/>
      </c>
      <c r="AB631" s="80" t="str">
        <f t="shared" si="89"/>
        <v/>
      </c>
      <c r="AC631" s="77" t="str">
        <f t="shared" si="90"/>
        <v/>
      </c>
      <c r="AE631" s="84" t="str">
        <f t="shared" si="91"/>
        <v/>
      </c>
      <c r="AG631" s="6" t="str">
        <f>IF($AE631="", "", COUNTIF($AE$10:$AE$2510, "&gt;"&amp;$AE631)+1+COUNTIF($AE$10:$AE631, $AE631)-1)</f>
        <v/>
      </c>
    </row>
    <row r="632" spans="1:33" x14ac:dyDescent="0.25">
      <c r="A632" s="2"/>
      <c r="B632" s="98"/>
      <c r="C632" s="99"/>
      <c r="D632" s="100"/>
      <c r="E632" s="101"/>
      <c r="F632" s="102"/>
      <c r="G632" s="99"/>
      <c r="H632" s="103"/>
      <c r="I632" s="104"/>
      <c r="J632" s="2"/>
      <c r="K632" s="56" t="str">
        <f t="shared" si="83"/>
        <v/>
      </c>
      <c r="L632" s="2"/>
      <c r="M632" s="2"/>
      <c r="N632" s="51" t="str">
        <f t="shared" si="84"/>
        <v/>
      </c>
      <c r="O632" s="2"/>
      <c r="Q632" s="6" t="str">
        <f t="shared" si="85"/>
        <v/>
      </c>
      <c r="S632" s="6" t="str">
        <f>IF(COUNTIF($Q632:$Q$2510, $Q632)&gt;1, "", $Q632)</f>
        <v/>
      </c>
      <c r="U632" s="63" t="str">
        <f>IF($B632="", "", IF(OR($B632&lt;'Intro &amp; Setup'!$W$18, $B632&gt;'Intro &amp; Setup'!$AG$18), "X", ""))</f>
        <v/>
      </c>
      <c r="V632" s="64" t="str">
        <f>IF($F632="", "", IF(OR($F632&lt;'Intro &amp; Setup'!$W$18, $F632&gt;'Intro &amp; Setup'!$AG$18), "X", ""))</f>
        <v/>
      </c>
      <c r="W632" s="6" t="str">
        <f t="shared" si="86"/>
        <v/>
      </c>
      <c r="Y632" s="63" t="str">
        <f t="shared" si="87"/>
        <v/>
      </c>
      <c r="Z632" s="64" t="str">
        <f t="shared" si="88"/>
        <v/>
      </c>
      <c r="AB632" s="80" t="str">
        <f t="shared" si="89"/>
        <v/>
      </c>
      <c r="AC632" s="77" t="str">
        <f t="shared" si="90"/>
        <v/>
      </c>
      <c r="AE632" s="84" t="str">
        <f t="shared" si="91"/>
        <v/>
      </c>
      <c r="AG632" s="6" t="str">
        <f>IF($AE632="", "", COUNTIF($AE$10:$AE$2510, "&gt;"&amp;$AE632)+1+COUNTIF($AE$10:$AE632, $AE632)-1)</f>
        <v/>
      </c>
    </row>
    <row r="633" spans="1:33" x14ac:dyDescent="0.25">
      <c r="A633" s="2"/>
      <c r="B633" s="98"/>
      <c r="C633" s="99"/>
      <c r="D633" s="100"/>
      <c r="E633" s="101"/>
      <c r="F633" s="102"/>
      <c r="G633" s="99"/>
      <c r="H633" s="103"/>
      <c r="I633" s="104"/>
      <c r="J633" s="2"/>
      <c r="K633" s="56" t="str">
        <f t="shared" si="83"/>
        <v/>
      </c>
      <c r="L633" s="2"/>
      <c r="M633" s="2"/>
      <c r="N633" s="51" t="str">
        <f t="shared" si="84"/>
        <v/>
      </c>
      <c r="O633" s="2"/>
      <c r="Q633" s="6" t="str">
        <f t="shared" si="85"/>
        <v/>
      </c>
      <c r="S633" s="6" t="str">
        <f>IF(COUNTIF($Q633:$Q$2510, $Q633)&gt;1, "", $Q633)</f>
        <v/>
      </c>
      <c r="U633" s="63" t="str">
        <f>IF($B633="", "", IF(OR($B633&lt;'Intro &amp; Setup'!$W$18, $B633&gt;'Intro &amp; Setup'!$AG$18), "X", ""))</f>
        <v/>
      </c>
      <c r="V633" s="64" t="str">
        <f>IF($F633="", "", IF(OR($F633&lt;'Intro &amp; Setup'!$W$18, $F633&gt;'Intro &amp; Setup'!$AG$18), "X", ""))</f>
        <v/>
      </c>
      <c r="W633" s="6" t="str">
        <f t="shared" si="86"/>
        <v/>
      </c>
      <c r="Y633" s="63" t="str">
        <f t="shared" si="87"/>
        <v/>
      </c>
      <c r="Z633" s="64" t="str">
        <f t="shared" si="88"/>
        <v/>
      </c>
      <c r="AB633" s="80" t="str">
        <f t="shared" si="89"/>
        <v/>
      </c>
      <c r="AC633" s="77" t="str">
        <f t="shared" si="90"/>
        <v/>
      </c>
      <c r="AE633" s="84" t="str">
        <f t="shared" si="91"/>
        <v/>
      </c>
      <c r="AG633" s="6" t="str">
        <f>IF($AE633="", "", COUNTIF($AE$10:$AE$2510, "&gt;"&amp;$AE633)+1+COUNTIF($AE$10:$AE633, $AE633)-1)</f>
        <v/>
      </c>
    </row>
    <row r="634" spans="1:33" x14ac:dyDescent="0.25">
      <c r="A634" s="2"/>
      <c r="B634" s="98"/>
      <c r="C634" s="99"/>
      <c r="D634" s="100"/>
      <c r="E634" s="101"/>
      <c r="F634" s="102"/>
      <c r="G634" s="99"/>
      <c r="H634" s="103"/>
      <c r="I634" s="104"/>
      <c r="J634" s="2"/>
      <c r="K634" s="56" t="str">
        <f t="shared" si="83"/>
        <v/>
      </c>
      <c r="L634" s="2"/>
      <c r="M634" s="2"/>
      <c r="N634" s="51" t="str">
        <f t="shared" si="84"/>
        <v/>
      </c>
      <c r="O634" s="2"/>
      <c r="Q634" s="6" t="str">
        <f t="shared" si="85"/>
        <v/>
      </c>
      <c r="S634" s="6" t="str">
        <f>IF(COUNTIF($Q634:$Q$2510, $Q634)&gt;1, "", $Q634)</f>
        <v/>
      </c>
      <c r="U634" s="63" t="str">
        <f>IF($B634="", "", IF(OR($B634&lt;'Intro &amp; Setup'!$W$18, $B634&gt;'Intro &amp; Setup'!$AG$18), "X", ""))</f>
        <v/>
      </c>
      <c r="V634" s="64" t="str">
        <f>IF($F634="", "", IF(OR($F634&lt;'Intro &amp; Setup'!$W$18, $F634&gt;'Intro &amp; Setup'!$AG$18), "X", ""))</f>
        <v/>
      </c>
      <c r="W634" s="6" t="str">
        <f t="shared" si="86"/>
        <v/>
      </c>
      <c r="Y634" s="63" t="str">
        <f t="shared" si="87"/>
        <v/>
      </c>
      <c r="Z634" s="64" t="str">
        <f t="shared" si="88"/>
        <v/>
      </c>
      <c r="AB634" s="80" t="str">
        <f t="shared" si="89"/>
        <v/>
      </c>
      <c r="AC634" s="77" t="str">
        <f t="shared" si="90"/>
        <v/>
      </c>
      <c r="AE634" s="84" t="str">
        <f t="shared" si="91"/>
        <v/>
      </c>
      <c r="AG634" s="6" t="str">
        <f>IF($AE634="", "", COUNTIF($AE$10:$AE$2510, "&gt;"&amp;$AE634)+1+COUNTIF($AE$10:$AE634, $AE634)-1)</f>
        <v/>
      </c>
    </row>
    <row r="635" spans="1:33" x14ac:dyDescent="0.25">
      <c r="A635" s="2"/>
      <c r="B635" s="98"/>
      <c r="C635" s="99"/>
      <c r="D635" s="100"/>
      <c r="E635" s="101"/>
      <c r="F635" s="102"/>
      <c r="G635" s="99"/>
      <c r="H635" s="103"/>
      <c r="I635" s="104"/>
      <c r="J635" s="2"/>
      <c r="K635" s="56" t="str">
        <f t="shared" si="83"/>
        <v/>
      </c>
      <c r="L635" s="2"/>
      <c r="M635" s="2"/>
      <c r="N635" s="51" t="str">
        <f t="shared" si="84"/>
        <v/>
      </c>
      <c r="O635" s="2"/>
      <c r="Q635" s="6" t="str">
        <f t="shared" si="85"/>
        <v/>
      </c>
      <c r="S635" s="6" t="str">
        <f>IF(COUNTIF($Q635:$Q$2510, $Q635)&gt;1, "", $Q635)</f>
        <v/>
      </c>
      <c r="U635" s="63" t="str">
        <f>IF($B635="", "", IF(OR($B635&lt;'Intro &amp; Setup'!$W$18, $B635&gt;'Intro &amp; Setup'!$AG$18), "X", ""))</f>
        <v/>
      </c>
      <c r="V635" s="64" t="str">
        <f>IF($F635="", "", IF(OR($F635&lt;'Intro &amp; Setup'!$W$18, $F635&gt;'Intro &amp; Setup'!$AG$18), "X", ""))</f>
        <v/>
      </c>
      <c r="W635" s="6" t="str">
        <f t="shared" si="86"/>
        <v/>
      </c>
      <c r="Y635" s="63" t="str">
        <f t="shared" si="87"/>
        <v/>
      </c>
      <c r="Z635" s="64" t="str">
        <f t="shared" si="88"/>
        <v/>
      </c>
      <c r="AB635" s="80" t="str">
        <f t="shared" si="89"/>
        <v/>
      </c>
      <c r="AC635" s="77" t="str">
        <f t="shared" si="90"/>
        <v/>
      </c>
      <c r="AE635" s="84" t="str">
        <f t="shared" si="91"/>
        <v/>
      </c>
      <c r="AG635" s="6" t="str">
        <f>IF($AE635="", "", COUNTIF($AE$10:$AE$2510, "&gt;"&amp;$AE635)+1+COUNTIF($AE$10:$AE635, $AE635)-1)</f>
        <v/>
      </c>
    </row>
    <row r="636" spans="1:33" x14ac:dyDescent="0.25">
      <c r="A636" s="2"/>
      <c r="B636" s="98"/>
      <c r="C636" s="99"/>
      <c r="D636" s="100"/>
      <c r="E636" s="101"/>
      <c r="F636" s="102"/>
      <c r="G636" s="99"/>
      <c r="H636" s="103"/>
      <c r="I636" s="104"/>
      <c r="J636" s="2"/>
      <c r="K636" s="56" t="str">
        <f t="shared" si="83"/>
        <v/>
      </c>
      <c r="L636" s="2"/>
      <c r="M636" s="2"/>
      <c r="N636" s="51" t="str">
        <f t="shared" si="84"/>
        <v/>
      </c>
      <c r="O636" s="2"/>
      <c r="Q636" s="6" t="str">
        <f t="shared" si="85"/>
        <v/>
      </c>
      <c r="S636" s="6" t="str">
        <f>IF(COUNTIF($Q636:$Q$2510, $Q636)&gt;1, "", $Q636)</f>
        <v/>
      </c>
      <c r="U636" s="63" t="str">
        <f>IF($B636="", "", IF(OR($B636&lt;'Intro &amp; Setup'!$W$18, $B636&gt;'Intro &amp; Setup'!$AG$18), "X", ""))</f>
        <v/>
      </c>
      <c r="V636" s="64" t="str">
        <f>IF($F636="", "", IF(OR($F636&lt;'Intro &amp; Setup'!$W$18, $F636&gt;'Intro &amp; Setup'!$AG$18), "X", ""))</f>
        <v/>
      </c>
      <c r="W636" s="6" t="str">
        <f t="shared" si="86"/>
        <v/>
      </c>
      <c r="Y636" s="63" t="str">
        <f t="shared" si="87"/>
        <v/>
      </c>
      <c r="Z636" s="64" t="str">
        <f t="shared" si="88"/>
        <v/>
      </c>
      <c r="AB636" s="80" t="str">
        <f t="shared" si="89"/>
        <v/>
      </c>
      <c r="AC636" s="77" t="str">
        <f t="shared" si="90"/>
        <v/>
      </c>
      <c r="AE636" s="84" t="str">
        <f t="shared" si="91"/>
        <v/>
      </c>
      <c r="AG636" s="6" t="str">
        <f>IF($AE636="", "", COUNTIF($AE$10:$AE$2510, "&gt;"&amp;$AE636)+1+COUNTIF($AE$10:$AE636, $AE636)-1)</f>
        <v/>
      </c>
    </row>
    <row r="637" spans="1:33" x14ac:dyDescent="0.25">
      <c r="A637" s="2"/>
      <c r="B637" s="98"/>
      <c r="C637" s="99"/>
      <c r="D637" s="100"/>
      <c r="E637" s="101"/>
      <c r="F637" s="102"/>
      <c r="G637" s="99"/>
      <c r="H637" s="103"/>
      <c r="I637" s="104"/>
      <c r="J637" s="2"/>
      <c r="K637" s="56" t="str">
        <f t="shared" si="83"/>
        <v/>
      </c>
      <c r="L637" s="2"/>
      <c r="M637" s="2"/>
      <c r="N637" s="51" t="str">
        <f t="shared" si="84"/>
        <v/>
      </c>
      <c r="O637" s="2"/>
      <c r="Q637" s="6" t="str">
        <f t="shared" si="85"/>
        <v/>
      </c>
      <c r="S637" s="6" t="str">
        <f>IF(COUNTIF($Q637:$Q$2510, $Q637)&gt;1, "", $Q637)</f>
        <v/>
      </c>
      <c r="U637" s="63" t="str">
        <f>IF($B637="", "", IF(OR($B637&lt;'Intro &amp; Setup'!$W$18, $B637&gt;'Intro &amp; Setup'!$AG$18), "X", ""))</f>
        <v/>
      </c>
      <c r="V637" s="64" t="str">
        <f>IF($F637="", "", IF(OR($F637&lt;'Intro &amp; Setup'!$W$18, $F637&gt;'Intro &amp; Setup'!$AG$18), "X", ""))</f>
        <v/>
      </c>
      <c r="W637" s="6" t="str">
        <f t="shared" si="86"/>
        <v/>
      </c>
      <c r="Y637" s="63" t="str">
        <f t="shared" si="87"/>
        <v/>
      </c>
      <c r="Z637" s="64" t="str">
        <f t="shared" si="88"/>
        <v/>
      </c>
      <c r="AB637" s="80" t="str">
        <f t="shared" si="89"/>
        <v/>
      </c>
      <c r="AC637" s="77" t="str">
        <f t="shared" si="90"/>
        <v/>
      </c>
      <c r="AE637" s="84" t="str">
        <f t="shared" si="91"/>
        <v/>
      </c>
      <c r="AG637" s="6" t="str">
        <f>IF($AE637="", "", COUNTIF($AE$10:$AE$2510, "&gt;"&amp;$AE637)+1+COUNTIF($AE$10:$AE637, $AE637)-1)</f>
        <v/>
      </c>
    </row>
    <row r="638" spans="1:33" x14ac:dyDescent="0.25">
      <c r="A638" s="2"/>
      <c r="B638" s="98"/>
      <c r="C638" s="99"/>
      <c r="D638" s="100"/>
      <c r="E638" s="101"/>
      <c r="F638" s="102"/>
      <c r="G638" s="99"/>
      <c r="H638" s="103"/>
      <c r="I638" s="104"/>
      <c r="J638" s="2"/>
      <c r="K638" s="56" t="str">
        <f t="shared" si="83"/>
        <v/>
      </c>
      <c r="L638" s="2"/>
      <c r="M638" s="2"/>
      <c r="N638" s="51" t="str">
        <f t="shared" si="84"/>
        <v/>
      </c>
      <c r="O638" s="2"/>
      <c r="Q638" s="6" t="str">
        <f t="shared" si="85"/>
        <v/>
      </c>
      <c r="S638" s="6" t="str">
        <f>IF(COUNTIF($Q638:$Q$2510, $Q638)&gt;1, "", $Q638)</f>
        <v/>
      </c>
      <c r="U638" s="63" t="str">
        <f>IF($B638="", "", IF(OR($B638&lt;'Intro &amp; Setup'!$W$18, $B638&gt;'Intro &amp; Setup'!$AG$18), "X", ""))</f>
        <v/>
      </c>
      <c r="V638" s="64" t="str">
        <f>IF($F638="", "", IF(OR($F638&lt;'Intro &amp; Setup'!$W$18, $F638&gt;'Intro &amp; Setup'!$AG$18), "X", ""))</f>
        <v/>
      </c>
      <c r="W638" s="6" t="str">
        <f t="shared" si="86"/>
        <v/>
      </c>
      <c r="Y638" s="63" t="str">
        <f t="shared" si="87"/>
        <v/>
      </c>
      <c r="Z638" s="64" t="str">
        <f t="shared" si="88"/>
        <v/>
      </c>
      <c r="AB638" s="80" t="str">
        <f t="shared" si="89"/>
        <v/>
      </c>
      <c r="AC638" s="77" t="str">
        <f t="shared" si="90"/>
        <v/>
      </c>
      <c r="AE638" s="84" t="str">
        <f t="shared" si="91"/>
        <v/>
      </c>
      <c r="AG638" s="6" t="str">
        <f>IF($AE638="", "", COUNTIF($AE$10:$AE$2510, "&gt;"&amp;$AE638)+1+COUNTIF($AE$10:$AE638, $AE638)-1)</f>
        <v/>
      </c>
    </row>
    <row r="639" spans="1:33" x14ac:dyDescent="0.25">
      <c r="A639" s="2"/>
      <c r="B639" s="98"/>
      <c r="C639" s="99"/>
      <c r="D639" s="100"/>
      <c r="E639" s="101"/>
      <c r="F639" s="102"/>
      <c r="G639" s="99"/>
      <c r="H639" s="103"/>
      <c r="I639" s="104"/>
      <c r="J639" s="2"/>
      <c r="K639" s="56" t="str">
        <f t="shared" si="83"/>
        <v/>
      </c>
      <c r="L639" s="2"/>
      <c r="M639" s="2"/>
      <c r="N639" s="51" t="str">
        <f t="shared" si="84"/>
        <v/>
      </c>
      <c r="O639" s="2"/>
      <c r="Q639" s="6" t="str">
        <f t="shared" si="85"/>
        <v/>
      </c>
      <c r="S639" s="6" t="str">
        <f>IF(COUNTIF($Q639:$Q$2510, $Q639)&gt;1, "", $Q639)</f>
        <v/>
      </c>
      <c r="U639" s="63" t="str">
        <f>IF($B639="", "", IF(OR($B639&lt;'Intro &amp; Setup'!$W$18, $B639&gt;'Intro &amp; Setup'!$AG$18), "X", ""))</f>
        <v/>
      </c>
      <c r="V639" s="64" t="str">
        <f>IF($F639="", "", IF(OR($F639&lt;'Intro &amp; Setup'!$W$18, $F639&gt;'Intro &amp; Setup'!$AG$18), "X", ""))</f>
        <v/>
      </c>
      <c r="W639" s="6" t="str">
        <f t="shared" si="86"/>
        <v/>
      </c>
      <c r="Y639" s="63" t="str">
        <f t="shared" si="87"/>
        <v/>
      </c>
      <c r="Z639" s="64" t="str">
        <f t="shared" si="88"/>
        <v/>
      </c>
      <c r="AB639" s="80" t="str">
        <f t="shared" si="89"/>
        <v/>
      </c>
      <c r="AC639" s="77" t="str">
        <f t="shared" si="90"/>
        <v/>
      </c>
      <c r="AE639" s="84" t="str">
        <f t="shared" si="91"/>
        <v/>
      </c>
      <c r="AG639" s="6" t="str">
        <f>IF($AE639="", "", COUNTIF($AE$10:$AE$2510, "&gt;"&amp;$AE639)+1+COUNTIF($AE$10:$AE639, $AE639)-1)</f>
        <v/>
      </c>
    </row>
    <row r="640" spans="1:33" x14ac:dyDescent="0.25">
      <c r="A640" s="2"/>
      <c r="B640" s="98"/>
      <c r="C640" s="99"/>
      <c r="D640" s="100"/>
      <c r="E640" s="101"/>
      <c r="F640" s="102"/>
      <c r="G640" s="99"/>
      <c r="H640" s="103"/>
      <c r="I640" s="104"/>
      <c r="J640" s="2"/>
      <c r="K640" s="56" t="str">
        <f t="shared" si="83"/>
        <v/>
      </c>
      <c r="L640" s="2"/>
      <c r="M640" s="2"/>
      <c r="N640" s="51" t="str">
        <f t="shared" si="84"/>
        <v/>
      </c>
      <c r="O640" s="2"/>
      <c r="Q640" s="6" t="str">
        <f t="shared" si="85"/>
        <v/>
      </c>
      <c r="S640" s="6" t="str">
        <f>IF(COUNTIF($Q640:$Q$2510, $Q640)&gt;1, "", $Q640)</f>
        <v/>
      </c>
      <c r="U640" s="63" t="str">
        <f>IF($B640="", "", IF(OR($B640&lt;'Intro &amp; Setup'!$W$18, $B640&gt;'Intro &amp; Setup'!$AG$18), "X", ""))</f>
        <v/>
      </c>
      <c r="V640" s="64" t="str">
        <f>IF($F640="", "", IF(OR($F640&lt;'Intro &amp; Setup'!$W$18, $F640&gt;'Intro &amp; Setup'!$AG$18), "X", ""))</f>
        <v/>
      </c>
      <c r="W640" s="6" t="str">
        <f t="shared" si="86"/>
        <v/>
      </c>
      <c r="Y640" s="63" t="str">
        <f t="shared" si="87"/>
        <v/>
      </c>
      <c r="Z640" s="64" t="str">
        <f t="shared" si="88"/>
        <v/>
      </c>
      <c r="AB640" s="80" t="str">
        <f t="shared" si="89"/>
        <v/>
      </c>
      <c r="AC640" s="77" t="str">
        <f t="shared" si="90"/>
        <v/>
      </c>
      <c r="AE640" s="84" t="str">
        <f t="shared" si="91"/>
        <v/>
      </c>
      <c r="AG640" s="6" t="str">
        <f>IF($AE640="", "", COUNTIF($AE$10:$AE$2510, "&gt;"&amp;$AE640)+1+COUNTIF($AE$10:$AE640, $AE640)-1)</f>
        <v/>
      </c>
    </row>
    <row r="641" spans="1:33" x14ac:dyDescent="0.25">
      <c r="A641" s="2"/>
      <c r="B641" s="98"/>
      <c r="C641" s="99"/>
      <c r="D641" s="100"/>
      <c r="E641" s="101"/>
      <c r="F641" s="102"/>
      <c r="G641" s="99"/>
      <c r="H641" s="103"/>
      <c r="I641" s="104"/>
      <c r="J641" s="2"/>
      <c r="K641" s="56" t="str">
        <f t="shared" si="83"/>
        <v/>
      </c>
      <c r="L641" s="2"/>
      <c r="M641" s="2"/>
      <c r="N641" s="51" t="str">
        <f t="shared" si="84"/>
        <v/>
      </c>
      <c r="O641" s="2"/>
      <c r="Q641" s="6" t="str">
        <f t="shared" si="85"/>
        <v/>
      </c>
      <c r="S641" s="6" t="str">
        <f>IF(COUNTIF($Q641:$Q$2510, $Q641)&gt;1, "", $Q641)</f>
        <v/>
      </c>
      <c r="U641" s="63" t="str">
        <f>IF($B641="", "", IF(OR($B641&lt;'Intro &amp; Setup'!$W$18, $B641&gt;'Intro &amp; Setup'!$AG$18), "X", ""))</f>
        <v/>
      </c>
      <c r="V641" s="64" t="str">
        <f>IF($F641="", "", IF(OR($F641&lt;'Intro &amp; Setup'!$W$18, $F641&gt;'Intro &amp; Setup'!$AG$18), "X", ""))</f>
        <v/>
      </c>
      <c r="W641" s="6" t="str">
        <f t="shared" si="86"/>
        <v/>
      </c>
      <c r="Y641" s="63" t="str">
        <f t="shared" si="87"/>
        <v/>
      </c>
      <c r="Z641" s="64" t="str">
        <f t="shared" si="88"/>
        <v/>
      </c>
      <c r="AB641" s="80" t="str">
        <f t="shared" si="89"/>
        <v/>
      </c>
      <c r="AC641" s="77" t="str">
        <f t="shared" si="90"/>
        <v/>
      </c>
      <c r="AE641" s="84" t="str">
        <f t="shared" si="91"/>
        <v/>
      </c>
      <c r="AG641" s="6" t="str">
        <f>IF($AE641="", "", COUNTIF($AE$10:$AE$2510, "&gt;"&amp;$AE641)+1+COUNTIF($AE$10:$AE641, $AE641)-1)</f>
        <v/>
      </c>
    </row>
    <row r="642" spans="1:33" x14ac:dyDescent="0.25">
      <c r="A642" s="2"/>
      <c r="B642" s="98"/>
      <c r="C642" s="99"/>
      <c r="D642" s="100"/>
      <c r="E642" s="101"/>
      <c r="F642" s="102"/>
      <c r="G642" s="99"/>
      <c r="H642" s="103"/>
      <c r="I642" s="104"/>
      <c r="J642" s="2"/>
      <c r="K642" s="56" t="str">
        <f t="shared" si="83"/>
        <v/>
      </c>
      <c r="L642" s="2"/>
      <c r="M642" s="2"/>
      <c r="N642" s="51" t="str">
        <f t="shared" si="84"/>
        <v/>
      </c>
      <c r="O642" s="2"/>
      <c r="Q642" s="6" t="str">
        <f t="shared" si="85"/>
        <v/>
      </c>
      <c r="S642" s="6" t="str">
        <f>IF(COUNTIF($Q642:$Q$2510, $Q642)&gt;1, "", $Q642)</f>
        <v/>
      </c>
      <c r="U642" s="63" t="str">
        <f>IF($B642="", "", IF(OR($B642&lt;'Intro &amp; Setup'!$W$18, $B642&gt;'Intro &amp; Setup'!$AG$18), "X", ""))</f>
        <v/>
      </c>
      <c r="V642" s="64" t="str">
        <f>IF($F642="", "", IF(OR($F642&lt;'Intro &amp; Setup'!$W$18, $F642&gt;'Intro &amp; Setup'!$AG$18), "X", ""))</f>
        <v/>
      </c>
      <c r="W642" s="6" t="str">
        <f t="shared" si="86"/>
        <v/>
      </c>
      <c r="Y642" s="63" t="str">
        <f t="shared" si="87"/>
        <v/>
      </c>
      <c r="Z642" s="64" t="str">
        <f t="shared" si="88"/>
        <v/>
      </c>
      <c r="AB642" s="80" t="str">
        <f t="shared" si="89"/>
        <v/>
      </c>
      <c r="AC642" s="77" t="str">
        <f t="shared" si="90"/>
        <v/>
      </c>
      <c r="AE642" s="84" t="str">
        <f t="shared" si="91"/>
        <v/>
      </c>
      <c r="AG642" s="6" t="str">
        <f>IF($AE642="", "", COUNTIF($AE$10:$AE$2510, "&gt;"&amp;$AE642)+1+COUNTIF($AE$10:$AE642, $AE642)-1)</f>
        <v/>
      </c>
    </row>
    <row r="643" spans="1:33" x14ac:dyDescent="0.25">
      <c r="A643" s="2"/>
      <c r="B643" s="98"/>
      <c r="C643" s="99"/>
      <c r="D643" s="100"/>
      <c r="E643" s="101"/>
      <c r="F643" s="102"/>
      <c r="G643" s="99"/>
      <c r="H643" s="103"/>
      <c r="I643" s="104"/>
      <c r="J643" s="2"/>
      <c r="K643" s="56" t="str">
        <f t="shared" si="83"/>
        <v/>
      </c>
      <c r="L643" s="2"/>
      <c r="M643" s="2"/>
      <c r="N643" s="51" t="str">
        <f t="shared" si="84"/>
        <v/>
      </c>
      <c r="O643" s="2"/>
      <c r="Q643" s="6" t="str">
        <f t="shared" si="85"/>
        <v/>
      </c>
      <c r="S643" s="6" t="str">
        <f>IF(COUNTIF($Q643:$Q$2510, $Q643)&gt;1, "", $Q643)</f>
        <v/>
      </c>
      <c r="U643" s="63" t="str">
        <f>IF($B643="", "", IF(OR($B643&lt;'Intro &amp; Setup'!$W$18, $B643&gt;'Intro &amp; Setup'!$AG$18), "X", ""))</f>
        <v/>
      </c>
      <c r="V643" s="64" t="str">
        <f>IF($F643="", "", IF(OR($F643&lt;'Intro &amp; Setup'!$W$18, $F643&gt;'Intro &amp; Setup'!$AG$18), "X", ""))</f>
        <v/>
      </c>
      <c r="W643" s="6" t="str">
        <f t="shared" si="86"/>
        <v/>
      </c>
      <c r="Y643" s="63" t="str">
        <f t="shared" si="87"/>
        <v/>
      </c>
      <c r="Z643" s="64" t="str">
        <f t="shared" si="88"/>
        <v/>
      </c>
      <c r="AB643" s="80" t="str">
        <f t="shared" si="89"/>
        <v/>
      </c>
      <c r="AC643" s="77" t="str">
        <f t="shared" si="90"/>
        <v/>
      </c>
      <c r="AE643" s="84" t="str">
        <f t="shared" si="91"/>
        <v/>
      </c>
      <c r="AG643" s="6" t="str">
        <f>IF($AE643="", "", COUNTIF($AE$10:$AE$2510, "&gt;"&amp;$AE643)+1+COUNTIF($AE$10:$AE643, $AE643)-1)</f>
        <v/>
      </c>
    </row>
    <row r="644" spans="1:33" x14ac:dyDescent="0.25">
      <c r="A644" s="2"/>
      <c r="B644" s="98"/>
      <c r="C644" s="99"/>
      <c r="D644" s="100"/>
      <c r="E644" s="101"/>
      <c r="F644" s="102"/>
      <c r="G644" s="99"/>
      <c r="H644" s="103"/>
      <c r="I644" s="104"/>
      <c r="J644" s="2"/>
      <c r="K644" s="56" t="str">
        <f t="shared" si="83"/>
        <v/>
      </c>
      <c r="L644" s="2"/>
      <c r="M644" s="2"/>
      <c r="N644" s="51" t="str">
        <f t="shared" si="84"/>
        <v/>
      </c>
      <c r="O644" s="2"/>
      <c r="Q644" s="6" t="str">
        <f t="shared" si="85"/>
        <v/>
      </c>
      <c r="S644" s="6" t="str">
        <f>IF(COUNTIF($Q644:$Q$2510, $Q644)&gt;1, "", $Q644)</f>
        <v/>
      </c>
      <c r="U644" s="63" t="str">
        <f>IF($B644="", "", IF(OR($B644&lt;'Intro &amp; Setup'!$W$18, $B644&gt;'Intro &amp; Setup'!$AG$18), "X", ""))</f>
        <v/>
      </c>
      <c r="V644" s="64" t="str">
        <f>IF($F644="", "", IF(OR($F644&lt;'Intro &amp; Setup'!$W$18, $F644&gt;'Intro &amp; Setup'!$AG$18), "X", ""))</f>
        <v/>
      </c>
      <c r="W644" s="6" t="str">
        <f t="shared" si="86"/>
        <v/>
      </c>
      <c r="Y644" s="63" t="str">
        <f t="shared" si="87"/>
        <v/>
      </c>
      <c r="Z644" s="64" t="str">
        <f t="shared" si="88"/>
        <v/>
      </c>
      <c r="AB644" s="80" t="str">
        <f t="shared" si="89"/>
        <v/>
      </c>
      <c r="AC644" s="77" t="str">
        <f t="shared" si="90"/>
        <v/>
      </c>
      <c r="AE644" s="84" t="str">
        <f t="shared" si="91"/>
        <v/>
      </c>
      <c r="AG644" s="6" t="str">
        <f>IF($AE644="", "", COUNTIF($AE$10:$AE$2510, "&gt;"&amp;$AE644)+1+COUNTIF($AE$10:$AE644, $AE644)-1)</f>
        <v/>
      </c>
    </row>
    <row r="645" spans="1:33" x14ac:dyDescent="0.25">
      <c r="A645" s="2"/>
      <c r="B645" s="98"/>
      <c r="C645" s="99"/>
      <c r="D645" s="100"/>
      <c r="E645" s="101"/>
      <c r="F645" s="102"/>
      <c r="G645" s="99"/>
      <c r="H645" s="103"/>
      <c r="I645" s="104"/>
      <c r="J645" s="2"/>
      <c r="K645" s="56" t="str">
        <f t="shared" si="83"/>
        <v/>
      </c>
      <c r="L645" s="2"/>
      <c r="M645" s="2"/>
      <c r="N645" s="51" t="str">
        <f t="shared" si="84"/>
        <v/>
      </c>
      <c r="O645" s="2"/>
      <c r="Q645" s="6" t="str">
        <f t="shared" si="85"/>
        <v/>
      </c>
      <c r="S645" s="6" t="str">
        <f>IF(COUNTIF($Q645:$Q$2510, $Q645)&gt;1, "", $Q645)</f>
        <v/>
      </c>
      <c r="U645" s="63" t="str">
        <f>IF($B645="", "", IF(OR($B645&lt;'Intro &amp; Setup'!$W$18, $B645&gt;'Intro &amp; Setup'!$AG$18), "X", ""))</f>
        <v/>
      </c>
      <c r="V645" s="64" t="str">
        <f>IF($F645="", "", IF(OR($F645&lt;'Intro &amp; Setup'!$W$18, $F645&gt;'Intro &amp; Setup'!$AG$18), "X", ""))</f>
        <v/>
      </c>
      <c r="W645" s="6" t="str">
        <f t="shared" si="86"/>
        <v/>
      </c>
      <c r="Y645" s="63" t="str">
        <f t="shared" si="87"/>
        <v/>
      </c>
      <c r="Z645" s="64" t="str">
        <f t="shared" si="88"/>
        <v/>
      </c>
      <c r="AB645" s="80" t="str">
        <f t="shared" si="89"/>
        <v/>
      </c>
      <c r="AC645" s="77" t="str">
        <f t="shared" si="90"/>
        <v/>
      </c>
      <c r="AE645" s="84" t="str">
        <f t="shared" si="91"/>
        <v/>
      </c>
      <c r="AG645" s="6" t="str">
        <f>IF($AE645="", "", COUNTIF($AE$10:$AE$2510, "&gt;"&amp;$AE645)+1+COUNTIF($AE$10:$AE645, $AE645)-1)</f>
        <v/>
      </c>
    </row>
    <row r="646" spans="1:33" x14ac:dyDescent="0.25">
      <c r="A646" s="2"/>
      <c r="B646" s="98"/>
      <c r="C646" s="99"/>
      <c r="D646" s="100"/>
      <c r="E646" s="101"/>
      <c r="F646" s="102"/>
      <c r="G646" s="99"/>
      <c r="H646" s="103"/>
      <c r="I646" s="104"/>
      <c r="J646" s="2"/>
      <c r="K646" s="56" t="str">
        <f t="shared" si="83"/>
        <v/>
      </c>
      <c r="L646" s="2"/>
      <c r="M646" s="2"/>
      <c r="N646" s="51" t="str">
        <f t="shared" si="84"/>
        <v/>
      </c>
      <c r="O646" s="2"/>
      <c r="Q646" s="6" t="str">
        <f t="shared" si="85"/>
        <v/>
      </c>
      <c r="S646" s="6" t="str">
        <f>IF(COUNTIF($Q646:$Q$2510, $Q646)&gt;1, "", $Q646)</f>
        <v/>
      </c>
      <c r="U646" s="63" t="str">
        <f>IF($B646="", "", IF(OR($B646&lt;'Intro &amp; Setup'!$W$18, $B646&gt;'Intro &amp; Setup'!$AG$18), "X", ""))</f>
        <v/>
      </c>
      <c r="V646" s="64" t="str">
        <f>IF($F646="", "", IF(OR($F646&lt;'Intro &amp; Setup'!$W$18, $F646&gt;'Intro &amp; Setup'!$AG$18), "X", ""))</f>
        <v/>
      </c>
      <c r="W646" s="6" t="str">
        <f t="shared" si="86"/>
        <v/>
      </c>
      <c r="Y646" s="63" t="str">
        <f t="shared" si="87"/>
        <v/>
      </c>
      <c r="Z646" s="64" t="str">
        <f t="shared" si="88"/>
        <v/>
      </c>
      <c r="AB646" s="80" t="str">
        <f t="shared" si="89"/>
        <v/>
      </c>
      <c r="AC646" s="77" t="str">
        <f t="shared" si="90"/>
        <v/>
      </c>
      <c r="AE646" s="84" t="str">
        <f t="shared" si="91"/>
        <v/>
      </c>
      <c r="AG646" s="6" t="str">
        <f>IF($AE646="", "", COUNTIF($AE$10:$AE$2510, "&gt;"&amp;$AE646)+1+COUNTIF($AE$10:$AE646, $AE646)-1)</f>
        <v/>
      </c>
    </row>
    <row r="647" spans="1:33" x14ac:dyDescent="0.25">
      <c r="A647" s="2"/>
      <c r="B647" s="98"/>
      <c r="C647" s="99"/>
      <c r="D647" s="100"/>
      <c r="E647" s="101"/>
      <c r="F647" s="102"/>
      <c r="G647" s="99"/>
      <c r="H647" s="103"/>
      <c r="I647" s="104"/>
      <c r="J647" s="2"/>
      <c r="K647" s="56" t="str">
        <f t="shared" si="83"/>
        <v/>
      </c>
      <c r="L647" s="2"/>
      <c r="M647" s="2"/>
      <c r="N647" s="51" t="str">
        <f t="shared" si="84"/>
        <v/>
      </c>
      <c r="O647" s="2"/>
      <c r="Q647" s="6" t="str">
        <f t="shared" si="85"/>
        <v/>
      </c>
      <c r="S647" s="6" t="str">
        <f>IF(COUNTIF($Q647:$Q$2510, $Q647)&gt;1, "", $Q647)</f>
        <v/>
      </c>
      <c r="U647" s="63" t="str">
        <f>IF($B647="", "", IF(OR($B647&lt;'Intro &amp; Setup'!$W$18, $B647&gt;'Intro &amp; Setup'!$AG$18), "X", ""))</f>
        <v/>
      </c>
      <c r="V647" s="64" t="str">
        <f>IF($F647="", "", IF(OR($F647&lt;'Intro &amp; Setup'!$W$18, $F647&gt;'Intro &amp; Setup'!$AG$18), "X", ""))</f>
        <v/>
      </c>
      <c r="W647" s="6" t="str">
        <f t="shared" si="86"/>
        <v/>
      </c>
      <c r="Y647" s="63" t="str">
        <f t="shared" si="87"/>
        <v/>
      </c>
      <c r="Z647" s="64" t="str">
        <f t="shared" si="88"/>
        <v/>
      </c>
      <c r="AB647" s="80" t="str">
        <f t="shared" si="89"/>
        <v/>
      </c>
      <c r="AC647" s="77" t="str">
        <f t="shared" si="90"/>
        <v/>
      </c>
      <c r="AE647" s="84" t="str">
        <f t="shared" si="91"/>
        <v/>
      </c>
      <c r="AG647" s="6" t="str">
        <f>IF($AE647="", "", COUNTIF($AE$10:$AE$2510, "&gt;"&amp;$AE647)+1+COUNTIF($AE$10:$AE647, $AE647)-1)</f>
        <v/>
      </c>
    </row>
    <row r="648" spans="1:33" x14ac:dyDescent="0.25">
      <c r="A648" s="2"/>
      <c r="B648" s="98"/>
      <c r="C648" s="99"/>
      <c r="D648" s="100"/>
      <c r="E648" s="101"/>
      <c r="F648" s="102"/>
      <c r="G648" s="99"/>
      <c r="H648" s="103"/>
      <c r="I648" s="104"/>
      <c r="J648" s="2"/>
      <c r="K648" s="56" t="str">
        <f t="shared" si="83"/>
        <v/>
      </c>
      <c r="L648" s="2"/>
      <c r="M648" s="2"/>
      <c r="N648" s="51" t="str">
        <f t="shared" si="84"/>
        <v/>
      </c>
      <c r="O648" s="2"/>
      <c r="Q648" s="6" t="str">
        <f t="shared" si="85"/>
        <v/>
      </c>
      <c r="S648" s="6" t="str">
        <f>IF(COUNTIF($Q648:$Q$2510, $Q648)&gt;1, "", $Q648)</f>
        <v/>
      </c>
      <c r="U648" s="63" t="str">
        <f>IF($B648="", "", IF(OR($B648&lt;'Intro &amp; Setup'!$W$18, $B648&gt;'Intro &amp; Setup'!$AG$18), "X", ""))</f>
        <v/>
      </c>
      <c r="V648" s="64" t="str">
        <f>IF($F648="", "", IF(OR($F648&lt;'Intro &amp; Setup'!$W$18, $F648&gt;'Intro &amp; Setup'!$AG$18), "X", ""))</f>
        <v/>
      </c>
      <c r="W648" s="6" t="str">
        <f t="shared" si="86"/>
        <v/>
      </c>
      <c r="Y648" s="63" t="str">
        <f t="shared" si="87"/>
        <v/>
      </c>
      <c r="Z648" s="64" t="str">
        <f t="shared" si="88"/>
        <v/>
      </c>
      <c r="AB648" s="80" t="str">
        <f t="shared" si="89"/>
        <v/>
      </c>
      <c r="AC648" s="77" t="str">
        <f t="shared" si="90"/>
        <v/>
      </c>
      <c r="AE648" s="84" t="str">
        <f t="shared" si="91"/>
        <v/>
      </c>
      <c r="AG648" s="6" t="str">
        <f>IF($AE648="", "", COUNTIF($AE$10:$AE$2510, "&gt;"&amp;$AE648)+1+COUNTIF($AE$10:$AE648, $AE648)-1)</f>
        <v/>
      </c>
    </row>
    <row r="649" spans="1:33" x14ac:dyDescent="0.25">
      <c r="A649" s="2"/>
      <c r="B649" s="98"/>
      <c r="C649" s="99"/>
      <c r="D649" s="100"/>
      <c r="E649" s="101"/>
      <c r="F649" s="102"/>
      <c r="G649" s="99"/>
      <c r="H649" s="103"/>
      <c r="I649" s="104"/>
      <c r="J649" s="2"/>
      <c r="K649" s="56" t="str">
        <f t="shared" si="83"/>
        <v/>
      </c>
      <c r="L649" s="2"/>
      <c r="M649" s="2"/>
      <c r="N649" s="51" t="str">
        <f t="shared" si="84"/>
        <v/>
      </c>
      <c r="O649" s="2"/>
      <c r="Q649" s="6" t="str">
        <f t="shared" si="85"/>
        <v/>
      </c>
      <c r="S649" s="6" t="str">
        <f>IF(COUNTIF($Q649:$Q$2510, $Q649)&gt;1, "", $Q649)</f>
        <v/>
      </c>
      <c r="U649" s="63" t="str">
        <f>IF($B649="", "", IF(OR($B649&lt;'Intro &amp; Setup'!$W$18, $B649&gt;'Intro &amp; Setup'!$AG$18), "X", ""))</f>
        <v/>
      </c>
      <c r="V649" s="64" t="str">
        <f>IF($F649="", "", IF(OR($F649&lt;'Intro &amp; Setup'!$W$18, $F649&gt;'Intro &amp; Setup'!$AG$18), "X", ""))</f>
        <v/>
      </c>
      <c r="W649" s="6" t="str">
        <f t="shared" si="86"/>
        <v/>
      </c>
      <c r="Y649" s="63" t="str">
        <f t="shared" si="87"/>
        <v/>
      </c>
      <c r="Z649" s="64" t="str">
        <f t="shared" si="88"/>
        <v/>
      </c>
      <c r="AB649" s="80" t="str">
        <f t="shared" si="89"/>
        <v/>
      </c>
      <c r="AC649" s="77" t="str">
        <f t="shared" si="90"/>
        <v/>
      </c>
      <c r="AE649" s="84" t="str">
        <f t="shared" si="91"/>
        <v/>
      </c>
      <c r="AG649" s="6" t="str">
        <f>IF($AE649="", "", COUNTIF($AE$10:$AE$2510, "&gt;"&amp;$AE649)+1+COUNTIF($AE$10:$AE649, $AE649)-1)</f>
        <v/>
      </c>
    </row>
    <row r="650" spans="1:33" x14ac:dyDescent="0.25">
      <c r="A650" s="2"/>
      <c r="B650" s="98"/>
      <c r="C650" s="99"/>
      <c r="D650" s="100"/>
      <c r="E650" s="101"/>
      <c r="F650" s="102"/>
      <c r="G650" s="99"/>
      <c r="H650" s="103"/>
      <c r="I650" s="104"/>
      <c r="J650" s="2"/>
      <c r="K650" s="56" t="str">
        <f t="shared" si="83"/>
        <v/>
      </c>
      <c r="L650" s="2"/>
      <c r="M650" s="2"/>
      <c r="N650" s="51" t="str">
        <f t="shared" si="84"/>
        <v/>
      </c>
      <c r="O650" s="2"/>
      <c r="Q650" s="6" t="str">
        <f t="shared" si="85"/>
        <v/>
      </c>
      <c r="S650" s="6" t="str">
        <f>IF(COUNTIF($Q650:$Q$2510, $Q650)&gt;1, "", $Q650)</f>
        <v/>
      </c>
      <c r="U650" s="63" t="str">
        <f>IF($B650="", "", IF(OR($B650&lt;'Intro &amp; Setup'!$W$18, $B650&gt;'Intro &amp; Setup'!$AG$18), "X", ""))</f>
        <v/>
      </c>
      <c r="V650" s="64" t="str">
        <f>IF($F650="", "", IF(OR($F650&lt;'Intro &amp; Setup'!$W$18, $F650&gt;'Intro &amp; Setup'!$AG$18), "X", ""))</f>
        <v/>
      </c>
      <c r="W650" s="6" t="str">
        <f t="shared" si="86"/>
        <v/>
      </c>
      <c r="Y650" s="63" t="str">
        <f t="shared" si="87"/>
        <v/>
      </c>
      <c r="Z650" s="64" t="str">
        <f t="shared" si="88"/>
        <v/>
      </c>
      <c r="AB650" s="80" t="str">
        <f t="shared" si="89"/>
        <v/>
      </c>
      <c r="AC650" s="77" t="str">
        <f t="shared" si="90"/>
        <v/>
      </c>
      <c r="AE650" s="84" t="str">
        <f t="shared" si="91"/>
        <v/>
      </c>
      <c r="AG650" s="6" t="str">
        <f>IF($AE650="", "", COUNTIF($AE$10:$AE$2510, "&gt;"&amp;$AE650)+1+COUNTIF($AE$10:$AE650, $AE650)-1)</f>
        <v/>
      </c>
    </row>
    <row r="651" spans="1:33" x14ac:dyDescent="0.25">
      <c r="A651" s="2"/>
      <c r="B651" s="98"/>
      <c r="C651" s="99"/>
      <c r="D651" s="100"/>
      <c r="E651" s="101"/>
      <c r="F651" s="102"/>
      <c r="G651" s="99"/>
      <c r="H651" s="103"/>
      <c r="I651" s="104"/>
      <c r="J651" s="2"/>
      <c r="K651" s="56" t="str">
        <f t="shared" si="83"/>
        <v/>
      </c>
      <c r="L651" s="2"/>
      <c r="M651" s="2"/>
      <c r="N651" s="51" t="str">
        <f t="shared" si="84"/>
        <v/>
      </c>
      <c r="O651" s="2"/>
      <c r="Q651" s="6" t="str">
        <f t="shared" si="85"/>
        <v/>
      </c>
      <c r="S651" s="6" t="str">
        <f>IF(COUNTIF($Q651:$Q$2510, $Q651)&gt;1, "", $Q651)</f>
        <v/>
      </c>
      <c r="U651" s="63" t="str">
        <f>IF($B651="", "", IF(OR($B651&lt;'Intro &amp; Setup'!$W$18, $B651&gt;'Intro &amp; Setup'!$AG$18), "X", ""))</f>
        <v/>
      </c>
      <c r="V651" s="64" t="str">
        <f>IF($F651="", "", IF(OR($F651&lt;'Intro &amp; Setup'!$W$18, $F651&gt;'Intro &amp; Setup'!$AG$18), "X", ""))</f>
        <v/>
      </c>
      <c r="W651" s="6" t="str">
        <f t="shared" si="86"/>
        <v/>
      </c>
      <c r="Y651" s="63" t="str">
        <f t="shared" si="87"/>
        <v/>
      </c>
      <c r="Z651" s="64" t="str">
        <f t="shared" si="88"/>
        <v/>
      </c>
      <c r="AB651" s="80" t="str">
        <f t="shared" si="89"/>
        <v/>
      </c>
      <c r="AC651" s="77" t="str">
        <f t="shared" si="90"/>
        <v/>
      </c>
      <c r="AE651" s="84" t="str">
        <f t="shared" si="91"/>
        <v/>
      </c>
      <c r="AG651" s="6" t="str">
        <f>IF($AE651="", "", COUNTIF($AE$10:$AE$2510, "&gt;"&amp;$AE651)+1+COUNTIF($AE$10:$AE651, $AE651)-1)</f>
        <v/>
      </c>
    </row>
    <row r="652" spans="1:33" x14ac:dyDescent="0.25">
      <c r="A652" s="2"/>
      <c r="B652" s="98"/>
      <c r="C652" s="99"/>
      <c r="D652" s="100"/>
      <c r="E652" s="101"/>
      <c r="F652" s="102"/>
      <c r="G652" s="99"/>
      <c r="H652" s="103"/>
      <c r="I652" s="104"/>
      <c r="J652" s="2"/>
      <c r="K652" s="56" t="str">
        <f t="shared" ref="K652:K715" si="92">IF($G652="", "", IF($I652="", IFERROR(INDEX($I$11:$I$2510, MATCH($G652, $S$11:$S$2510, 0)), ""), $I652))</f>
        <v/>
      </c>
      <c r="L652" s="2"/>
      <c r="M652" s="2"/>
      <c r="N652" s="51" t="str">
        <f t="shared" ref="N652:N715" si="93">IFERROR(IF($H652="", "", IF($G652="", $H652, ROUND($H652/$K652, 2))), "")</f>
        <v/>
      </c>
      <c r="O652" s="2"/>
      <c r="Q652" s="6" t="str">
        <f t="shared" ref="Q652:Q715" si="94">IF($I652="", "", $G652)</f>
        <v/>
      </c>
      <c r="S652" s="6" t="str">
        <f>IF(COUNTIF($Q652:$Q$2510, $Q652)&gt;1, "", $Q652)</f>
        <v/>
      </c>
      <c r="U652" s="63" t="str">
        <f>IF($B652="", "", IF(OR($B652&lt;'Intro &amp; Setup'!$W$18, $B652&gt;'Intro &amp; Setup'!$AG$18), "X", ""))</f>
        <v/>
      </c>
      <c r="V652" s="64" t="str">
        <f>IF($F652="", "", IF(OR($F652&lt;'Intro &amp; Setup'!$W$18, $F652&gt;'Intro &amp; Setup'!$AG$18), "X", ""))</f>
        <v/>
      </c>
      <c r="W652" s="6" t="str">
        <f t="shared" ref="W652:W715" si="95">IF(AND($U652="X", $V652="X"), "X", "")</f>
        <v/>
      </c>
      <c r="Y652" s="63" t="str">
        <f t="shared" ref="Y652:Y715" si="96">IF($W652="X", "", IF($B652="", "", TEXT($B652, "mmm yyyy")))</f>
        <v/>
      </c>
      <c r="Z652" s="64" t="str">
        <f t="shared" ref="Z652:Z715" si="97">IF($W652="X", "", IF($F652="", "", TEXT($F652, "mmm yyyy")))</f>
        <v/>
      </c>
      <c r="AB652" s="80" t="str">
        <f t="shared" ref="AB652:AB715" si="98">IF($G652="", $N652, "")</f>
        <v/>
      </c>
      <c r="AC652" s="77" t="str">
        <f t="shared" ref="AC652:AC715" si="99">IF(NOT($G652=""), $N652, "")</f>
        <v/>
      </c>
      <c r="AE652" s="84" t="str">
        <f t="shared" ref="AE652:AE715" si="100">IF($S652="", "", SUMIF($G$11:$G$2510, $S652, $N$11:$N$2510))</f>
        <v/>
      </c>
      <c r="AG652" s="6" t="str">
        <f>IF($AE652="", "", COUNTIF($AE$10:$AE$2510, "&gt;"&amp;$AE652)+1+COUNTIF($AE$10:$AE652, $AE652)-1)</f>
        <v/>
      </c>
    </row>
    <row r="653" spans="1:33" x14ac:dyDescent="0.25">
      <c r="A653" s="2"/>
      <c r="B653" s="98"/>
      <c r="C653" s="99"/>
      <c r="D653" s="100"/>
      <c r="E653" s="101"/>
      <c r="F653" s="102"/>
      <c r="G653" s="99"/>
      <c r="H653" s="103"/>
      <c r="I653" s="104"/>
      <c r="J653" s="2"/>
      <c r="K653" s="56" t="str">
        <f t="shared" si="92"/>
        <v/>
      </c>
      <c r="L653" s="2"/>
      <c r="M653" s="2"/>
      <c r="N653" s="51" t="str">
        <f t="shared" si="93"/>
        <v/>
      </c>
      <c r="O653" s="2"/>
      <c r="Q653" s="6" t="str">
        <f t="shared" si="94"/>
        <v/>
      </c>
      <c r="S653" s="6" t="str">
        <f>IF(COUNTIF($Q653:$Q$2510, $Q653)&gt;1, "", $Q653)</f>
        <v/>
      </c>
      <c r="U653" s="63" t="str">
        <f>IF($B653="", "", IF(OR($B653&lt;'Intro &amp; Setup'!$W$18, $B653&gt;'Intro &amp; Setup'!$AG$18), "X", ""))</f>
        <v/>
      </c>
      <c r="V653" s="64" t="str">
        <f>IF($F653="", "", IF(OR($F653&lt;'Intro &amp; Setup'!$W$18, $F653&gt;'Intro &amp; Setup'!$AG$18), "X", ""))</f>
        <v/>
      </c>
      <c r="W653" s="6" t="str">
        <f t="shared" si="95"/>
        <v/>
      </c>
      <c r="Y653" s="63" t="str">
        <f t="shared" si="96"/>
        <v/>
      </c>
      <c r="Z653" s="64" t="str">
        <f t="shared" si="97"/>
        <v/>
      </c>
      <c r="AB653" s="80" t="str">
        <f t="shared" si="98"/>
        <v/>
      </c>
      <c r="AC653" s="77" t="str">
        <f t="shared" si="99"/>
        <v/>
      </c>
      <c r="AE653" s="84" t="str">
        <f t="shared" si="100"/>
        <v/>
      </c>
      <c r="AG653" s="6" t="str">
        <f>IF($AE653="", "", COUNTIF($AE$10:$AE$2510, "&gt;"&amp;$AE653)+1+COUNTIF($AE$10:$AE653, $AE653)-1)</f>
        <v/>
      </c>
    </row>
    <row r="654" spans="1:33" x14ac:dyDescent="0.25">
      <c r="A654" s="2"/>
      <c r="B654" s="98"/>
      <c r="C654" s="99"/>
      <c r="D654" s="100"/>
      <c r="E654" s="101"/>
      <c r="F654" s="102"/>
      <c r="G654" s="99"/>
      <c r="H654" s="103"/>
      <c r="I654" s="104"/>
      <c r="J654" s="2"/>
      <c r="K654" s="56" t="str">
        <f t="shared" si="92"/>
        <v/>
      </c>
      <c r="L654" s="2"/>
      <c r="M654" s="2"/>
      <c r="N654" s="51" t="str">
        <f t="shared" si="93"/>
        <v/>
      </c>
      <c r="O654" s="2"/>
      <c r="Q654" s="6" t="str">
        <f t="shared" si="94"/>
        <v/>
      </c>
      <c r="S654" s="6" t="str">
        <f>IF(COUNTIF($Q654:$Q$2510, $Q654)&gt;1, "", $Q654)</f>
        <v/>
      </c>
      <c r="U654" s="63" t="str">
        <f>IF($B654="", "", IF(OR($B654&lt;'Intro &amp; Setup'!$W$18, $B654&gt;'Intro &amp; Setup'!$AG$18), "X", ""))</f>
        <v/>
      </c>
      <c r="V654" s="64" t="str">
        <f>IF($F654="", "", IF(OR($F654&lt;'Intro &amp; Setup'!$W$18, $F654&gt;'Intro &amp; Setup'!$AG$18), "X", ""))</f>
        <v/>
      </c>
      <c r="W654" s="6" t="str">
        <f t="shared" si="95"/>
        <v/>
      </c>
      <c r="Y654" s="63" t="str">
        <f t="shared" si="96"/>
        <v/>
      </c>
      <c r="Z654" s="64" t="str">
        <f t="shared" si="97"/>
        <v/>
      </c>
      <c r="AB654" s="80" t="str">
        <f t="shared" si="98"/>
        <v/>
      </c>
      <c r="AC654" s="77" t="str">
        <f t="shared" si="99"/>
        <v/>
      </c>
      <c r="AE654" s="84" t="str">
        <f t="shared" si="100"/>
        <v/>
      </c>
      <c r="AG654" s="6" t="str">
        <f>IF($AE654="", "", COUNTIF($AE$10:$AE$2510, "&gt;"&amp;$AE654)+1+COUNTIF($AE$10:$AE654, $AE654)-1)</f>
        <v/>
      </c>
    </row>
    <row r="655" spans="1:33" x14ac:dyDescent="0.25">
      <c r="A655" s="2"/>
      <c r="B655" s="98"/>
      <c r="C655" s="99"/>
      <c r="D655" s="100"/>
      <c r="E655" s="101"/>
      <c r="F655" s="102"/>
      <c r="G655" s="99"/>
      <c r="H655" s="103"/>
      <c r="I655" s="104"/>
      <c r="J655" s="2"/>
      <c r="K655" s="56" t="str">
        <f t="shared" si="92"/>
        <v/>
      </c>
      <c r="L655" s="2"/>
      <c r="M655" s="2"/>
      <c r="N655" s="51" t="str">
        <f t="shared" si="93"/>
        <v/>
      </c>
      <c r="O655" s="2"/>
      <c r="Q655" s="6" t="str">
        <f t="shared" si="94"/>
        <v/>
      </c>
      <c r="S655" s="6" t="str">
        <f>IF(COUNTIF($Q655:$Q$2510, $Q655)&gt;1, "", $Q655)</f>
        <v/>
      </c>
      <c r="U655" s="63" t="str">
        <f>IF($B655="", "", IF(OR($B655&lt;'Intro &amp; Setup'!$W$18, $B655&gt;'Intro &amp; Setup'!$AG$18), "X", ""))</f>
        <v/>
      </c>
      <c r="V655" s="64" t="str">
        <f>IF($F655="", "", IF(OR($F655&lt;'Intro &amp; Setup'!$W$18, $F655&gt;'Intro &amp; Setup'!$AG$18), "X", ""))</f>
        <v/>
      </c>
      <c r="W655" s="6" t="str">
        <f t="shared" si="95"/>
        <v/>
      </c>
      <c r="Y655" s="63" t="str">
        <f t="shared" si="96"/>
        <v/>
      </c>
      <c r="Z655" s="64" t="str">
        <f t="shared" si="97"/>
        <v/>
      </c>
      <c r="AB655" s="80" t="str">
        <f t="shared" si="98"/>
        <v/>
      </c>
      <c r="AC655" s="77" t="str">
        <f t="shared" si="99"/>
        <v/>
      </c>
      <c r="AE655" s="84" t="str">
        <f t="shared" si="100"/>
        <v/>
      </c>
      <c r="AG655" s="6" t="str">
        <f>IF($AE655="", "", COUNTIF($AE$10:$AE$2510, "&gt;"&amp;$AE655)+1+COUNTIF($AE$10:$AE655, $AE655)-1)</f>
        <v/>
      </c>
    </row>
    <row r="656" spans="1:33" x14ac:dyDescent="0.25">
      <c r="A656" s="2"/>
      <c r="B656" s="98"/>
      <c r="C656" s="99"/>
      <c r="D656" s="100"/>
      <c r="E656" s="101"/>
      <c r="F656" s="102"/>
      <c r="G656" s="99"/>
      <c r="H656" s="103"/>
      <c r="I656" s="104"/>
      <c r="J656" s="2"/>
      <c r="K656" s="56" t="str">
        <f t="shared" si="92"/>
        <v/>
      </c>
      <c r="L656" s="2"/>
      <c r="M656" s="2"/>
      <c r="N656" s="51" t="str">
        <f t="shared" si="93"/>
        <v/>
      </c>
      <c r="O656" s="2"/>
      <c r="Q656" s="6" t="str">
        <f t="shared" si="94"/>
        <v/>
      </c>
      <c r="S656" s="6" t="str">
        <f>IF(COUNTIF($Q656:$Q$2510, $Q656)&gt;1, "", $Q656)</f>
        <v/>
      </c>
      <c r="U656" s="63" t="str">
        <f>IF($B656="", "", IF(OR($B656&lt;'Intro &amp; Setup'!$W$18, $B656&gt;'Intro &amp; Setup'!$AG$18), "X", ""))</f>
        <v/>
      </c>
      <c r="V656" s="64" t="str">
        <f>IF($F656="", "", IF(OR($F656&lt;'Intro &amp; Setup'!$W$18, $F656&gt;'Intro &amp; Setup'!$AG$18), "X", ""))</f>
        <v/>
      </c>
      <c r="W656" s="6" t="str">
        <f t="shared" si="95"/>
        <v/>
      </c>
      <c r="Y656" s="63" t="str">
        <f t="shared" si="96"/>
        <v/>
      </c>
      <c r="Z656" s="64" t="str">
        <f t="shared" si="97"/>
        <v/>
      </c>
      <c r="AB656" s="80" t="str">
        <f t="shared" si="98"/>
        <v/>
      </c>
      <c r="AC656" s="77" t="str">
        <f t="shared" si="99"/>
        <v/>
      </c>
      <c r="AE656" s="84" t="str">
        <f t="shared" si="100"/>
        <v/>
      </c>
      <c r="AG656" s="6" t="str">
        <f>IF($AE656="", "", COUNTIF($AE$10:$AE$2510, "&gt;"&amp;$AE656)+1+COUNTIF($AE$10:$AE656, $AE656)-1)</f>
        <v/>
      </c>
    </row>
    <row r="657" spans="1:33" x14ac:dyDescent="0.25">
      <c r="A657" s="2"/>
      <c r="B657" s="98"/>
      <c r="C657" s="99"/>
      <c r="D657" s="100"/>
      <c r="E657" s="101"/>
      <c r="F657" s="102"/>
      <c r="G657" s="99"/>
      <c r="H657" s="103"/>
      <c r="I657" s="104"/>
      <c r="J657" s="2"/>
      <c r="K657" s="56" t="str">
        <f t="shared" si="92"/>
        <v/>
      </c>
      <c r="L657" s="2"/>
      <c r="M657" s="2"/>
      <c r="N657" s="51" t="str">
        <f t="shared" si="93"/>
        <v/>
      </c>
      <c r="O657" s="2"/>
      <c r="Q657" s="6" t="str">
        <f t="shared" si="94"/>
        <v/>
      </c>
      <c r="S657" s="6" t="str">
        <f>IF(COUNTIF($Q657:$Q$2510, $Q657)&gt;1, "", $Q657)</f>
        <v/>
      </c>
      <c r="U657" s="63" t="str">
        <f>IF($B657="", "", IF(OR($B657&lt;'Intro &amp; Setup'!$W$18, $B657&gt;'Intro &amp; Setup'!$AG$18), "X", ""))</f>
        <v/>
      </c>
      <c r="V657" s="64" t="str">
        <f>IF($F657="", "", IF(OR($F657&lt;'Intro &amp; Setup'!$W$18, $F657&gt;'Intro &amp; Setup'!$AG$18), "X", ""))</f>
        <v/>
      </c>
      <c r="W657" s="6" t="str">
        <f t="shared" si="95"/>
        <v/>
      </c>
      <c r="Y657" s="63" t="str">
        <f t="shared" si="96"/>
        <v/>
      </c>
      <c r="Z657" s="64" t="str">
        <f t="shared" si="97"/>
        <v/>
      </c>
      <c r="AB657" s="80" t="str">
        <f t="shared" si="98"/>
        <v/>
      </c>
      <c r="AC657" s="77" t="str">
        <f t="shared" si="99"/>
        <v/>
      </c>
      <c r="AE657" s="84" t="str">
        <f t="shared" si="100"/>
        <v/>
      </c>
      <c r="AG657" s="6" t="str">
        <f>IF($AE657="", "", COUNTIF($AE$10:$AE$2510, "&gt;"&amp;$AE657)+1+COUNTIF($AE$10:$AE657, $AE657)-1)</f>
        <v/>
      </c>
    </row>
    <row r="658" spans="1:33" x14ac:dyDescent="0.25">
      <c r="A658" s="2"/>
      <c r="B658" s="98"/>
      <c r="C658" s="99"/>
      <c r="D658" s="100"/>
      <c r="E658" s="101"/>
      <c r="F658" s="102"/>
      <c r="G658" s="99"/>
      <c r="H658" s="103"/>
      <c r="I658" s="104"/>
      <c r="J658" s="2"/>
      <c r="K658" s="56" t="str">
        <f t="shared" si="92"/>
        <v/>
      </c>
      <c r="L658" s="2"/>
      <c r="M658" s="2"/>
      <c r="N658" s="51" t="str">
        <f t="shared" si="93"/>
        <v/>
      </c>
      <c r="O658" s="2"/>
      <c r="Q658" s="6" t="str">
        <f t="shared" si="94"/>
        <v/>
      </c>
      <c r="S658" s="6" t="str">
        <f>IF(COUNTIF($Q658:$Q$2510, $Q658)&gt;1, "", $Q658)</f>
        <v/>
      </c>
      <c r="U658" s="63" t="str">
        <f>IF($B658="", "", IF(OR($B658&lt;'Intro &amp; Setup'!$W$18, $B658&gt;'Intro &amp; Setup'!$AG$18), "X", ""))</f>
        <v/>
      </c>
      <c r="V658" s="64" t="str">
        <f>IF($F658="", "", IF(OR($F658&lt;'Intro &amp; Setup'!$W$18, $F658&gt;'Intro &amp; Setup'!$AG$18), "X", ""))</f>
        <v/>
      </c>
      <c r="W658" s="6" t="str">
        <f t="shared" si="95"/>
        <v/>
      </c>
      <c r="Y658" s="63" t="str">
        <f t="shared" si="96"/>
        <v/>
      </c>
      <c r="Z658" s="64" t="str">
        <f t="shared" si="97"/>
        <v/>
      </c>
      <c r="AB658" s="80" t="str">
        <f t="shared" si="98"/>
        <v/>
      </c>
      <c r="AC658" s="77" t="str">
        <f t="shared" si="99"/>
        <v/>
      </c>
      <c r="AE658" s="84" t="str">
        <f t="shared" si="100"/>
        <v/>
      </c>
      <c r="AG658" s="6" t="str">
        <f>IF($AE658="", "", COUNTIF($AE$10:$AE$2510, "&gt;"&amp;$AE658)+1+COUNTIF($AE$10:$AE658, $AE658)-1)</f>
        <v/>
      </c>
    </row>
    <row r="659" spans="1:33" x14ac:dyDescent="0.25">
      <c r="A659" s="2"/>
      <c r="B659" s="98"/>
      <c r="C659" s="99"/>
      <c r="D659" s="100"/>
      <c r="E659" s="101"/>
      <c r="F659" s="102"/>
      <c r="G659" s="99"/>
      <c r="H659" s="103"/>
      <c r="I659" s="104"/>
      <c r="J659" s="2"/>
      <c r="K659" s="56" t="str">
        <f t="shared" si="92"/>
        <v/>
      </c>
      <c r="L659" s="2"/>
      <c r="M659" s="2"/>
      <c r="N659" s="51" t="str">
        <f t="shared" si="93"/>
        <v/>
      </c>
      <c r="O659" s="2"/>
      <c r="Q659" s="6" t="str">
        <f t="shared" si="94"/>
        <v/>
      </c>
      <c r="S659" s="6" t="str">
        <f>IF(COUNTIF($Q659:$Q$2510, $Q659)&gt;1, "", $Q659)</f>
        <v/>
      </c>
      <c r="U659" s="63" t="str">
        <f>IF($B659="", "", IF(OR($B659&lt;'Intro &amp; Setup'!$W$18, $B659&gt;'Intro &amp; Setup'!$AG$18), "X", ""))</f>
        <v/>
      </c>
      <c r="V659" s="64" t="str">
        <f>IF($F659="", "", IF(OR($F659&lt;'Intro &amp; Setup'!$W$18, $F659&gt;'Intro &amp; Setup'!$AG$18), "X", ""))</f>
        <v/>
      </c>
      <c r="W659" s="6" t="str">
        <f t="shared" si="95"/>
        <v/>
      </c>
      <c r="Y659" s="63" t="str">
        <f t="shared" si="96"/>
        <v/>
      </c>
      <c r="Z659" s="64" t="str">
        <f t="shared" si="97"/>
        <v/>
      </c>
      <c r="AB659" s="80" t="str">
        <f t="shared" si="98"/>
        <v/>
      </c>
      <c r="AC659" s="77" t="str">
        <f t="shared" si="99"/>
        <v/>
      </c>
      <c r="AE659" s="84" t="str">
        <f t="shared" si="100"/>
        <v/>
      </c>
      <c r="AG659" s="6" t="str">
        <f>IF($AE659="", "", COUNTIF($AE$10:$AE$2510, "&gt;"&amp;$AE659)+1+COUNTIF($AE$10:$AE659, $AE659)-1)</f>
        <v/>
      </c>
    </row>
    <row r="660" spans="1:33" x14ac:dyDescent="0.25">
      <c r="A660" s="2"/>
      <c r="B660" s="98"/>
      <c r="C660" s="99"/>
      <c r="D660" s="100"/>
      <c r="E660" s="101"/>
      <c r="F660" s="102"/>
      <c r="G660" s="99"/>
      <c r="H660" s="103"/>
      <c r="I660" s="104"/>
      <c r="J660" s="2"/>
      <c r="K660" s="56" t="str">
        <f t="shared" si="92"/>
        <v/>
      </c>
      <c r="L660" s="2"/>
      <c r="M660" s="2"/>
      <c r="N660" s="51" t="str">
        <f t="shared" si="93"/>
        <v/>
      </c>
      <c r="O660" s="2"/>
      <c r="Q660" s="6" t="str">
        <f t="shared" si="94"/>
        <v/>
      </c>
      <c r="S660" s="6" t="str">
        <f>IF(COUNTIF($Q660:$Q$2510, $Q660)&gt;1, "", $Q660)</f>
        <v/>
      </c>
      <c r="U660" s="63" t="str">
        <f>IF($B660="", "", IF(OR($B660&lt;'Intro &amp; Setup'!$W$18, $B660&gt;'Intro &amp; Setup'!$AG$18), "X", ""))</f>
        <v/>
      </c>
      <c r="V660" s="64" t="str">
        <f>IF($F660="", "", IF(OR($F660&lt;'Intro &amp; Setup'!$W$18, $F660&gt;'Intro &amp; Setup'!$AG$18), "X", ""))</f>
        <v/>
      </c>
      <c r="W660" s="6" t="str">
        <f t="shared" si="95"/>
        <v/>
      </c>
      <c r="Y660" s="63" t="str">
        <f t="shared" si="96"/>
        <v/>
      </c>
      <c r="Z660" s="64" t="str">
        <f t="shared" si="97"/>
        <v/>
      </c>
      <c r="AB660" s="80" t="str">
        <f t="shared" si="98"/>
        <v/>
      </c>
      <c r="AC660" s="77" t="str">
        <f t="shared" si="99"/>
        <v/>
      </c>
      <c r="AE660" s="84" t="str">
        <f t="shared" si="100"/>
        <v/>
      </c>
      <c r="AG660" s="6" t="str">
        <f>IF($AE660="", "", COUNTIF($AE$10:$AE$2510, "&gt;"&amp;$AE660)+1+COUNTIF($AE$10:$AE660, $AE660)-1)</f>
        <v/>
      </c>
    </row>
    <row r="661" spans="1:33" x14ac:dyDescent="0.25">
      <c r="A661" s="2"/>
      <c r="B661" s="98"/>
      <c r="C661" s="99"/>
      <c r="D661" s="100"/>
      <c r="E661" s="101"/>
      <c r="F661" s="102"/>
      <c r="G661" s="99"/>
      <c r="H661" s="103"/>
      <c r="I661" s="104"/>
      <c r="J661" s="2"/>
      <c r="K661" s="56" t="str">
        <f t="shared" si="92"/>
        <v/>
      </c>
      <c r="L661" s="2"/>
      <c r="M661" s="2"/>
      <c r="N661" s="51" t="str">
        <f t="shared" si="93"/>
        <v/>
      </c>
      <c r="O661" s="2"/>
      <c r="Q661" s="6" t="str">
        <f t="shared" si="94"/>
        <v/>
      </c>
      <c r="S661" s="6" t="str">
        <f>IF(COUNTIF($Q661:$Q$2510, $Q661)&gt;1, "", $Q661)</f>
        <v/>
      </c>
      <c r="U661" s="63" t="str">
        <f>IF($B661="", "", IF(OR($B661&lt;'Intro &amp; Setup'!$W$18, $B661&gt;'Intro &amp; Setup'!$AG$18), "X", ""))</f>
        <v/>
      </c>
      <c r="V661" s="64" t="str">
        <f>IF($F661="", "", IF(OR($F661&lt;'Intro &amp; Setup'!$W$18, $F661&gt;'Intro &amp; Setup'!$AG$18), "X", ""))</f>
        <v/>
      </c>
      <c r="W661" s="6" t="str">
        <f t="shared" si="95"/>
        <v/>
      </c>
      <c r="Y661" s="63" t="str">
        <f t="shared" si="96"/>
        <v/>
      </c>
      <c r="Z661" s="64" t="str">
        <f t="shared" si="97"/>
        <v/>
      </c>
      <c r="AB661" s="80" t="str">
        <f t="shared" si="98"/>
        <v/>
      </c>
      <c r="AC661" s="77" t="str">
        <f t="shared" si="99"/>
        <v/>
      </c>
      <c r="AE661" s="84" t="str">
        <f t="shared" si="100"/>
        <v/>
      </c>
      <c r="AG661" s="6" t="str">
        <f>IF($AE661="", "", COUNTIF($AE$10:$AE$2510, "&gt;"&amp;$AE661)+1+COUNTIF($AE$10:$AE661, $AE661)-1)</f>
        <v/>
      </c>
    </row>
    <row r="662" spans="1:33" x14ac:dyDescent="0.25">
      <c r="A662" s="2"/>
      <c r="B662" s="98"/>
      <c r="C662" s="99"/>
      <c r="D662" s="100"/>
      <c r="E662" s="101"/>
      <c r="F662" s="102"/>
      <c r="G662" s="99"/>
      <c r="H662" s="103"/>
      <c r="I662" s="104"/>
      <c r="J662" s="2"/>
      <c r="K662" s="56" t="str">
        <f t="shared" si="92"/>
        <v/>
      </c>
      <c r="L662" s="2"/>
      <c r="M662" s="2"/>
      <c r="N662" s="51" t="str">
        <f t="shared" si="93"/>
        <v/>
      </c>
      <c r="O662" s="2"/>
      <c r="Q662" s="6" t="str">
        <f t="shared" si="94"/>
        <v/>
      </c>
      <c r="S662" s="6" t="str">
        <f>IF(COUNTIF($Q662:$Q$2510, $Q662)&gt;1, "", $Q662)</f>
        <v/>
      </c>
      <c r="U662" s="63" t="str">
        <f>IF($B662="", "", IF(OR($B662&lt;'Intro &amp; Setup'!$W$18, $B662&gt;'Intro &amp; Setup'!$AG$18), "X", ""))</f>
        <v/>
      </c>
      <c r="V662" s="64" t="str">
        <f>IF($F662="", "", IF(OR($F662&lt;'Intro &amp; Setup'!$W$18, $F662&gt;'Intro &amp; Setup'!$AG$18), "X", ""))</f>
        <v/>
      </c>
      <c r="W662" s="6" t="str">
        <f t="shared" si="95"/>
        <v/>
      </c>
      <c r="Y662" s="63" t="str">
        <f t="shared" si="96"/>
        <v/>
      </c>
      <c r="Z662" s="64" t="str">
        <f t="shared" si="97"/>
        <v/>
      </c>
      <c r="AB662" s="80" t="str">
        <f t="shared" si="98"/>
        <v/>
      </c>
      <c r="AC662" s="77" t="str">
        <f t="shared" si="99"/>
        <v/>
      </c>
      <c r="AE662" s="84" t="str">
        <f t="shared" si="100"/>
        <v/>
      </c>
      <c r="AG662" s="6" t="str">
        <f>IF($AE662="", "", COUNTIF($AE$10:$AE$2510, "&gt;"&amp;$AE662)+1+COUNTIF($AE$10:$AE662, $AE662)-1)</f>
        <v/>
      </c>
    </row>
    <row r="663" spans="1:33" x14ac:dyDescent="0.25">
      <c r="A663" s="2"/>
      <c r="B663" s="98"/>
      <c r="C663" s="99"/>
      <c r="D663" s="100"/>
      <c r="E663" s="101"/>
      <c r="F663" s="102"/>
      <c r="G663" s="99"/>
      <c r="H663" s="103"/>
      <c r="I663" s="104"/>
      <c r="J663" s="2"/>
      <c r="K663" s="56" t="str">
        <f t="shared" si="92"/>
        <v/>
      </c>
      <c r="L663" s="2"/>
      <c r="M663" s="2"/>
      <c r="N663" s="51" t="str">
        <f t="shared" si="93"/>
        <v/>
      </c>
      <c r="O663" s="2"/>
      <c r="Q663" s="6" t="str">
        <f t="shared" si="94"/>
        <v/>
      </c>
      <c r="S663" s="6" t="str">
        <f>IF(COUNTIF($Q663:$Q$2510, $Q663)&gt;1, "", $Q663)</f>
        <v/>
      </c>
      <c r="U663" s="63" t="str">
        <f>IF($B663="", "", IF(OR($B663&lt;'Intro &amp; Setup'!$W$18, $B663&gt;'Intro &amp; Setup'!$AG$18), "X", ""))</f>
        <v/>
      </c>
      <c r="V663" s="64" t="str">
        <f>IF($F663="", "", IF(OR($F663&lt;'Intro &amp; Setup'!$W$18, $F663&gt;'Intro &amp; Setup'!$AG$18), "X", ""))</f>
        <v/>
      </c>
      <c r="W663" s="6" t="str">
        <f t="shared" si="95"/>
        <v/>
      </c>
      <c r="Y663" s="63" t="str">
        <f t="shared" si="96"/>
        <v/>
      </c>
      <c r="Z663" s="64" t="str">
        <f t="shared" si="97"/>
        <v/>
      </c>
      <c r="AB663" s="80" t="str">
        <f t="shared" si="98"/>
        <v/>
      </c>
      <c r="AC663" s="77" t="str">
        <f t="shared" si="99"/>
        <v/>
      </c>
      <c r="AE663" s="84" t="str">
        <f t="shared" si="100"/>
        <v/>
      </c>
      <c r="AG663" s="6" t="str">
        <f>IF($AE663="", "", COUNTIF($AE$10:$AE$2510, "&gt;"&amp;$AE663)+1+COUNTIF($AE$10:$AE663, $AE663)-1)</f>
        <v/>
      </c>
    </row>
    <row r="664" spans="1:33" x14ac:dyDescent="0.25">
      <c r="A664" s="2"/>
      <c r="B664" s="98"/>
      <c r="C664" s="99"/>
      <c r="D664" s="100"/>
      <c r="E664" s="101"/>
      <c r="F664" s="102"/>
      <c r="G664" s="99"/>
      <c r="H664" s="103"/>
      <c r="I664" s="104"/>
      <c r="J664" s="2"/>
      <c r="K664" s="56" t="str">
        <f t="shared" si="92"/>
        <v/>
      </c>
      <c r="L664" s="2"/>
      <c r="M664" s="2"/>
      <c r="N664" s="51" t="str">
        <f t="shared" si="93"/>
        <v/>
      </c>
      <c r="O664" s="2"/>
      <c r="Q664" s="6" t="str">
        <f t="shared" si="94"/>
        <v/>
      </c>
      <c r="S664" s="6" t="str">
        <f>IF(COUNTIF($Q664:$Q$2510, $Q664)&gt;1, "", $Q664)</f>
        <v/>
      </c>
      <c r="U664" s="63" t="str">
        <f>IF($B664="", "", IF(OR($B664&lt;'Intro &amp; Setup'!$W$18, $B664&gt;'Intro &amp; Setup'!$AG$18), "X", ""))</f>
        <v/>
      </c>
      <c r="V664" s="64" t="str">
        <f>IF($F664="", "", IF(OR($F664&lt;'Intro &amp; Setup'!$W$18, $F664&gt;'Intro &amp; Setup'!$AG$18), "X", ""))</f>
        <v/>
      </c>
      <c r="W664" s="6" t="str">
        <f t="shared" si="95"/>
        <v/>
      </c>
      <c r="Y664" s="63" t="str">
        <f t="shared" si="96"/>
        <v/>
      </c>
      <c r="Z664" s="64" t="str">
        <f t="shared" si="97"/>
        <v/>
      </c>
      <c r="AB664" s="80" t="str">
        <f t="shared" si="98"/>
        <v/>
      </c>
      <c r="AC664" s="77" t="str">
        <f t="shared" si="99"/>
        <v/>
      </c>
      <c r="AE664" s="84" t="str">
        <f t="shared" si="100"/>
        <v/>
      </c>
      <c r="AG664" s="6" t="str">
        <f>IF($AE664="", "", COUNTIF($AE$10:$AE$2510, "&gt;"&amp;$AE664)+1+COUNTIF($AE$10:$AE664, $AE664)-1)</f>
        <v/>
      </c>
    </row>
    <row r="665" spans="1:33" x14ac:dyDescent="0.25">
      <c r="A665" s="2"/>
      <c r="B665" s="98"/>
      <c r="C665" s="99"/>
      <c r="D665" s="100"/>
      <c r="E665" s="101"/>
      <c r="F665" s="102"/>
      <c r="G665" s="99"/>
      <c r="H665" s="103"/>
      <c r="I665" s="104"/>
      <c r="J665" s="2"/>
      <c r="K665" s="56" t="str">
        <f t="shared" si="92"/>
        <v/>
      </c>
      <c r="L665" s="2"/>
      <c r="M665" s="2"/>
      <c r="N665" s="51" t="str">
        <f t="shared" si="93"/>
        <v/>
      </c>
      <c r="O665" s="2"/>
      <c r="Q665" s="6" t="str">
        <f t="shared" si="94"/>
        <v/>
      </c>
      <c r="S665" s="6" t="str">
        <f>IF(COUNTIF($Q665:$Q$2510, $Q665)&gt;1, "", $Q665)</f>
        <v/>
      </c>
      <c r="U665" s="63" t="str">
        <f>IF($B665="", "", IF(OR($B665&lt;'Intro &amp; Setup'!$W$18, $B665&gt;'Intro &amp; Setup'!$AG$18), "X", ""))</f>
        <v/>
      </c>
      <c r="V665" s="64" t="str">
        <f>IF($F665="", "", IF(OR($F665&lt;'Intro &amp; Setup'!$W$18, $F665&gt;'Intro &amp; Setup'!$AG$18), "X", ""))</f>
        <v/>
      </c>
      <c r="W665" s="6" t="str">
        <f t="shared" si="95"/>
        <v/>
      </c>
      <c r="Y665" s="63" t="str">
        <f t="shared" si="96"/>
        <v/>
      </c>
      <c r="Z665" s="64" t="str">
        <f t="shared" si="97"/>
        <v/>
      </c>
      <c r="AB665" s="80" t="str">
        <f t="shared" si="98"/>
        <v/>
      </c>
      <c r="AC665" s="77" t="str">
        <f t="shared" si="99"/>
        <v/>
      </c>
      <c r="AE665" s="84" t="str">
        <f t="shared" si="100"/>
        <v/>
      </c>
      <c r="AG665" s="6" t="str">
        <f>IF($AE665="", "", COUNTIF($AE$10:$AE$2510, "&gt;"&amp;$AE665)+1+COUNTIF($AE$10:$AE665, $AE665)-1)</f>
        <v/>
      </c>
    </row>
    <row r="666" spans="1:33" x14ac:dyDescent="0.25">
      <c r="A666" s="2"/>
      <c r="B666" s="98"/>
      <c r="C666" s="99"/>
      <c r="D666" s="100"/>
      <c r="E666" s="101"/>
      <c r="F666" s="102"/>
      <c r="G666" s="99"/>
      <c r="H666" s="103"/>
      <c r="I666" s="104"/>
      <c r="J666" s="2"/>
      <c r="K666" s="56" t="str">
        <f t="shared" si="92"/>
        <v/>
      </c>
      <c r="L666" s="2"/>
      <c r="M666" s="2"/>
      <c r="N666" s="51" t="str">
        <f t="shared" si="93"/>
        <v/>
      </c>
      <c r="O666" s="2"/>
      <c r="Q666" s="6" t="str">
        <f t="shared" si="94"/>
        <v/>
      </c>
      <c r="S666" s="6" t="str">
        <f>IF(COUNTIF($Q666:$Q$2510, $Q666)&gt;1, "", $Q666)</f>
        <v/>
      </c>
      <c r="U666" s="63" t="str">
        <f>IF($B666="", "", IF(OR($B666&lt;'Intro &amp; Setup'!$W$18, $B666&gt;'Intro &amp; Setup'!$AG$18), "X", ""))</f>
        <v/>
      </c>
      <c r="V666" s="64" t="str">
        <f>IF($F666="", "", IF(OR($F666&lt;'Intro &amp; Setup'!$W$18, $F666&gt;'Intro &amp; Setup'!$AG$18), "X", ""))</f>
        <v/>
      </c>
      <c r="W666" s="6" t="str">
        <f t="shared" si="95"/>
        <v/>
      </c>
      <c r="Y666" s="63" t="str">
        <f t="shared" si="96"/>
        <v/>
      </c>
      <c r="Z666" s="64" t="str">
        <f t="shared" si="97"/>
        <v/>
      </c>
      <c r="AB666" s="80" t="str">
        <f t="shared" si="98"/>
        <v/>
      </c>
      <c r="AC666" s="77" t="str">
        <f t="shared" si="99"/>
        <v/>
      </c>
      <c r="AE666" s="84" t="str">
        <f t="shared" si="100"/>
        <v/>
      </c>
      <c r="AG666" s="6" t="str">
        <f>IF($AE666="", "", COUNTIF($AE$10:$AE$2510, "&gt;"&amp;$AE666)+1+COUNTIF($AE$10:$AE666, $AE666)-1)</f>
        <v/>
      </c>
    </row>
    <row r="667" spans="1:33" x14ac:dyDescent="0.25">
      <c r="A667" s="2"/>
      <c r="B667" s="98"/>
      <c r="C667" s="99"/>
      <c r="D667" s="100"/>
      <c r="E667" s="101"/>
      <c r="F667" s="102"/>
      <c r="G667" s="99"/>
      <c r="H667" s="103"/>
      <c r="I667" s="104"/>
      <c r="J667" s="2"/>
      <c r="K667" s="56" t="str">
        <f t="shared" si="92"/>
        <v/>
      </c>
      <c r="L667" s="2"/>
      <c r="M667" s="2"/>
      <c r="N667" s="51" t="str">
        <f t="shared" si="93"/>
        <v/>
      </c>
      <c r="O667" s="2"/>
      <c r="Q667" s="6" t="str">
        <f t="shared" si="94"/>
        <v/>
      </c>
      <c r="S667" s="6" t="str">
        <f>IF(COUNTIF($Q667:$Q$2510, $Q667)&gt;1, "", $Q667)</f>
        <v/>
      </c>
      <c r="U667" s="63" t="str">
        <f>IF($B667="", "", IF(OR($B667&lt;'Intro &amp; Setup'!$W$18, $B667&gt;'Intro &amp; Setup'!$AG$18), "X", ""))</f>
        <v/>
      </c>
      <c r="V667" s="64" t="str">
        <f>IF($F667="", "", IF(OR($F667&lt;'Intro &amp; Setup'!$W$18, $F667&gt;'Intro &amp; Setup'!$AG$18), "X", ""))</f>
        <v/>
      </c>
      <c r="W667" s="6" t="str">
        <f t="shared" si="95"/>
        <v/>
      </c>
      <c r="Y667" s="63" t="str">
        <f t="shared" si="96"/>
        <v/>
      </c>
      <c r="Z667" s="64" t="str">
        <f t="shared" si="97"/>
        <v/>
      </c>
      <c r="AB667" s="80" t="str">
        <f t="shared" si="98"/>
        <v/>
      </c>
      <c r="AC667" s="77" t="str">
        <f t="shared" si="99"/>
        <v/>
      </c>
      <c r="AE667" s="84" t="str">
        <f t="shared" si="100"/>
        <v/>
      </c>
      <c r="AG667" s="6" t="str">
        <f>IF($AE667="", "", COUNTIF($AE$10:$AE$2510, "&gt;"&amp;$AE667)+1+COUNTIF($AE$10:$AE667, $AE667)-1)</f>
        <v/>
      </c>
    </row>
    <row r="668" spans="1:33" x14ac:dyDescent="0.25">
      <c r="A668" s="2"/>
      <c r="B668" s="98"/>
      <c r="C668" s="99"/>
      <c r="D668" s="100"/>
      <c r="E668" s="101"/>
      <c r="F668" s="102"/>
      <c r="G668" s="99"/>
      <c r="H668" s="103"/>
      <c r="I668" s="104"/>
      <c r="J668" s="2"/>
      <c r="K668" s="56" t="str">
        <f t="shared" si="92"/>
        <v/>
      </c>
      <c r="L668" s="2"/>
      <c r="M668" s="2"/>
      <c r="N668" s="51" t="str">
        <f t="shared" si="93"/>
        <v/>
      </c>
      <c r="O668" s="2"/>
      <c r="Q668" s="6" t="str">
        <f t="shared" si="94"/>
        <v/>
      </c>
      <c r="S668" s="6" t="str">
        <f>IF(COUNTIF($Q668:$Q$2510, $Q668)&gt;1, "", $Q668)</f>
        <v/>
      </c>
      <c r="U668" s="63" t="str">
        <f>IF($B668="", "", IF(OR($B668&lt;'Intro &amp; Setup'!$W$18, $B668&gt;'Intro &amp; Setup'!$AG$18), "X", ""))</f>
        <v/>
      </c>
      <c r="V668" s="64" t="str">
        <f>IF($F668="", "", IF(OR($F668&lt;'Intro &amp; Setup'!$W$18, $F668&gt;'Intro &amp; Setup'!$AG$18), "X", ""))</f>
        <v/>
      </c>
      <c r="W668" s="6" t="str">
        <f t="shared" si="95"/>
        <v/>
      </c>
      <c r="Y668" s="63" t="str">
        <f t="shared" si="96"/>
        <v/>
      </c>
      <c r="Z668" s="64" t="str">
        <f t="shared" si="97"/>
        <v/>
      </c>
      <c r="AB668" s="80" t="str">
        <f t="shared" si="98"/>
        <v/>
      </c>
      <c r="AC668" s="77" t="str">
        <f t="shared" si="99"/>
        <v/>
      </c>
      <c r="AE668" s="84" t="str">
        <f t="shared" si="100"/>
        <v/>
      </c>
      <c r="AG668" s="6" t="str">
        <f>IF($AE668="", "", COUNTIF($AE$10:$AE$2510, "&gt;"&amp;$AE668)+1+COUNTIF($AE$10:$AE668, $AE668)-1)</f>
        <v/>
      </c>
    </row>
    <row r="669" spans="1:33" x14ac:dyDescent="0.25">
      <c r="A669" s="2"/>
      <c r="B669" s="98"/>
      <c r="C669" s="99"/>
      <c r="D669" s="100"/>
      <c r="E669" s="101"/>
      <c r="F669" s="102"/>
      <c r="G669" s="99"/>
      <c r="H669" s="103"/>
      <c r="I669" s="104"/>
      <c r="J669" s="2"/>
      <c r="K669" s="56" t="str">
        <f t="shared" si="92"/>
        <v/>
      </c>
      <c r="L669" s="2"/>
      <c r="M669" s="2"/>
      <c r="N669" s="51" t="str">
        <f t="shared" si="93"/>
        <v/>
      </c>
      <c r="O669" s="2"/>
      <c r="Q669" s="6" t="str">
        <f t="shared" si="94"/>
        <v/>
      </c>
      <c r="S669" s="6" t="str">
        <f>IF(COUNTIF($Q669:$Q$2510, $Q669)&gt;1, "", $Q669)</f>
        <v/>
      </c>
      <c r="U669" s="63" t="str">
        <f>IF($B669="", "", IF(OR($B669&lt;'Intro &amp; Setup'!$W$18, $B669&gt;'Intro &amp; Setup'!$AG$18), "X", ""))</f>
        <v/>
      </c>
      <c r="V669" s="64" t="str">
        <f>IF($F669="", "", IF(OR($F669&lt;'Intro &amp; Setup'!$W$18, $F669&gt;'Intro &amp; Setup'!$AG$18), "X", ""))</f>
        <v/>
      </c>
      <c r="W669" s="6" t="str">
        <f t="shared" si="95"/>
        <v/>
      </c>
      <c r="Y669" s="63" t="str">
        <f t="shared" si="96"/>
        <v/>
      </c>
      <c r="Z669" s="64" t="str">
        <f t="shared" si="97"/>
        <v/>
      </c>
      <c r="AB669" s="80" t="str">
        <f t="shared" si="98"/>
        <v/>
      </c>
      <c r="AC669" s="77" t="str">
        <f t="shared" si="99"/>
        <v/>
      </c>
      <c r="AE669" s="84" t="str">
        <f t="shared" si="100"/>
        <v/>
      </c>
      <c r="AG669" s="6" t="str">
        <f>IF($AE669="", "", COUNTIF($AE$10:$AE$2510, "&gt;"&amp;$AE669)+1+COUNTIF($AE$10:$AE669, $AE669)-1)</f>
        <v/>
      </c>
    </row>
    <row r="670" spans="1:33" x14ac:dyDescent="0.25">
      <c r="A670" s="2"/>
      <c r="B670" s="98"/>
      <c r="C670" s="99"/>
      <c r="D670" s="100"/>
      <c r="E670" s="101"/>
      <c r="F670" s="102"/>
      <c r="G670" s="99"/>
      <c r="H670" s="103"/>
      <c r="I670" s="104"/>
      <c r="J670" s="2"/>
      <c r="K670" s="56" t="str">
        <f t="shared" si="92"/>
        <v/>
      </c>
      <c r="L670" s="2"/>
      <c r="M670" s="2"/>
      <c r="N670" s="51" t="str">
        <f t="shared" si="93"/>
        <v/>
      </c>
      <c r="O670" s="2"/>
      <c r="Q670" s="6" t="str">
        <f t="shared" si="94"/>
        <v/>
      </c>
      <c r="S670" s="6" t="str">
        <f>IF(COUNTIF($Q670:$Q$2510, $Q670)&gt;1, "", $Q670)</f>
        <v/>
      </c>
      <c r="U670" s="63" t="str">
        <f>IF($B670="", "", IF(OR($B670&lt;'Intro &amp; Setup'!$W$18, $B670&gt;'Intro &amp; Setup'!$AG$18), "X", ""))</f>
        <v/>
      </c>
      <c r="V670" s="64" t="str">
        <f>IF($F670="", "", IF(OR($F670&lt;'Intro &amp; Setup'!$W$18, $F670&gt;'Intro &amp; Setup'!$AG$18), "X", ""))</f>
        <v/>
      </c>
      <c r="W670" s="6" t="str">
        <f t="shared" si="95"/>
        <v/>
      </c>
      <c r="Y670" s="63" t="str">
        <f t="shared" si="96"/>
        <v/>
      </c>
      <c r="Z670" s="64" t="str">
        <f t="shared" si="97"/>
        <v/>
      </c>
      <c r="AB670" s="80" t="str">
        <f t="shared" si="98"/>
        <v/>
      </c>
      <c r="AC670" s="77" t="str">
        <f t="shared" si="99"/>
        <v/>
      </c>
      <c r="AE670" s="84" t="str">
        <f t="shared" si="100"/>
        <v/>
      </c>
      <c r="AG670" s="6" t="str">
        <f>IF($AE670="", "", COUNTIF($AE$10:$AE$2510, "&gt;"&amp;$AE670)+1+COUNTIF($AE$10:$AE670, $AE670)-1)</f>
        <v/>
      </c>
    </row>
    <row r="671" spans="1:33" x14ac:dyDescent="0.25">
      <c r="A671" s="2"/>
      <c r="B671" s="98"/>
      <c r="C671" s="99"/>
      <c r="D671" s="100"/>
      <c r="E671" s="101"/>
      <c r="F671" s="102"/>
      <c r="G671" s="99"/>
      <c r="H671" s="103"/>
      <c r="I671" s="104"/>
      <c r="J671" s="2"/>
      <c r="K671" s="56" t="str">
        <f t="shared" si="92"/>
        <v/>
      </c>
      <c r="L671" s="2"/>
      <c r="M671" s="2"/>
      <c r="N671" s="51" t="str">
        <f t="shared" si="93"/>
        <v/>
      </c>
      <c r="O671" s="2"/>
      <c r="Q671" s="6" t="str">
        <f t="shared" si="94"/>
        <v/>
      </c>
      <c r="S671" s="6" t="str">
        <f>IF(COUNTIF($Q671:$Q$2510, $Q671)&gt;1, "", $Q671)</f>
        <v/>
      </c>
      <c r="U671" s="63" t="str">
        <f>IF($B671="", "", IF(OR($B671&lt;'Intro &amp; Setup'!$W$18, $B671&gt;'Intro &amp; Setup'!$AG$18), "X", ""))</f>
        <v/>
      </c>
      <c r="V671" s="64" t="str">
        <f>IF($F671="", "", IF(OR($F671&lt;'Intro &amp; Setup'!$W$18, $F671&gt;'Intro &amp; Setup'!$AG$18), "X", ""))</f>
        <v/>
      </c>
      <c r="W671" s="6" t="str">
        <f t="shared" si="95"/>
        <v/>
      </c>
      <c r="Y671" s="63" t="str">
        <f t="shared" si="96"/>
        <v/>
      </c>
      <c r="Z671" s="64" t="str">
        <f t="shared" si="97"/>
        <v/>
      </c>
      <c r="AB671" s="80" t="str">
        <f t="shared" si="98"/>
        <v/>
      </c>
      <c r="AC671" s="77" t="str">
        <f t="shared" si="99"/>
        <v/>
      </c>
      <c r="AE671" s="84" t="str">
        <f t="shared" si="100"/>
        <v/>
      </c>
      <c r="AG671" s="6" t="str">
        <f>IF($AE671="", "", COUNTIF($AE$10:$AE$2510, "&gt;"&amp;$AE671)+1+COUNTIF($AE$10:$AE671, $AE671)-1)</f>
        <v/>
      </c>
    </row>
    <row r="672" spans="1:33" x14ac:dyDescent="0.25">
      <c r="A672" s="2"/>
      <c r="B672" s="98"/>
      <c r="C672" s="99"/>
      <c r="D672" s="100"/>
      <c r="E672" s="101"/>
      <c r="F672" s="102"/>
      <c r="G672" s="99"/>
      <c r="H672" s="103"/>
      <c r="I672" s="104"/>
      <c r="J672" s="2"/>
      <c r="K672" s="56" t="str">
        <f t="shared" si="92"/>
        <v/>
      </c>
      <c r="L672" s="2"/>
      <c r="M672" s="2"/>
      <c r="N672" s="51" t="str">
        <f t="shared" si="93"/>
        <v/>
      </c>
      <c r="O672" s="2"/>
      <c r="Q672" s="6" t="str">
        <f t="shared" si="94"/>
        <v/>
      </c>
      <c r="S672" s="6" t="str">
        <f>IF(COUNTIF($Q672:$Q$2510, $Q672)&gt;1, "", $Q672)</f>
        <v/>
      </c>
      <c r="U672" s="63" t="str">
        <f>IF($B672="", "", IF(OR($B672&lt;'Intro &amp; Setup'!$W$18, $B672&gt;'Intro &amp; Setup'!$AG$18), "X", ""))</f>
        <v/>
      </c>
      <c r="V672" s="64" t="str">
        <f>IF($F672="", "", IF(OR($F672&lt;'Intro &amp; Setup'!$W$18, $F672&gt;'Intro &amp; Setup'!$AG$18), "X", ""))</f>
        <v/>
      </c>
      <c r="W672" s="6" t="str">
        <f t="shared" si="95"/>
        <v/>
      </c>
      <c r="Y672" s="63" t="str">
        <f t="shared" si="96"/>
        <v/>
      </c>
      <c r="Z672" s="64" t="str">
        <f t="shared" si="97"/>
        <v/>
      </c>
      <c r="AB672" s="80" t="str">
        <f t="shared" si="98"/>
        <v/>
      </c>
      <c r="AC672" s="77" t="str">
        <f t="shared" si="99"/>
        <v/>
      </c>
      <c r="AE672" s="84" t="str">
        <f t="shared" si="100"/>
        <v/>
      </c>
      <c r="AG672" s="6" t="str">
        <f>IF($AE672="", "", COUNTIF($AE$10:$AE$2510, "&gt;"&amp;$AE672)+1+COUNTIF($AE$10:$AE672, $AE672)-1)</f>
        <v/>
      </c>
    </row>
    <row r="673" spans="1:33" x14ac:dyDescent="0.25">
      <c r="A673" s="2"/>
      <c r="B673" s="98"/>
      <c r="C673" s="99"/>
      <c r="D673" s="100"/>
      <c r="E673" s="101"/>
      <c r="F673" s="102"/>
      <c r="G673" s="99"/>
      <c r="H673" s="103"/>
      <c r="I673" s="104"/>
      <c r="J673" s="2"/>
      <c r="K673" s="56" t="str">
        <f t="shared" si="92"/>
        <v/>
      </c>
      <c r="L673" s="2"/>
      <c r="M673" s="2"/>
      <c r="N673" s="51" t="str">
        <f t="shared" si="93"/>
        <v/>
      </c>
      <c r="O673" s="2"/>
      <c r="Q673" s="6" t="str">
        <f t="shared" si="94"/>
        <v/>
      </c>
      <c r="S673" s="6" t="str">
        <f>IF(COUNTIF($Q673:$Q$2510, $Q673)&gt;1, "", $Q673)</f>
        <v/>
      </c>
      <c r="U673" s="63" t="str">
        <f>IF($B673="", "", IF(OR($B673&lt;'Intro &amp; Setup'!$W$18, $B673&gt;'Intro &amp; Setup'!$AG$18), "X", ""))</f>
        <v/>
      </c>
      <c r="V673" s="64" t="str">
        <f>IF($F673="", "", IF(OR($F673&lt;'Intro &amp; Setup'!$W$18, $F673&gt;'Intro &amp; Setup'!$AG$18), "X", ""))</f>
        <v/>
      </c>
      <c r="W673" s="6" t="str">
        <f t="shared" si="95"/>
        <v/>
      </c>
      <c r="Y673" s="63" t="str">
        <f t="shared" si="96"/>
        <v/>
      </c>
      <c r="Z673" s="64" t="str">
        <f t="shared" si="97"/>
        <v/>
      </c>
      <c r="AB673" s="80" t="str">
        <f t="shared" si="98"/>
        <v/>
      </c>
      <c r="AC673" s="77" t="str">
        <f t="shared" si="99"/>
        <v/>
      </c>
      <c r="AE673" s="84" t="str">
        <f t="shared" si="100"/>
        <v/>
      </c>
      <c r="AG673" s="6" t="str">
        <f>IF($AE673="", "", COUNTIF($AE$10:$AE$2510, "&gt;"&amp;$AE673)+1+COUNTIF($AE$10:$AE673, $AE673)-1)</f>
        <v/>
      </c>
    </row>
    <row r="674" spans="1:33" x14ac:dyDescent="0.25">
      <c r="A674" s="2"/>
      <c r="B674" s="98"/>
      <c r="C674" s="99"/>
      <c r="D674" s="100"/>
      <c r="E674" s="101"/>
      <c r="F674" s="102"/>
      <c r="G674" s="99"/>
      <c r="H674" s="103"/>
      <c r="I674" s="104"/>
      <c r="J674" s="2"/>
      <c r="K674" s="56" t="str">
        <f t="shared" si="92"/>
        <v/>
      </c>
      <c r="L674" s="2"/>
      <c r="M674" s="2"/>
      <c r="N674" s="51" t="str">
        <f t="shared" si="93"/>
        <v/>
      </c>
      <c r="O674" s="2"/>
      <c r="Q674" s="6" t="str">
        <f t="shared" si="94"/>
        <v/>
      </c>
      <c r="S674" s="6" t="str">
        <f>IF(COUNTIF($Q674:$Q$2510, $Q674)&gt;1, "", $Q674)</f>
        <v/>
      </c>
      <c r="U674" s="63" t="str">
        <f>IF($B674="", "", IF(OR($B674&lt;'Intro &amp; Setup'!$W$18, $B674&gt;'Intro &amp; Setup'!$AG$18), "X", ""))</f>
        <v/>
      </c>
      <c r="V674" s="64" t="str">
        <f>IF($F674="", "", IF(OR($F674&lt;'Intro &amp; Setup'!$W$18, $F674&gt;'Intro &amp; Setup'!$AG$18), "X", ""))</f>
        <v/>
      </c>
      <c r="W674" s="6" t="str">
        <f t="shared" si="95"/>
        <v/>
      </c>
      <c r="Y674" s="63" t="str">
        <f t="shared" si="96"/>
        <v/>
      </c>
      <c r="Z674" s="64" t="str">
        <f t="shared" si="97"/>
        <v/>
      </c>
      <c r="AB674" s="80" t="str">
        <f t="shared" si="98"/>
        <v/>
      </c>
      <c r="AC674" s="77" t="str">
        <f t="shared" si="99"/>
        <v/>
      </c>
      <c r="AE674" s="84" t="str">
        <f t="shared" si="100"/>
        <v/>
      </c>
      <c r="AG674" s="6" t="str">
        <f>IF($AE674="", "", COUNTIF($AE$10:$AE$2510, "&gt;"&amp;$AE674)+1+COUNTIF($AE$10:$AE674, $AE674)-1)</f>
        <v/>
      </c>
    </row>
    <row r="675" spans="1:33" x14ac:dyDescent="0.25">
      <c r="A675" s="2"/>
      <c r="B675" s="98"/>
      <c r="C675" s="99"/>
      <c r="D675" s="100"/>
      <c r="E675" s="101"/>
      <c r="F675" s="102"/>
      <c r="G675" s="99"/>
      <c r="H675" s="103"/>
      <c r="I675" s="104"/>
      <c r="J675" s="2"/>
      <c r="K675" s="56" t="str">
        <f t="shared" si="92"/>
        <v/>
      </c>
      <c r="L675" s="2"/>
      <c r="M675" s="2"/>
      <c r="N675" s="51" t="str">
        <f t="shared" si="93"/>
        <v/>
      </c>
      <c r="O675" s="2"/>
      <c r="Q675" s="6" t="str">
        <f t="shared" si="94"/>
        <v/>
      </c>
      <c r="S675" s="6" t="str">
        <f>IF(COUNTIF($Q675:$Q$2510, $Q675)&gt;1, "", $Q675)</f>
        <v/>
      </c>
      <c r="U675" s="63" t="str">
        <f>IF($B675="", "", IF(OR($B675&lt;'Intro &amp; Setup'!$W$18, $B675&gt;'Intro &amp; Setup'!$AG$18), "X", ""))</f>
        <v/>
      </c>
      <c r="V675" s="64" t="str">
        <f>IF($F675="", "", IF(OR($F675&lt;'Intro &amp; Setup'!$W$18, $F675&gt;'Intro &amp; Setup'!$AG$18), "X", ""))</f>
        <v/>
      </c>
      <c r="W675" s="6" t="str">
        <f t="shared" si="95"/>
        <v/>
      </c>
      <c r="Y675" s="63" t="str">
        <f t="shared" si="96"/>
        <v/>
      </c>
      <c r="Z675" s="64" t="str">
        <f t="shared" si="97"/>
        <v/>
      </c>
      <c r="AB675" s="80" t="str">
        <f t="shared" si="98"/>
        <v/>
      </c>
      <c r="AC675" s="77" t="str">
        <f t="shared" si="99"/>
        <v/>
      </c>
      <c r="AE675" s="84" t="str">
        <f t="shared" si="100"/>
        <v/>
      </c>
      <c r="AG675" s="6" t="str">
        <f>IF($AE675="", "", COUNTIF($AE$10:$AE$2510, "&gt;"&amp;$AE675)+1+COUNTIF($AE$10:$AE675, $AE675)-1)</f>
        <v/>
      </c>
    </row>
    <row r="676" spans="1:33" x14ac:dyDescent="0.25">
      <c r="A676" s="2"/>
      <c r="B676" s="98"/>
      <c r="C676" s="99"/>
      <c r="D676" s="100"/>
      <c r="E676" s="101"/>
      <c r="F676" s="102"/>
      <c r="G676" s="99"/>
      <c r="H676" s="103"/>
      <c r="I676" s="104"/>
      <c r="J676" s="2"/>
      <c r="K676" s="56" t="str">
        <f t="shared" si="92"/>
        <v/>
      </c>
      <c r="L676" s="2"/>
      <c r="M676" s="2"/>
      <c r="N676" s="51" t="str">
        <f t="shared" si="93"/>
        <v/>
      </c>
      <c r="O676" s="2"/>
      <c r="Q676" s="6" t="str">
        <f t="shared" si="94"/>
        <v/>
      </c>
      <c r="S676" s="6" t="str">
        <f>IF(COUNTIF($Q676:$Q$2510, $Q676)&gt;1, "", $Q676)</f>
        <v/>
      </c>
      <c r="U676" s="63" t="str">
        <f>IF($B676="", "", IF(OR($B676&lt;'Intro &amp; Setup'!$W$18, $B676&gt;'Intro &amp; Setup'!$AG$18), "X", ""))</f>
        <v/>
      </c>
      <c r="V676" s="64" t="str">
        <f>IF($F676="", "", IF(OR($F676&lt;'Intro &amp; Setup'!$W$18, $F676&gt;'Intro &amp; Setup'!$AG$18), "X", ""))</f>
        <v/>
      </c>
      <c r="W676" s="6" t="str">
        <f t="shared" si="95"/>
        <v/>
      </c>
      <c r="Y676" s="63" t="str">
        <f t="shared" si="96"/>
        <v/>
      </c>
      <c r="Z676" s="64" t="str">
        <f t="shared" si="97"/>
        <v/>
      </c>
      <c r="AB676" s="80" t="str">
        <f t="shared" si="98"/>
        <v/>
      </c>
      <c r="AC676" s="77" t="str">
        <f t="shared" si="99"/>
        <v/>
      </c>
      <c r="AE676" s="84" t="str">
        <f t="shared" si="100"/>
        <v/>
      </c>
      <c r="AG676" s="6" t="str">
        <f>IF($AE676="", "", COUNTIF($AE$10:$AE$2510, "&gt;"&amp;$AE676)+1+COUNTIF($AE$10:$AE676, $AE676)-1)</f>
        <v/>
      </c>
    </row>
    <row r="677" spans="1:33" x14ac:dyDescent="0.25">
      <c r="A677" s="2"/>
      <c r="B677" s="98"/>
      <c r="C677" s="99"/>
      <c r="D677" s="100"/>
      <c r="E677" s="101"/>
      <c r="F677" s="102"/>
      <c r="G677" s="99"/>
      <c r="H677" s="103"/>
      <c r="I677" s="104"/>
      <c r="J677" s="2"/>
      <c r="K677" s="56" t="str">
        <f t="shared" si="92"/>
        <v/>
      </c>
      <c r="L677" s="2"/>
      <c r="M677" s="2"/>
      <c r="N677" s="51" t="str">
        <f t="shared" si="93"/>
        <v/>
      </c>
      <c r="O677" s="2"/>
      <c r="Q677" s="6" t="str">
        <f t="shared" si="94"/>
        <v/>
      </c>
      <c r="S677" s="6" t="str">
        <f>IF(COUNTIF($Q677:$Q$2510, $Q677)&gt;1, "", $Q677)</f>
        <v/>
      </c>
      <c r="U677" s="63" t="str">
        <f>IF($B677="", "", IF(OR($B677&lt;'Intro &amp; Setup'!$W$18, $B677&gt;'Intro &amp; Setup'!$AG$18), "X", ""))</f>
        <v/>
      </c>
      <c r="V677" s="64" t="str">
        <f>IF($F677="", "", IF(OR($F677&lt;'Intro &amp; Setup'!$W$18, $F677&gt;'Intro &amp; Setup'!$AG$18), "X", ""))</f>
        <v/>
      </c>
      <c r="W677" s="6" t="str">
        <f t="shared" si="95"/>
        <v/>
      </c>
      <c r="Y677" s="63" t="str">
        <f t="shared" si="96"/>
        <v/>
      </c>
      <c r="Z677" s="64" t="str">
        <f t="shared" si="97"/>
        <v/>
      </c>
      <c r="AB677" s="80" t="str">
        <f t="shared" si="98"/>
        <v/>
      </c>
      <c r="AC677" s="77" t="str">
        <f t="shared" si="99"/>
        <v/>
      </c>
      <c r="AE677" s="84" t="str">
        <f t="shared" si="100"/>
        <v/>
      </c>
      <c r="AG677" s="6" t="str">
        <f>IF($AE677="", "", COUNTIF($AE$10:$AE$2510, "&gt;"&amp;$AE677)+1+COUNTIF($AE$10:$AE677, $AE677)-1)</f>
        <v/>
      </c>
    </row>
    <row r="678" spans="1:33" x14ac:dyDescent="0.25">
      <c r="A678" s="2"/>
      <c r="B678" s="98"/>
      <c r="C678" s="99"/>
      <c r="D678" s="100"/>
      <c r="E678" s="101"/>
      <c r="F678" s="102"/>
      <c r="G678" s="99"/>
      <c r="H678" s="103"/>
      <c r="I678" s="104"/>
      <c r="J678" s="2"/>
      <c r="K678" s="56" t="str">
        <f t="shared" si="92"/>
        <v/>
      </c>
      <c r="L678" s="2"/>
      <c r="M678" s="2"/>
      <c r="N678" s="51" t="str">
        <f t="shared" si="93"/>
        <v/>
      </c>
      <c r="O678" s="2"/>
      <c r="Q678" s="6" t="str">
        <f t="shared" si="94"/>
        <v/>
      </c>
      <c r="S678" s="6" t="str">
        <f>IF(COUNTIF($Q678:$Q$2510, $Q678)&gt;1, "", $Q678)</f>
        <v/>
      </c>
      <c r="U678" s="63" t="str">
        <f>IF($B678="", "", IF(OR($B678&lt;'Intro &amp; Setup'!$W$18, $B678&gt;'Intro &amp; Setup'!$AG$18), "X", ""))</f>
        <v/>
      </c>
      <c r="V678" s="64" t="str">
        <f>IF($F678="", "", IF(OR($F678&lt;'Intro &amp; Setup'!$W$18, $F678&gt;'Intro &amp; Setup'!$AG$18), "X", ""))</f>
        <v/>
      </c>
      <c r="W678" s="6" t="str">
        <f t="shared" si="95"/>
        <v/>
      </c>
      <c r="Y678" s="63" t="str">
        <f t="shared" si="96"/>
        <v/>
      </c>
      <c r="Z678" s="64" t="str">
        <f t="shared" si="97"/>
        <v/>
      </c>
      <c r="AB678" s="80" t="str">
        <f t="shared" si="98"/>
        <v/>
      </c>
      <c r="AC678" s="77" t="str">
        <f t="shared" si="99"/>
        <v/>
      </c>
      <c r="AE678" s="84" t="str">
        <f t="shared" si="100"/>
        <v/>
      </c>
      <c r="AG678" s="6" t="str">
        <f>IF($AE678="", "", COUNTIF($AE$10:$AE$2510, "&gt;"&amp;$AE678)+1+COUNTIF($AE$10:$AE678, $AE678)-1)</f>
        <v/>
      </c>
    </row>
    <row r="679" spans="1:33" x14ac:dyDescent="0.25">
      <c r="A679" s="2"/>
      <c r="B679" s="98"/>
      <c r="C679" s="99"/>
      <c r="D679" s="100"/>
      <c r="E679" s="101"/>
      <c r="F679" s="102"/>
      <c r="G679" s="99"/>
      <c r="H679" s="103"/>
      <c r="I679" s="104"/>
      <c r="J679" s="2"/>
      <c r="K679" s="56" t="str">
        <f t="shared" si="92"/>
        <v/>
      </c>
      <c r="L679" s="2"/>
      <c r="M679" s="2"/>
      <c r="N679" s="51" t="str">
        <f t="shared" si="93"/>
        <v/>
      </c>
      <c r="O679" s="2"/>
      <c r="Q679" s="6" t="str">
        <f t="shared" si="94"/>
        <v/>
      </c>
      <c r="S679" s="6" t="str">
        <f>IF(COUNTIF($Q679:$Q$2510, $Q679)&gt;1, "", $Q679)</f>
        <v/>
      </c>
      <c r="U679" s="63" t="str">
        <f>IF($B679="", "", IF(OR($B679&lt;'Intro &amp; Setup'!$W$18, $B679&gt;'Intro &amp; Setup'!$AG$18), "X", ""))</f>
        <v/>
      </c>
      <c r="V679" s="64" t="str">
        <f>IF($F679="", "", IF(OR($F679&lt;'Intro &amp; Setup'!$W$18, $F679&gt;'Intro &amp; Setup'!$AG$18), "X", ""))</f>
        <v/>
      </c>
      <c r="W679" s="6" t="str">
        <f t="shared" si="95"/>
        <v/>
      </c>
      <c r="Y679" s="63" t="str">
        <f t="shared" si="96"/>
        <v/>
      </c>
      <c r="Z679" s="64" t="str">
        <f t="shared" si="97"/>
        <v/>
      </c>
      <c r="AB679" s="80" t="str">
        <f t="shared" si="98"/>
        <v/>
      </c>
      <c r="AC679" s="77" t="str">
        <f t="shared" si="99"/>
        <v/>
      </c>
      <c r="AE679" s="84" t="str">
        <f t="shared" si="100"/>
        <v/>
      </c>
      <c r="AG679" s="6" t="str">
        <f>IF($AE679="", "", COUNTIF($AE$10:$AE$2510, "&gt;"&amp;$AE679)+1+COUNTIF($AE$10:$AE679, $AE679)-1)</f>
        <v/>
      </c>
    </row>
    <row r="680" spans="1:33" x14ac:dyDescent="0.25">
      <c r="A680" s="2"/>
      <c r="B680" s="98"/>
      <c r="C680" s="99"/>
      <c r="D680" s="100"/>
      <c r="E680" s="101"/>
      <c r="F680" s="102"/>
      <c r="G680" s="99"/>
      <c r="H680" s="103"/>
      <c r="I680" s="104"/>
      <c r="J680" s="2"/>
      <c r="K680" s="56" t="str">
        <f t="shared" si="92"/>
        <v/>
      </c>
      <c r="L680" s="2"/>
      <c r="M680" s="2"/>
      <c r="N680" s="51" t="str">
        <f t="shared" si="93"/>
        <v/>
      </c>
      <c r="O680" s="2"/>
      <c r="Q680" s="6" t="str">
        <f t="shared" si="94"/>
        <v/>
      </c>
      <c r="S680" s="6" t="str">
        <f>IF(COUNTIF($Q680:$Q$2510, $Q680)&gt;1, "", $Q680)</f>
        <v/>
      </c>
      <c r="U680" s="63" t="str">
        <f>IF($B680="", "", IF(OR($B680&lt;'Intro &amp; Setup'!$W$18, $B680&gt;'Intro &amp; Setup'!$AG$18), "X", ""))</f>
        <v/>
      </c>
      <c r="V680" s="64" t="str">
        <f>IF($F680="", "", IF(OR($F680&lt;'Intro &amp; Setup'!$W$18, $F680&gt;'Intro &amp; Setup'!$AG$18), "X", ""))</f>
        <v/>
      </c>
      <c r="W680" s="6" t="str">
        <f t="shared" si="95"/>
        <v/>
      </c>
      <c r="Y680" s="63" t="str">
        <f t="shared" si="96"/>
        <v/>
      </c>
      <c r="Z680" s="64" t="str">
        <f t="shared" si="97"/>
        <v/>
      </c>
      <c r="AB680" s="80" t="str">
        <f t="shared" si="98"/>
        <v/>
      </c>
      <c r="AC680" s="77" t="str">
        <f t="shared" si="99"/>
        <v/>
      </c>
      <c r="AE680" s="84" t="str">
        <f t="shared" si="100"/>
        <v/>
      </c>
      <c r="AG680" s="6" t="str">
        <f>IF($AE680="", "", COUNTIF($AE$10:$AE$2510, "&gt;"&amp;$AE680)+1+COUNTIF($AE$10:$AE680, $AE680)-1)</f>
        <v/>
      </c>
    </row>
    <row r="681" spans="1:33" x14ac:dyDescent="0.25">
      <c r="A681" s="2"/>
      <c r="B681" s="98"/>
      <c r="C681" s="99"/>
      <c r="D681" s="100"/>
      <c r="E681" s="101"/>
      <c r="F681" s="102"/>
      <c r="G681" s="99"/>
      <c r="H681" s="103"/>
      <c r="I681" s="104"/>
      <c r="J681" s="2"/>
      <c r="K681" s="56" t="str">
        <f t="shared" si="92"/>
        <v/>
      </c>
      <c r="L681" s="2"/>
      <c r="M681" s="2"/>
      <c r="N681" s="51" t="str">
        <f t="shared" si="93"/>
        <v/>
      </c>
      <c r="O681" s="2"/>
      <c r="Q681" s="6" t="str">
        <f t="shared" si="94"/>
        <v/>
      </c>
      <c r="S681" s="6" t="str">
        <f>IF(COUNTIF($Q681:$Q$2510, $Q681)&gt;1, "", $Q681)</f>
        <v/>
      </c>
      <c r="U681" s="63" t="str">
        <f>IF($B681="", "", IF(OR($B681&lt;'Intro &amp; Setup'!$W$18, $B681&gt;'Intro &amp; Setup'!$AG$18), "X", ""))</f>
        <v/>
      </c>
      <c r="V681" s="64" t="str">
        <f>IF($F681="", "", IF(OR($F681&lt;'Intro &amp; Setup'!$W$18, $F681&gt;'Intro &amp; Setup'!$AG$18), "X", ""))</f>
        <v/>
      </c>
      <c r="W681" s="6" t="str">
        <f t="shared" si="95"/>
        <v/>
      </c>
      <c r="Y681" s="63" t="str">
        <f t="shared" si="96"/>
        <v/>
      </c>
      <c r="Z681" s="64" t="str">
        <f t="shared" si="97"/>
        <v/>
      </c>
      <c r="AB681" s="80" t="str">
        <f t="shared" si="98"/>
        <v/>
      </c>
      <c r="AC681" s="77" t="str">
        <f t="shared" si="99"/>
        <v/>
      </c>
      <c r="AE681" s="84" t="str">
        <f t="shared" si="100"/>
        <v/>
      </c>
      <c r="AG681" s="6" t="str">
        <f>IF($AE681="", "", COUNTIF($AE$10:$AE$2510, "&gt;"&amp;$AE681)+1+COUNTIF($AE$10:$AE681, $AE681)-1)</f>
        <v/>
      </c>
    </row>
    <row r="682" spans="1:33" x14ac:dyDescent="0.25">
      <c r="A682" s="2"/>
      <c r="B682" s="98"/>
      <c r="C682" s="99"/>
      <c r="D682" s="100"/>
      <c r="E682" s="101"/>
      <c r="F682" s="102"/>
      <c r="G682" s="99"/>
      <c r="H682" s="103"/>
      <c r="I682" s="104"/>
      <c r="J682" s="2"/>
      <c r="K682" s="56" t="str">
        <f t="shared" si="92"/>
        <v/>
      </c>
      <c r="L682" s="2"/>
      <c r="M682" s="2"/>
      <c r="N682" s="51" t="str">
        <f t="shared" si="93"/>
        <v/>
      </c>
      <c r="O682" s="2"/>
      <c r="Q682" s="6" t="str">
        <f t="shared" si="94"/>
        <v/>
      </c>
      <c r="S682" s="6" t="str">
        <f>IF(COUNTIF($Q682:$Q$2510, $Q682)&gt;1, "", $Q682)</f>
        <v/>
      </c>
      <c r="U682" s="63" t="str">
        <f>IF($B682="", "", IF(OR($B682&lt;'Intro &amp; Setup'!$W$18, $B682&gt;'Intro &amp; Setup'!$AG$18), "X", ""))</f>
        <v/>
      </c>
      <c r="V682" s="64" t="str">
        <f>IF($F682="", "", IF(OR($F682&lt;'Intro &amp; Setup'!$W$18, $F682&gt;'Intro &amp; Setup'!$AG$18), "X", ""))</f>
        <v/>
      </c>
      <c r="W682" s="6" t="str">
        <f t="shared" si="95"/>
        <v/>
      </c>
      <c r="Y682" s="63" t="str">
        <f t="shared" si="96"/>
        <v/>
      </c>
      <c r="Z682" s="64" t="str">
        <f t="shared" si="97"/>
        <v/>
      </c>
      <c r="AB682" s="80" t="str">
        <f t="shared" si="98"/>
        <v/>
      </c>
      <c r="AC682" s="77" t="str">
        <f t="shared" si="99"/>
        <v/>
      </c>
      <c r="AE682" s="84" t="str">
        <f t="shared" si="100"/>
        <v/>
      </c>
      <c r="AG682" s="6" t="str">
        <f>IF($AE682="", "", COUNTIF($AE$10:$AE$2510, "&gt;"&amp;$AE682)+1+COUNTIF($AE$10:$AE682, $AE682)-1)</f>
        <v/>
      </c>
    </row>
    <row r="683" spans="1:33" x14ac:dyDescent="0.25">
      <c r="A683" s="2"/>
      <c r="B683" s="98"/>
      <c r="C683" s="99"/>
      <c r="D683" s="100"/>
      <c r="E683" s="101"/>
      <c r="F683" s="102"/>
      <c r="G683" s="99"/>
      <c r="H683" s="103"/>
      <c r="I683" s="104"/>
      <c r="J683" s="2"/>
      <c r="K683" s="56" t="str">
        <f t="shared" si="92"/>
        <v/>
      </c>
      <c r="L683" s="2"/>
      <c r="M683" s="2"/>
      <c r="N683" s="51" t="str">
        <f t="shared" si="93"/>
        <v/>
      </c>
      <c r="O683" s="2"/>
      <c r="Q683" s="6" t="str">
        <f t="shared" si="94"/>
        <v/>
      </c>
      <c r="S683" s="6" t="str">
        <f>IF(COUNTIF($Q683:$Q$2510, $Q683)&gt;1, "", $Q683)</f>
        <v/>
      </c>
      <c r="U683" s="63" t="str">
        <f>IF($B683="", "", IF(OR($B683&lt;'Intro &amp; Setup'!$W$18, $B683&gt;'Intro &amp; Setup'!$AG$18), "X", ""))</f>
        <v/>
      </c>
      <c r="V683" s="64" t="str">
        <f>IF($F683="", "", IF(OR($F683&lt;'Intro &amp; Setup'!$W$18, $F683&gt;'Intro &amp; Setup'!$AG$18), "X", ""))</f>
        <v/>
      </c>
      <c r="W683" s="6" t="str">
        <f t="shared" si="95"/>
        <v/>
      </c>
      <c r="Y683" s="63" t="str">
        <f t="shared" si="96"/>
        <v/>
      </c>
      <c r="Z683" s="64" t="str">
        <f t="shared" si="97"/>
        <v/>
      </c>
      <c r="AB683" s="80" t="str">
        <f t="shared" si="98"/>
        <v/>
      </c>
      <c r="AC683" s="77" t="str">
        <f t="shared" si="99"/>
        <v/>
      </c>
      <c r="AE683" s="84" t="str">
        <f t="shared" si="100"/>
        <v/>
      </c>
      <c r="AG683" s="6" t="str">
        <f>IF($AE683="", "", COUNTIF($AE$10:$AE$2510, "&gt;"&amp;$AE683)+1+COUNTIF($AE$10:$AE683, $AE683)-1)</f>
        <v/>
      </c>
    </row>
    <row r="684" spans="1:33" x14ac:dyDescent="0.25">
      <c r="A684" s="2"/>
      <c r="B684" s="98"/>
      <c r="C684" s="99"/>
      <c r="D684" s="100"/>
      <c r="E684" s="101"/>
      <c r="F684" s="102"/>
      <c r="G684" s="99"/>
      <c r="H684" s="103"/>
      <c r="I684" s="104"/>
      <c r="J684" s="2"/>
      <c r="K684" s="56" t="str">
        <f t="shared" si="92"/>
        <v/>
      </c>
      <c r="L684" s="2"/>
      <c r="M684" s="2"/>
      <c r="N684" s="51" t="str">
        <f t="shared" si="93"/>
        <v/>
      </c>
      <c r="O684" s="2"/>
      <c r="Q684" s="6" t="str">
        <f t="shared" si="94"/>
        <v/>
      </c>
      <c r="S684" s="6" t="str">
        <f>IF(COUNTIF($Q684:$Q$2510, $Q684)&gt;1, "", $Q684)</f>
        <v/>
      </c>
      <c r="U684" s="63" t="str">
        <f>IF($B684="", "", IF(OR($B684&lt;'Intro &amp; Setup'!$W$18, $B684&gt;'Intro &amp; Setup'!$AG$18), "X", ""))</f>
        <v/>
      </c>
      <c r="V684" s="64" t="str">
        <f>IF($F684="", "", IF(OR($F684&lt;'Intro &amp; Setup'!$W$18, $F684&gt;'Intro &amp; Setup'!$AG$18), "X", ""))</f>
        <v/>
      </c>
      <c r="W684" s="6" t="str">
        <f t="shared" si="95"/>
        <v/>
      </c>
      <c r="Y684" s="63" t="str">
        <f t="shared" si="96"/>
        <v/>
      </c>
      <c r="Z684" s="64" t="str">
        <f t="shared" si="97"/>
        <v/>
      </c>
      <c r="AB684" s="80" t="str">
        <f t="shared" si="98"/>
        <v/>
      </c>
      <c r="AC684" s="77" t="str">
        <f t="shared" si="99"/>
        <v/>
      </c>
      <c r="AE684" s="84" t="str">
        <f t="shared" si="100"/>
        <v/>
      </c>
      <c r="AG684" s="6" t="str">
        <f>IF($AE684="", "", COUNTIF($AE$10:$AE$2510, "&gt;"&amp;$AE684)+1+COUNTIF($AE$10:$AE684, $AE684)-1)</f>
        <v/>
      </c>
    </row>
    <row r="685" spans="1:33" x14ac:dyDescent="0.25">
      <c r="A685" s="2"/>
      <c r="B685" s="98"/>
      <c r="C685" s="99"/>
      <c r="D685" s="100"/>
      <c r="E685" s="101"/>
      <c r="F685" s="102"/>
      <c r="G685" s="99"/>
      <c r="H685" s="103"/>
      <c r="I685" s="104"/>
      <c r="J685" s="2"/>
      <c r="K685" s="56" t="str">
        <f t="shared" si="92"/>
        <v/>
      </c>
      <c r="L685" s="2"/>
      <c r="M685" s="2"/>
      <c r="N685" s="51" t="str">
        <f t="shared" si="93"/>
        <v/>
      </c>
      <c r="O685" s="2"/>
      <c r="Q685" s="6" t="str">
        <f t="shared" si="94"/>
        <v/>
      </c>
      <c r="S685" s="6" t="str">
        <f>IF(COUNTIF($Q685:$Q$2510, $Q685)&gt;1, "", $Q685)</f>
        <v/>
      </c>
      <c r="U685" s="63" t="str">
        <f>IF($B685="", "", IF(OR($B685&lt;'Intro &amp; Setup'!$W$18, $B685&gt;'Intro &amp; Setup'!$AG$18), "X", ""))</f>
        <v/>
      </c>
      <c r="V685" s="64" t="str">
        <f>IF($F685="", "", IF(OR($F685&lt;'Intro &amp; Setup'!$W$18, $F685&gt;'Intro &amp; Setup'!$AG$18), "X", ""))</f>
        <v/>
      </c>
      <c r="W685" s="6" t="str">
        <f t="shared" si="95"/>
        <v/>
      </c>
      <c r="Y685" s="63" t="str">
        <f t="shared" si="96"/>
        <v/>
      </c>
      <c r="Z685" s="64" t="str">
        <f t="shared" si="97"/>
        <v/>
      </c>
      <c r="AB685" s="80" t="str">
        <f t="shared" si="98"/>
        <v/>
      </c>
      <c r="AC685" s="77" t="str">
        <f t="shared" si="99"/>
        <v/>
      </c>
      <c r="AE685" s="84" t="str">
        <f t="shared" si="100"/>
        <v/>
      </c>
      <c r="AG685" s="6" t="str">
        <f>IF($AE685="", "", COUNTIF($AE$10:$AE$2510, "&gt;"&amp;$AE685)+1+COUNTIF($AE$10:$AE685, $AE685)-1)</f>
        <v/>
      </c>
    </row>
    <row r="686" spans="1:33" x14ac:dyDescent="0.25">
      <c r="A686" s="2"/>
      <c r="B686" s="98"/>
      <c r="C686" s="99"/>
      <c r="D686" s="100"/>
      <c r="E686" s="101"/>
      <c r="F686" s="102"/>
      <c r="G686" s="99"/>
      <c r="H686" s="103"/>
      <c r="I686" s="104"/>
      <c r="J686" s="2"/>
      <c r="K686" s="56" t="str">
        <f t="shared" si="92"/>
        <v/>
      </c>
      <c r="L686" s="2"/>
      <c r="M686" s="2"/>
      <c r="N686" s="51" t="str">
        <f t="shared" si="93"/>
        <v/>
      </c>
      <c r="O686" s="2"/>
      <c r="Q686" s="6" t="str">
        <f t="shared" si="94"/>
        <v/>
      </c>
      <c r="S686" s="6" t="str">
        <f>IF(COUNTIF($Q686:$Q$2510, $Q686)&gt;1, "", $Q686)</f>
        <v/>
      </c>
      <c r="U686" s="63" t="str">
        <f>IF($B686="", "", IF(OR($B686&lt;'Intro &amp; Setup'!$W$18, $B686&gt;'Intro &amp; Setup'!$AG$18), "X", ""))</f>
        <v/>
      </c>
      <c r="V686" s="64" t="str">
        <f>IF($F686="", "", IF(OR($F686&lt;'Intro &amp; Setup'!$W$18, $F686&gt;'Intro &amp; Setup'!$AG$18), "X", ""))</f>
        <v/>
      </c>
      <c r="W686" s="6" t="str">
        <f t="shared" si="95"/>
        <v/>
      </c>
      <c r="Y686" s="63" t="str">
        <f t="shared" si="96"/>
        <v/>
      </c>
      <c r="Z686" s="64" t="str">
        <f t="shared" si="97"/>
        <v/>
      </c>
      <c r="AB686" s="80" t="str">
        <f t="shared" si="98"/>
        <v/>
      </c>
      <c r="AC686" s="77" t="str">
        <f t="shared" si="99"/>
        <v/>
      </c>
      <c r="AE686" s="84" t="str">
        <f t="shared" si="100"/>
        <v/>
      </c>
      <c r="AG686" s="6" t="str">
        <f>IF($AE686="", "", COUNTIF($AE$10:$AE$2510, "&gt;"&amp;$AE686)+1+COUNTIF($AE$10:$AE686, $AE686)-1)</f>
        <v/>
      </c>
    </row>
    <row r="687" spans="1:33" x14ac:dyDescent="0.25">
      <c r="A687" s="2"/>
      <c r="B687" s="98"/>
      <c r="C687" s="99"/>
      <c r="D687" s="100"/>
      <c r="E687" s="101"/>
      <c r="F687" s="102"/>
      <c r="G687" s="99"/>
      <c r="H687" s="103"/>
      <c r="I687" s="104"/>
      <c r="J687" s="2"/>
      <c r="K687" s="56" t="str">
        <f t="shared" si="92"/>
        <v/>
      </c>
      <c r="L687" s="2"/>
      <c r="M687" s="2"/>
      <c r="N687" s="51" t="str">
        <f t="shared" si="93"/>
        <v/>
      </c>
      <c r="O687" s="2"/>
      <c r="Q687" s="6" t="str">
        <f t="shared" si="94"/>
        <v/>
      </c>
      <c r="S687" s="6" t="str">
        <f>IF(COUNTIF($Q687:$Q$2510, $Q687)&gt;1, "", $Q687)</f>
        <v/>
      </c>
      <c r="U687" s="63" t="str">
        <f>IF($B687="", "", IF(OR($B687&lt;'Intro &amp; Setup'!$W$18, $B687&gt;'Intro &amp; Setup'!$AG$18), "X", ""))</f>
        <v/>
      </c>
      <c r="V687" s="64" t="str">
        <f>IF($F687="", "", IF(OR($F687&lt;'Intro &amp; Setup'!$W$18, $F687&gt;'Intro &amp; Setup'!$AG$18), "X", ""))</f>
        <v/>
      </c>
      <c r="W687" s="6" t="str">
        <f t="shared" si="95"/>
        <v/>
      </c>
      <c r="Y687" s="63" t="str">
        <f t="shared" si="96"/>
        <v/>
      </c>
      <c r="Z687" s="64" t="str">
        <f t="shared" si="97"/>
        <v/>
      </c>
      <c r="AB687" s="80" t="str">
        <f t="shared" si="98"/>
        <v/>
      </c>
      <c r="AC687" s="77" t="str">
        <f t="shared" si="99"/>
        <v/>
      </c>
      <c r="AE687" s="84" t="str">
        <f t="shared" si="100"/>
        <v/>
      </c>
      <c r="AG687" s="6" t="str">
        <f>IF($AE687="", "", COUNTIF($AE$10:$AE$2510, "&gt;"&amp;$AE687)+1+COUNTIF($AE$10:$AE687, $AE687)-1)</f>
        <v/>
      </c>
    </row>
    <row r="688" spans="1:33" x14ac:dyDescent="0.25">
      <c r="A688" s="2"/>
      <c r="B688" s="98"/>
      <c r="C688" s="99"/>
      <c r="D688" s="100"/>
      <c r="E688" s="101"/>
      <c r="F688" s="102"/>
      <c r="G688" s="99"/>
      <c r="H688" s="103"/>
      <c r="I688" s="104"/>
      <c r="J688" s="2"/>
      <c r="K688" s="56" t="str">
        <f t="shared" si="92"/>
        <v/>
      </c>
      <c r="L688" s="2"/>
      <c r="M688" s="2"/>
      <c r="N688" s="51" t="str">
        <f t="shared" si="93"/>
        <v/>
      </c>
      <c r="O688" s="2"/>
      <c r="Q688" s="6" t="str">
        <f t="shared" si="94"/>
        <v/>
      </c>
      <c r="S688" s="6" t="str">
        <f>IF(COUNTIF($Q688:$Q$2510, $Q688)&gt;1, "", $Q688)</f>
        <v/>
      </c>
      <c r="U688" s="63" t="str">
        <f>IF($B688="", "", IF(OR($B688&lt;'Intro &amp; Setup'!$W$18, $B688&gt;'Intro &amp; Setup'!$AG$18), "X", ""))</f>
        <v/>
      </c>
      <c r="V688" s="64" t="str">
        <f>IF($F688="", "", IF(OR($F688&lt;'Intro &amp; Setup'!$W$18, $F688&gt;'Intro &amp; Setup'!$AG$18), "X", ""))</f>
        <v/>
      </c>
      <c r="W688" s="6" t="str">
        <f t="shared" si="95"/>
        <v/>
      </c>
      <c r="Y688" s="63" t="str">
        <f t="shared" si="96"/>
        <v/>
      </c>
      <c r="Z688" s="64" t="str">
        <f t="shared" si="97"/>
        <v/>
      </c>
      <c r="AB688" s="80" t="str">
        <f t="shared" si="98"/>
        <v/>
      </c>
      <c r="AC688" s="77" t="str">
        <f t="shared" si="99"/>
        <v/>
      </c>
      <c r="AE688" s="84" t="str">
        <f t="shared" si="100"/>
        <v/>
      </c>
      <c r="AG688" s="6" t="str">
        <f>IF($AE688="", "", COUNTIF($AE$10:$AE$2510, "&gt;"&amp;$AE688)+1+COUNTIF($AE$10:$AE688, $AE688)-1)</f>
        <v/>
      </c>
    </row>
    <row r="689" spans="1:33" x14ac:dyDescent="0.25">
      <c r="A689" s="2"/>
      <c r="B689" s="98"/>
      <c r="C689" s="99"/>
      <c r="D689" s="100"/>
      <c r="E689" s="101"/>
      <c r="F689" s="102"/>
      <c r="G689" s="99"/>
      <c r="H689" s="103"/>
      <c r="I689" s="104"/>
      <c r="J689" s="2"/>
      <c r="K689" s="56" t="str">
        <f t="shared" si="92"/>
        <v/>
      </c>
      <c r="L689" s="2"/>
      <c r="M689" s="2"/>
      <c r="N689" s="51" t="str">
        <f t="shared" si="93"/>
        <v/>
      </c>
      <c r="O689" s="2"/>
      <c r="Q689" s="6" t="str">
        <f t="shared" si="94"/>
        <v/>
      </c>
      <c r="S689" s="6" t="str">
        <f>IF(COUNTIF($Q689:$Q$2510, $Q689)&gt;1, "", $Q689)</f>
        <v/>
      </c>
      <c r="U689" s="63" t="str">
        <f>IF($B689="", "", IF(OR($B689&lt;'Intro &amp; Setup'!$W$18, $B689&gt;'Intro &amp; Setup'!$AG$18), "X", ""))</f>
        <v/>
      </c>
      <c r="V689" s="64" t="str">
        <f>IF($F689="", "", IF(OR($F689&lt;'Intro &amp; Setup'!$W$18, $F689&gt;'Intro &amp; Setup'!$AG$18), "X", ""))</f>
        <v/>
      </c>
      <c r="W689" s="6" t="str">
        <f t="shared" si="95"/>
        <v/>
      </c>
      <c r="Y689" s="63" t="str">
        <f t="shared" si="96"/>
        <v/>
      </c>
      <c r="Z689" s="64" t="str">
        <f t="shared" si="97"/>
        <v/>
      </c>
      <c r="AB689" s="80" t="str">
        <f t="shared" si="98"/>
        <v/>
      </c>
      <c r="AC689" s="77" t="str">
        <f t="shared" si="99"/>
        <v/>
      </c>
      <c r="AE689" s="84" t="str">
        <f t="shared" si="100"/>
        <v/>
      </c>
      <c r="AG689" s="6" t="str">
        <f>IF($AE689="", "", COUNTIF($AE$10:$AE$2510, "&gt;"&amp;$AE689)+1+COUNTIF($AE$10:$AE689, $AE689)-1)</f>
        <v/>
      </c>
    </row>
    <row r="690" spans="1:33" x14ac:dyDescent="0.25">
      <c r="A690" s="2"/>
      <c r="B690" s="98"/>
      <c r="C690" s="99"/>
      <c r="D690" s="100"/>
      <c r="E690" s="101"/>
      <c r="F690" s="102"/>
      <c r="G690" s="99"/>
      <c r="H690" s="103"/>
      <c r="I690" s="104"/>
      <c r="J690" s="2"/>
      <c r="K690" s="56" t="str">
        <f t="shared" si="92"/>
        <v/>
      </c>
      <c r="L690" s="2"/>
      <c r="M690" s="2"/>
      <c r="N690" s="51" t="str">
        <f t="shared" si="93"/>
        <v/>
      </c>
      <c r="O690" s="2"/>
      <c r="Q690" s="6" t="str">
        <f t="shared" si="94"/>
        <v/>
      </c>
      <c r="S690" s="6" t="str">
        <f>IF(COUNTIF($Q690:$Q$2510, $Q690)&gt;1, "", $Q690)</f>
        <v/>
      </c>
      <c r="U690" s="63" t="str">
        <f>IF($B690="", "", IF(OR($B690&lt;'Intro &amp; Setup'!$W$18, $B690&gt;'Intro &amp; Setup'!$AG$18), "X", ""))</f>
        <v/>
      </c>
      <c r="V690" s="64" t="str">
        <f>IF($F690="", "", IF(OR($F690&lt;'Intro &amp; Setup'!$W$18, $F690&gt;'Intro &amp; Setup'!$AG$18), "X", ""))</f>
        <v/>
      </c>
      <c r="W690" s="6" t="str">
        <f t="shared" si="95"/>
        <v/>
      </c>
      <c r="Y690" s="63" t="str">
        <f t="shared" si="96"/>
        <v/>
      </c>
      <c r="Z690" s="64" t="str">
        <f t="shared" si="97"/>
        <v/>
      </c>
      <c r="AB690" s="80" t="str">
        <f t="shared" si="98"/>
        <v/>
      </c>
      <c r="AC690" s="77" t="str">
        <f t="shared" si="99"/>
        <v/>
      </c>
      <c r="AE690" s="84" t="str">
        <f t="shared" si="100"/>
        <v/>
      </c>
      <c r="AG690" s="6" t="str">
        <f>IF($AE690="", "", COUNTIF($AE$10:$AE$2510, "&gt;"&amp;$AE690)+1+COUNTIF($AE$10:$AE690, $AE690)-1)</f>
        <v/>
      </c>
    </row>
    <row r="691" spans="1:33" x14ac:dyDescent="0.25">
      <c r="A691" s="2"/>
      <c r="B691" s="98"/>
      <c r="C691" s="99"/>
      <c r="D691" s="100"/>
      <c r="E691" s="101"/>
      <c r="F691" s="102"/>
      <c r="G691" s="99"/>
      <c r="H691" s="103"/>
      <c r="I691" s="104"/>
      <c r="J691" s="2"/>
      <c r="K691" s="56" t="str">
        <f t="shared" si="92"/>
        <v/>
      </c>
      <c r="L691" s="2"/>
      <c r="M691" s="2"/>
      <c r="N691" s="51" t="str">
        <f t="shared" si="93"/>
        <v/>
      </c>
      <c r="O691" s="2"/>
      <c r="Q691" s="6" t="str">
        <f t="shared" si="94"/>
        <v/>
      </c>
      <c r="S691" s="6" t="str">
        <f>IF(COUNTIF($Q691:$Q$2510, $Q691)&gt;1, "", $Q691)</f>
        <v/>
      </c>
      <c r="U691" s="63" t="str">
        <f>IF($B691="", "", IF(OR($B691&lt;'Intro &amp; Setup'!$W$18, $B691&gt;'Intro &amp; Setup'!$AG$18), "X", ""))</f>
        <v/>
      </c>
      <c r="V691" s="64" t="str">
        <f>IF($F691="", "", IF(OR($F691&lt;'Intro &amp; Setup'!$W$18, $F691&gt;'Intro &amp; Setup'!$AG$18), "X", ""))</f>
        <v/>
      </c>
      <c r="W691" s="6" t="str">
        <f t="shared" si="95"/>
        <v/>
      </c>
      <c r="Y691" s="63" t="str">
        <f t="shared" si="96"/>
        <v/>
      </c>
      <c r="Z691" s="64" t="str">
        <f t="shared" si="97"/>
        <v/>
      </c>
      <c r="AB691" s="80" t="str">
        <f t="shared" si="98"/>
        <v/>
      </c>
      <c r="AC691" s="77" t="str">
        <f t="shared" si="99"/>
        <v/>
      </c>
      <c r="AE691" s="84" t="str">
        <f t="shared" si="100"/>
        <v/>
      </c>
      <c r="AG691" s="6" t="str">
        <f>IF($AE691="", "", COUNTIF($AE$10:$AE$2510, "&gt;"&amp;$AE691)+1+COUNTIF($AE$10:$AE691, $AE691)-1)</f>
        <v/>
      </c>
    </row>
    <row r="692" spans="1:33" x14ac:dyDescent="0.25">
      <c r="A692" s="2"/>
      <c r="B692" s="98"/>
      <c r="C692" s="99"/>
      <c r="D692" s="100"/>
      <c r="E692" s="101"/>
      <c r="F692" s="102"/>
      <c r="G692" s="99"/>
      <c r="H692" s="103"/>
      <c r="I692" s="104"/>
      <c r="J692" s="2"/>
      <c r="K692" s="56" t="str">
        <f t="shared" si="92"/>
        <v/>
      </c>
      <c r="L692" s="2"/>
      <c r="M692" s="2"/>
      <c r="N692" s="51" t="str">
        <f t="shared" si="93"/>
        <v/>
      </c>
      <c r="O692" s="2"/>
      <c r="Q692" s="6" t="str">
        <f t="shared" si="94"/>
        <v/>
      </c>
      <c r="S692" s="6" t="str">
        <f>IF(COUNTIF($Q692:$Q$2510, $Q692)&gt;1, "", $Q692)</f>
        <v/>
      </c>
      <c r="U692" s="63" t="str">
        <f>IF($B692="", "", IF(OR($B692&lt;'Intro &amp; Setup'!$W$18, $B692&gt;'Intro &amp; Setup'!$AG$18), "X", ""))</f>
        <v/>
      </c>
      <c r="V692" s="64" t="str">
        <f>IF($F692="", "", IF(OR($F692&lt;'Intro &amp; Setup'!$W$18, $F692&gt;'Intro &amp; Setup'!$AG$18), "X", ""))</f>
        <v/>
      </c>
      <c r="W692" s="6" t="str">
        <f t="shared" si="95"/>
        <v/>
      </c>
      <c r="Y692" s="63" t="str">
        <f t="shared" si="96"/>
        <v/>
      </c>
      <c r="Z692" s="64" t="str">
        <f t="shared" si="97"/>
        <v/>
      </c>
      <c r="AB692" s="80" t="str">
        <f t="shared" si="98"/>
        <v/>
      </c>
      <c r="AC692" s="77" t="str">
        <f t="shared" si="99"/>
        <v/>
      </c>
      <c r="AE692" s="84" t="str">
        <f t="shared" si="100"/>
        <v/>
      </c>
      <c r="AG692" s="6" t="str">
        <f>IF($AE692="", "", COUNTIF($AE$10:$AE$2510, "&gt;"&amp;$AE692)+1+COUNTIF($AE$10:$AE692, $AE692)-1)</f>
        <v/>
      </c>
    </row>
    <row r="693" spans="1:33" x14ac:dyDescent="0.25">
      <c r="A693" s="2"/>
      <c r="B693" s="98"/>
      <c r="C693" s="99"/>
      <c r="D693" s="100"/>
      <c r="E693" s="101"/>
      <c r="F693" s="102"/>
      <c r="G693" s="99"/>
      <c r="H693" s="103"/>
      <c r="I693" s="104"/>
      <c r="J693" s="2"/>
      <c r="K693" s="56" t="str">
        <f t="shared" si="92"/>
        <v/>
      </c>
      <c r="L693" s="2"/>
      <c r="M693" s="2"/>
      <c r="N693" s="51" t="str">
        <f t="shared" si="93"/>
        <v/>
      </c>
      <c r="O693" s="2"/>
      <c r="Q693" s="6" t="str">
        <f t="shared" si="94"/>
        <v/>
      </c>
      <c r="S693" s="6" t="str">
        <f>IF(COUNTIF($Q693:$Q$2510, $Q693)&gt;1, "", $Q693)</f>
        <v/>
      </c>
      <c r="U693" s="63" t="str">
        <f>IF($B693="", "", IF(OR($B693&lt;'Intro &amp; Setup'!$W$18, $B693&gt;'Intro &amp; Setup'!$AG$18), "X", ""))</f>
        <v/>
      </c>
      <c r="V693" s="64" t="str">
        <f>IF($F693="", "", IF(OR($F693&lt;'Intro &amp; Setup'!$W$18, $F693&gt;'Intro &amp; Setup'!$AG$18), "X", ""))</f>
        <v/>
      </c>
      <c r="W693" s="6" t="str">
        <f t="shared" si="95"/>
        <v/>
      </c>
      <c r="Y693" s="63" t="str">
        <f t="shared" si="96"/>
        <v/>
      </c>
      <c r="Z693" s="64" t="str">
        <f t="shared" si="97"/>
        <v/>
      </c>
      <c r="AB693" s="80" t="str">
        <f t="shared" si="98"/>
        <v/>
      </c>
      <c r="AC693" s="77" t="str">
        <f t="shared" si="99"/>
        <v/>
      </c>
      <c r="AE693" s="84" t="str">
        <f t="shared" si="100"/>
        <v/>
      </c>
      <c r="AG693" s="6" t="str">
        <f>IF($AE693="", "", COUNTIF($AE$10:$AE$2510, "&gt;"&amp;$AE693)+1+COUNTIF($AE$10:$AE693, $AE693)-1)</f>
        <v/>
      </c>
    </row>
    <row r="694" spans="1:33" x14ac:dyDescent="0.25">
      <c r="A694" s="2"/>
      <c r="B694" s="98"/>
      <c r="C694" s="99"/>
      <c r="D694" s="100"/>
      <c r="E694" s="101"/>
      <c r="F694" s="102"/>
      <c r="G694" s="99"/>
      <c r="H694" s="103"/>
      <c r="I694" s="104"/>
      <c r="J694" s="2"/>
      <c r="K694" s="56" t="str">
        <f t="shared" si="92"/>
        <v/>
      </c>
      <c r="L694" s="2"/>
      <c r="M694" s="2"/>
      <c r="N694" s="51" t="str">
        <f t="shared" si="93"/>
        <v/>
      </c>
      <c r="O694" s="2"/>
      <c r="Q694" s="6" t="str">
        <f t="shared" si="94"/>
        <v/>
      </c>
      <c r="S694" s="6" t="str">
        <f>IF(COUNTIF($Q694:$Q$2510, $Q694)&gt;1, "", $Q694)</f>
        <v/>
      </c>
      <c r="U694" s="63" t="str">
        <f>IF($B694="", "", IF(OR($B694&lt;'Intro &amp; Setup'!$W$18, $B694&gt;'Intro &amp; Setup'!$AG$18), "X", ""))</f>
        <v/>
      </c>
      <c r="V694" s="64" t="str">
        <f>IF($F694="", "", IF(OR($F694&lt;'Intro &amp; Setup'!$W$18, $F694&gt;'Intro &amp; Setup'!$AG$18), "X", ""))</f>
        <v/>
      </c>
      <c r="W694" s="6" t="str">
        <f t="shared" si="95"/>
        <v/>
      </c>
      <c r="Y694" s="63" t="str">
        <f t="shared" si="96"/>
        <v/>
      </c>
      <c r="Z694" s="64" t="str">
        <f t="shared" si="97"/>
        <v/>
      </c>
      <c r="AB694" s="80" t="str">
        <f t="shared" si="98"/>
        <v/>
      </c>
      <c r="AC694" s="77" t="str">
        <f t="shared" si="99"/>
        <v/>
      </c>
      <c r="AE694" s="84" t="str">
        <f t="shared" si="100"/>
        <v/>
      </c>
      <c r="AG694" s="6" t="str">
        <f>IF($AE694="", "", COUNTIF($AE$10:$AE$2510, "&gt;"&amp;$AE694)+1+COUNTIF($AE$10:$AE694, $AE694)-1)</f>
        <v/>
      </c>
    </row>
    <row r="695" spans="1:33" x14ac:dyDescent="0.25">
      <c r="A695" s="2"/>
      <c r="B695" s="98"/>
      <c r="C695" s="99"/>
      <c r="D695" s="100"/>
      <c r="E695" s="101"/>
      <c r="F695" s="102"/>
      <c r="G695" s="99"/>
      <c r="H695" s="103"/>
      <c r="I695" s="104"/>
      <c r="J695" s="2"/>
      <c r="K695" s="56" t="str">
        <f t="shared" si="92"/>
        <v/>
      </c>
      <c r="L695" s="2"/>
      <c r="M695" s="2"/>
      <c r="N695" s="51" t="str">
        <f t="shared" si="93"/>
        <v/>
      </c>
      <c r="O695" s="2"/>
      <c r="Q695" s="6" t="str">
        <f t="shared" si="94"/>
        <v/>
      </c>
      <c r="S695" s="6" t="str">
        <f>IF(COUNTIF($Q695:$Q$2510, $Q695)&gt;1, "", $Q695)</f>
        <v/>
      </c>
      <c r="U695" s="63" t="str">
        <f>IF($B695="", "", IF(OR($B695&lt;'Intro &amp; Setup'!$W$18, $B695&gt;'Intro &amp; Setup'!$AG$18), "X", ""))</f>
        <v/>
      </c>
      <c r="V695" s="64" t="str">
        <f>IF($F695="", "", IF(OR($F695&lt;'Intro &amp; Setup'!$W$18, $F695&gt;'Intro &amp; Setup'!$AG$18), "X", ""))</f>
        <v/>
      </c>
      <c r="W695" s="6" t="str">
        <f t="shared" si="95"/>
        <v/>
      </c>
      <c r="Y695" s="63" t="str">
        <f t="shared" si="96"/>
        <v/>
      </c>
      <c r="Z695" s="64" t="str">
        <f t="shared" si="97"/>
        <v/>
      </c>
      <c r="AB695" s="80" t="str">
        <f t="shared" si="98"/>
        <v/>
      </c>
      <c r="AC695" s="77" t="str">
        <f t="shared" si="99"/>
        <v/>
      </c>
      <c r="AE695" s="84" t="str">
        <f t="shared" si="100"/>
        <v/>
      </c>
      <c r="AG695" s="6" t="str">
        <f>IF($AE695="", "", COUNTIF($AE$10:$AE$2510, "&gt;"&amp;$AE695)+1+COUNTIF($AE$10:$AE695, $AE695)-1)</f>
        <v/>
      </c>
    </row>
    <row r="696" spans="1:33" x14ac:dyDescent="0.25">
      <c r="A696" s="2"/>
      <c r="B696" s="98"/>
      <c r="C696" s="99"/>
      <c r="D696" s="100"/>
      <c r="E696" s="101"/>
      <c r="F696" s="102"/>
      <c r="G696" s="99"/>
      <c r="H696" s="103"/>
      <c r="I696" s="104"/>
      <c r="J696" s="2"/>
      <c r="K696" s="56" t="str">
        <f t="shared" si="92"/>
        <v/>
      </c>
      <c r="L696" s="2"/>
      <c r="M696" s="2"/>
      <c r="N696" s="51" t="str">
        <f t="shared" si="93"/>
        <v/>
      </c>
      <c r="O696" s="2"/>
      <c r="Q696" s="6" t="str">
        <f t="shared" si="94"/>
        <v/>
      </c>
      <c r="S696" s="6" t="str">
        <f>IF(COUNTIF($Q696:$Q$2510, $Q696)&gt;1, "", $Q696)</f>
        <v/>
      </c>
      <c r="U696" s="63" t="str">
        <f>IF($B696="", "", IF(OR($B696&lt;'Intro &amp; Setup'!$W$18, $B696&gt;'Intro &amp; Setup'!$AG$18), "X", ""))</f>
        <v/>
      </c>
      <c r="V696" s="64" t="str">
        <f>IF($F696="", "", IF(OR($F696&lt;'Intro &amp; Setup'!$W$18, $F696&gt;'Intro &amp; Setup'!$AG$18), "X", ""))</f>
        <v/>
      </c>
      <c r="W696" s="6" t="str">
        <f t="shared" si="95"/>
        <v/>
      </c>
      <c r="Y696" s="63" t="str">
        <f t="shared" si="96"/>
        <v/>
      </c>
      <c r="Z696" s="64" t="str">
        <f t="shared" si="97"/>
        <v/>
      </c>
      <c r="AB696" s="80" t="str">
        <f t="shared" si="98"/>
        <v/>
      </c>
      <c r="AC696" s="77" t="str">
        <f t="shared" si="99"/>
        <v/>
      </c>
      <c r="AE696" s="84" t="str">
        <f t="shared" si="100"/>
        <v/>
      </c>
      <c r="AG696" s="6" t="str">
        <f>IF($AE696="", "", COUNTIF($AE$10:$AE$2510, "&gt;"&amp;$AE696)+1+COUNTIF($AE$10:$AE696, $AE696)-1)</f>
        <v/>
      </c>
    </row>
    <row r="697" spans="1:33" x14ac:dyDescent="0.25">
      <c r="A697" s="2"/>
      <c r="B697" s="98"/>
      <c r="C697" s="99"/>
      <c r="D697" s="100"/>
      <c r="E697" s="101"/>
      <c r="F697" s="102"/>
      <c r="G697" s="99"/>
      <c r="H697" s="103"/>
      <c r="I697" s="104"/>
      <c r="J697" s="2"/>
      <c r="K697" s="56" t="str">
        <f t="shared" si="92"/>
        <v/>
      </c>
      <c r="L697" s="2"/>
      <c r="M697" s="2"/>
      <c r="N697" s="51" t="str">
        <f t="shared" si="93"/>
        <v/>
      </c>
      <c r="O697" s="2"/>
      <c r="Q697" s="6" t="str">
        <f t="shared" si="94"/>
        <v/>
      </c>
      <c r="S697" s="6" t="str">
        <f>IF(COUNTIF($Q697:$Q$2510, $Q697)&gt;1, "", $Q697)</f>
        <v/>
      </c>
      <c r="U697" s="63" t="str">
        <f>IF($B697="", "", IF(OR($B697&lt;'Intro &amp; Setup'!$W$18, $B697&gt;'Intro &amp; Setup'!$AG$18), "X", ""))</f>
        <v/>
      </c>
      <c r="V697" s="64" t="str">
        <f>IF($F697="", "", IF(OR($F697&lt;'Intro &amp; Setup'!$W$18, $F697&gt;'Intro &amp; Setup'!$AG$18), "X", ""))</f>
        <v/>
      </c>
      <c r="W697" s="6" t="str">
        <f t="shared" si="95"/>
        <v/>
      </c>
      <c r="Y697" s="63" t="str">
        <f t="shared" si="96"/>
        <v/>
      </c>
      <c r="Z697" s="64" t="str">
        <f t="shared" si="97"/>
        <v/>
      </c>
      <c r="AB697" s="80" t="str">
        <f t="shared" si="98"/>
        <v/>
      </c>
      <c r="AC697" s="77" t="str">
        <f t="shared" si="99"/>
        <v/>
      </c>
      <c r="AE697" s="84" t="str">
        <f t="shared" si="100"/>
        <v/>
      </c>
      <c r="AG697" s="6" t="str">
        <f>IF($AE697="", "", COUNTIF($AE$10:$AE$2510, "&gt;"&amp;$AE697)+1+COUNTIF($AE$10:$AE697, $AE697)-1)</f>
        <v/>
      </c>
    </row>
    <row r="698" spans="1:33" x14ac:dyDescent="0.25">
      <c r="A698" s="2"/>
      <c r="B698" s="98"/>
      <c r="C698" s="99"/>
      <c r="D698" s="100"/>
      <c r="E698" s="101"/>
      <c r="F698" s="102"/>
      <c r="G698" s="99"/>
      <c r="H698" s="103"/>
      <c r="I698" s="104"/>
      <c r="J698" s="2"/>
      <c r="K698" s="56" t="str">
        <f t="shared" si="92"/>
        <v/>
      </c>
      <c r="L698" s="2"/>
      <c r="M698" s="2"/>
      <c r="N698" s="51" t="str">
        <f t="shared" si="93"/>
        <v/>
      </c>
      <c r="O698" s="2"/>
      <c r="Q698" s="6" t="str">
        <f t="shared" si="94"/>
        <v/>
      </c>
      <c r="S698" s="6" t="str">
        <f>IF(COUNTIF($Q698:$Q$2510, $Q698)&gt;1, "", $Q698)</f>
        <v/>
      </c>
      <c r="U698" s="63" t="str">
        <f>IF($B698="", "", IF(OR($B698&lt;'Intro &amp; Setup'!$W$18, $B698&gt;'Intro &amp; Setup'!$AG$18), "X", ""))</f>
        <v/>
      </c>
      <c r="V698" s="64" t="str">
        <f>IF($F698="", "", IF(OR($F698&lt;'Intro &amp; Setup'!$W$18, $F698&gt;'Intro &amp; Setup'!$AG$18), "X", ""))</f>
        <v/>
      </c>
      <c r="W698" s="6" t="str">
        <f t="shared" si="95"/>
        <v/>
      </c>
      <c r="Y698" s="63" t="str">
        <f t="shared" si="96"/>
        <v/>
      </c>
      <c r="Z698" s="64" t="str">
        <f t="shared" si="97"/>
        <v/>
      </c>
      <c r="AB698" s="80" t="str">
        <f t="shared" si="98"/>
        <v/>
      </c>
      <c r="AC698" s="77" t="str">
        <f t="shared" si="99"/>
        <v/>
      </c>
      <c r="AE698" s="84" t="str">
        <f t="shared" si="100"/>
        <v/>
      </c>
      <c r="AG698" s="6" t="str">
        <f>IF($AE698="", "", COUNTIF($AE$10:$AE$2510, "&gt;"&amp;$AE698)+1+COUNTIF($AE$10:$AE698, $AE698)-1)</f>
        <v/>
      </c>
    </row>
    <row r="699" spans="1:33" x14ac:dyDescent="0.25">
      <c r="A699" s="2"/>
      <c r="B699" s="98"/>
      <c r="C699" s="99"/>
      <c r="D699" s="100"/>
      <c r="E699" s="101"/>
      <c r="F699" s="102"/>
      <c r="G699" s="99"/>
      <c r="H699" s="103"/>
      <c r="I699" s="104"/>
      <c r="J699" s="2"/>
      <c r="K699" s="56" t="str">
        <f t="shared" si="92"/>
        <v/>
      </c>
      <c r="L699" s="2"/>
      <c r="M699" s="2"/>
      <c r="N699" s="51" t="str">
        <f t="shared" si="93"/>
        <v/>
      </c>
      <c r="O699" s="2"/>
      <c r="Q699" s="6" t="str">
        <f t="shared" si="94"/>
        <v/>
      </c>
      <c r="S699" s="6" t="str">
        <f>IF(COUNTIF($Q699:$Q$2510, $Q699)&gt;1, "", $Q699)</f>
        <v/>
      </c>
      <c r="U699" s="63" t="str">
        <f>IF($B699="", "", IF(OR($B699&lt;'Intro &amp; Setup'!$W$18, $B699&gt;'Intro &amp; Setup'!$AG$18), "X", ""))</f>
        <v/>
      </c>
      <c r="V699" s="64" t="str">
        <f>IF($F699="", "", IF(OR($F699&lt;'Intro &amp; Setup'!$W$18, $F699&gt;'Intro &amp; Setup'!$AG$18), "X", ""))</f>
        <v/>
      </c>
      <c r="W699" s="6" t="str">
        <f t="shared" si="95"/>
        <v/>
      </c>
      <c r="Y699" s="63" t="str">
        <f t="shared" si="96"/>
        <v/>
      </c>
      <c r="Z699" s="64" t="str">
        <f t="shared" si="97"/>
        <v/>
      </c>
      <c r="AB699" s="80" t="str">
        <f t="shared" si="98"/>
        <v/>
      </c>
      <c r="AC699" s="77" t="str">
        <f t="shared" si="99"/>
        <v/>
      </c>
      <c r="AE699" s="84" t="str">
        <f t="shared" si="100"/>
        <v/>
      </c>
      <c r="AG699" s="6" t="str">
        <f>IF($AE699="", "", COUNTIF($AE$10:$AE$2510, "&gt;"&amp;$AE699)+1+COUNTIF($AE$10:$AE699, $AE699)-1)</f>
        <v/>
      </c>
    </row>
    <row r="700" spans="1:33" x14ac:dyDescent="0.25">
      <c r="A700" s="2"/>
      <c r="B700" s="98"/>
      <c r="C700" s="99"/>
      <c r="D700" s="100"/>
      <c r="E700" s="101"/>
      <c r="F700" s="102"/>
      <c r="G700" s="99"/>
      <c r="H700" s="103"/>
      <c r="I700" s="104"/>
      <c r="J700" s="2"/>
      <c r="K700" s="56" t="str">
        <f t="shared" si="92"/>
        <v/>
      </c>
      <c r="L700" s="2"/>
      <c r="M700" s="2"/>
      <c r="N700" s="51" t="str">
        <f t="shared" si="93"/>
        <v/>
      </c>
      <c r="O700" s="2"/>
      <c r="Q700" s="6" t="str">
        <f t="shared" si="94"/>
        <v/>
      </c>
      <c r="S700" s="6" t="str">
        <f>IF(COUNTIF($Q700:$Q$2510, $Q700)&gt;1, "", $Q700)</f>
        <v/>
      </c>
      <c r="U700" s="63" t="str">
        <f>IF($B700="", "", IF(OR($B700&lt;'Intro &amp; Setup'!$W$18, $B700&gt;'Intro &amp; Setup'!$AG$18), "X", ""))</f>
        <v/>
      </c>
      <c r="V700" s="64" t="str">
        <f>IF($F700="", "", IF(OR($F700&lt;'Intro &amp; Setup'!$W$18, $F700&gt;'Intro &amp; Setup'!$AG$18), "X", ""))</f>
        <v/>
      </c>
      <c r="W700" s="6" t="str">
        <f t="shared" si="95"/>
        <v/>
      </c>
      <c r="Y700" s="63" t="str">
        <f t="shared" si="96"/>
        <v/>
      </c>
      <c r="Z700" s="64" t="str">
        <f t="shared" si="97"/>
        <v/>
      </c>
      <c r="AB700" s="80" t="str">
        <f t="shared" si="98"/>
        <v/>
      </c>
      <c r="AC700" s="77" t="str">
        <f t="shared" si="99"/>
        <v/>
      </c>
      <c r="AE700" s="84" t="str">
        <f t="shared" si="100"/>
        <v/>
      </c>
      <c r="AG700" s="6" t="str">
        <f>IF($AE700="", "", COUNTIF($AE$10:$AE$2510, "&gt;"&amp;$AE700)+1+COUNTIF($AE$10:$AE700, $AE700)-1)</f>
        <v/>
      </c>
    </row>
    <row r="701" spans="1:33" x14ac:dyDescent="0.25">
      <c r="A701" s="2"/>
      <c r="B701" s="98"/>
      <c r="C701" s="99"/>
      <c r="D701" s="100"/>
      <c r="E701" s="101"/>
      <c r="F701" s="102"/>
      <c r="G701" s="99"/>
      <c r="H701" s="103"/>
      <c r="I701" s="104"/>
      <c r="J701" s="2"/>
      <c r="K701" s="56" t="str">
        <f t="shared" si="92"/>
        <v/>
      </c>
      <c r="L701" s="2"/>
      <c r="M701" s="2"/>
      <c r="N701" s="51" t="str">
        <f t="shared" si="93"/>
        <v/>
      </c>
      <c r="O701" s="2"/>
      <c r="Q701" s="6" t="str">
        <f t="shared" si="94"/>
        <v/>
      </c>
      <c r="S701" s="6" t="str">
        <f>IF(COUNTIF($Q701:$Q$2510, $Q701)&gt;1, "", $Q701)</f>
        <v/>
      </c>
      <c r="U701" s="63" t="str">
        <f>IF($B701="", "", IF(OR($B701&lt;'Intro &amp; Setup'!$W$18, $B701&gt;'Intro &amp; Setup'!$AG$18), "X", ""))</f>
        <v/>
      </c>
      <c r="V701" s="64" t="str">
        <f>IF($F701="", "", IF(OR($F701&lt;'Intro &amp; Setup'!$W$18, $F701&gt;'Intro &amp; Setup'!$AG$18), "X", ""))</f>
        <v/>
      </c>
      <c r="W701" s="6" t="str">
        <f t="shared" si="95"/>
        <v/>
      </c>
      <c r="Y701" s="63" t="str">
        <f t="shared" si="96"/>
        <v/>
      </c>
      <c r="Z701" s="64" t="str">
        <f t="shared" si="97"/>
        <v/>
      </c>
      <c r="AB701" s="80" t="str">
        <f t="shared" si="98"/>
        <v/>
      </c>
      <c r="AC701" s="77" t="str">
        <f t="shared" si="99"/>
        <v/>
      </c>
      <c r="AE701" s="84" t="str">
        <f t="shared" si="100"/>
        <v/>
      </c>
      <c r="AG701" s="6" t="str">
        <f>IF($AE701="", "", COUNTIF($AE$10:$AE$2510, "&gt;"&amp;$AE701)+1+COUNTIF($AE$10:$AE701, $AE701)-1)</f>
        <v/>
      </c>
    </row>
    <row r="702" spans="1:33" x14ac:dyDescent="0.25">
      <c r="A702" s="2"/>
      <c r="B702" s="98"/>
      <c r="C702" s="99"/>
      <c r="D702" s="100"/>
      <c r="E702" s="101"/>
      <c r="F702" s="102"/>
      <c r="G702" s="99"/>
      <c r="H702" s="103"/>
      <c r="I702" s="104"/>
      <c r="J702" s="2"/>
      <c r="K702" s="56" t="str">
        <f t="shared" si="92"/>
        <v/>
      </c>
      <c r="L702" s="2"/>
      <c r="M702" s="2"/>
      <c r="N702" s="51" t="str">
        <f t="shared" si="93"/>
        <v/>
      </c>
      <c r="O702" s="2"/>
      <c r="Q702" s="6" t="str">
        <f t="shared" si="94"/>
        <v/>
      </c>
      <c r="S702" s="6" t="str">
        <f>IF(COUNTIF($Q702:$Q$2510, $Q702)&gt;1, "", $Q702)</f>
        <v/>
      </c>
      <c r="U702" s="63" t="str">
        <f>IF($B702="", "", IF(OR($B702&lt;'Intro &amp; Setup'!$W$18, $B702&gt;'Intro &amp; Setup'!$AG$18), "X", ""))</f>
        <v/>
      </c>
      <c r="V702" s="64" t="str">
        <f>IF($F702="", "", IF(OR($F702&lt;'Intro &amp; Setup'!$W$18, $F702&gt;'Intro &amp; Setup'!$AG$18), "X", ""))</f>
        <v/>
      </c>
      <c r="W702" s="6" t="str">
        <f t="shared" si="95"/>
        <v/>
      </c>
      <c r="Y702" s="63" t="str">
        <f t="shared" si="96"/>
        <v/>
      </c>
      <c r="Z702" s="64" t="str">
        <f t="shared" si="97"/>
        <v/>
      </c>
      <c r="AB702" s="80" t="str">
        <f t="shared" si="98"/>
        <v/>
      </c>
      <c r="AC702" s="77" t="str">
        <f t="shared" si="99"/>
        <v/>
      </c>
      <c r="AE702" s="84" t="str">
        <f t="shared" si="100"/>
        <v/>
      </c>
      <c r="AG702" s="6" t="str">
        <f>IF($AE702="", "", COUNTIF($AE$10:$AE$2510, "&gt;"&amp;$AE702)+1+COUNTIF($AE$10:$AE702, $AE702)-1)</f>
        <v/>
      </c>
    </row>
    <row r="703" spans="1:33" x14ac:dyDescent="0.25">
      <c r="A703" s="2"/>
      <c r="B703" s="98"/>
      <c r="C703" s="99"/>
      <c r="D703" s="100"/>
      <c r="E703" s="101"/>
      <c r="F703" s="102"/>
      <c r="G703" s="99"/>
      <c r="H703" s="103"/>
      <c r="I703" s="104"/>
      <c r="J703" s="2"/>
      <c r="K703" s="56" t="str">
        <f t="shared" si="92"/>
        <v/>
      </c>
      <c r="L703" s="2"/>
      <c r="M703" s="2"/>
      <c r="N703" s="51" t="str">
        <f t="shared" si="93"/>
        <v/>
      </c>
      <c r="O703" s="2"/>
      <c r="Q703" s="6" t="str">
        <f t="shared" si="94"/>
        <v/>
      </c>
      <c r="S703" s="6" t="str">
        <f>IF(COUNTIF($Q703:$Q$2510, $Q703)&gt;1, "", $Q703)</f>
        <v/>
      </c>
      <c r="U703" s="63" t="str">
        <f>IF($B703="", "", IF(OR($B703&lt;'Intro &amp; Setup'!$W$18, $B703&gt;'Intro &amp; Setup'!$AG$18), "X", ""))</f>
        <v/>
      </c>
      <c r="V703" s="64" t="str">
        <f>IF($F703="", "", IF(OR($F703&lt;'Intro &amp; Setup'!$W$18, $F703&gt;'Intro &amp; Setup'!$AG$18), "X", ""))</f>
        <v/>
      </c>
      <c r="W703" s="6" t="str">
        <f t="shared" si="95"/>
        <v/>
      </c>
      <c r="Y703" s="63" t="str">
        <f t="shared" si="96"/>
        <v/>
      </c>
      <c r="Z703" s="64" t="str">
        <f t="shared" si="97"/>
        <v/>
      </c>
      <c r="AB703" s="80" t="str">
        <f t="shared" si="98"/>
        <v/>
      </c>
      <c r="AC703" s="77" t="str">
        <f t="shared" si="99"/>
        <v/>
      </c>
      <c r="AE703" s="84" t="str">
        <f t="shared" si="100"/>
        <v/>
      </c>
      <c r="AG703" s="6" t="str">
        <f>IF($AE703="", "", COUNTIF($AE$10:$AE$2510, "&gt;"&amp;$AE703)+1+COUNTIF($AE$10:$AE703, $AE703)-1)</f>
        <v/>
      </c>
    </row>
    <row r="704" spans="1:33" x14ac:dyDescent="0.25">
      <c r="A704" s="2"/>
      <c r="B704" s="98"/>
      <c r="C704" s="99"/>
      <c r="D704" s="100"/>
      <c r="E704" s="101"/>
      <c r="F704" s="102"/>
      <c r="G704" s="99"/>
      <c r="H704" s="103"/>
      <c r="I704" s="104"/>
      <c r="J704" s="2"/>
      <c r="K704" s="56" t="str">
        <f t="shared" si="92"/>
        <v/>
      </c>
      <c r="L704" s="2"/>
      <c r="M704" s="2"/>
      <c r="N704" s="51" t="str">
        <f t="shared" si="93"/>
        <v/>
      </c>
      <c r="O704" s="2"/>
      <c r="Q704" s="6" t="str">
        <f t="shared" si="94"/>
        <v/>
      </c>
      <c r="S704" s="6" t="str">
        <f>IF(COUNTIF($Q704:$Q$2510, $Q704)&gt;1, "", $Q704)</f>
        <v/>
      </c>
      <c r="U704" s="63" t="str">
        <f>IF($B704="", "", IF(OR($B704&lt;'Intro &amp; Setup'!$W$18, $B704&gt;'Intro &amp; Setup'!$AG$18), "X", ""))</f>
        <v/>
      </c>
      <c r="V704" s="64" t="str">
        <f>IF($F704="", "", IF(OR($F704&lt;'Intro &amp; Setup'!$W$18, $F704&gt;'Intro &amp; Setup'!$AG$18), "X", ""))</f>
        <v/>
      </c>
      <c r="W704" s="6" t="str">
        <f t="shared" si="95"/>
        <v/>
      </c>
      <c r="Y704" s="63" t="str">
        <f t="shared" si="96"/>
        <v/>
      </c>
      <c r="Z704" s="64" t="str">
        <f t="shared" si="97"/>
        <v/>
      </c>
      <c r="AB704" s="80" t="str">
        <f t="shared" si="98"/>
        <v/>
      </c>
      <c r="AC704" s="77" t="str">
        <f t="shared" si="99"/>
        <v/>
      </c>
      <c r="AE704" s="84" t="str">
        <f t="shared" si="100"/>
        <v/>
      </c>
      <c r="AG704" s="6" t="str">
        <f>IF($AE704="", "", COUNTIF($AE$10:$AE$2510, "&gt;"&amp;$AE704)+1+COUNTIF($AE$10:$AE704, $AE704)-1)</f>
        <v/>
      </c>
    </row>
    <row r="705" spans="1:33" x14ac:dyDescent="0.25">
      <c r="A705" s="2"/>
      <c r="B705" s="98"/>
      <c r="C705" s="99"/>
      <c r="D705" s="100"/>
      <c r="E705" s="101"/>
      <c r="F705" s="102"/>
      <c r="G705" s="99"/>
      <c r="H705" s="103"/>
      <c r="I705" s="104"/>
      <c r="J705" s="2"/>
      <c r="K705" s="56" t="str">
        <f t="shared" si="92"/>
        <v/>
      </c>
      <c r="L705" s="2"/>
      <c r="M705" s="2"/>
      <c r="N705" s="51" t="str">
        <f t="shared" si="93"/>
        <v/>
      </c>
      <c r="O705" s="2"/>
      <c r="Q705" s="6" t="str">
        <f t="shared" si="94"/>
        <v/>
      </c>
      <c r="S705" s="6" t="str">
        <f>IF(COUNTIF($Q705:$Q$2510, $Q705)&gt;1, "", $Q705)</f>
        <v/>
      </c>
      <c r="U705" s="63" t="str">
        <f>IF($B705="", "", IF(OR($B705&lt;'Intro &amp; Setup'!$W$18, $B705&gt;'Intro &amp; Setup'!$AG$18), "X", ""))</f>
        <v/>
      </c>
      <c r="V705" s="64" t="str">
        <f>IF($F705="", "", IF(OR($F705&lt;'Intro &amp; Setup'!$W$18, $F705&gt;'Intro &amp; Setup'!$AG$18), "X", ""))</f>
        <v/>
      </c>
      <c r="W705" s="6" t="str">
        <f t="shared" si="95"/>
        <v/>
      </c>
      <c r="Y705" s="63" t="str">
        <f t="shared" si="96"/>
        <v/>
      </c>
      <c r="Z705" s="64" t="str">
        <f t="shared" si="97"/>
        <v/>
      </c>
      <c r="AB705" s="80" t="str">
        <f t="shared" si="98"/>
        <v/>
      </c>
      <c r="AC705" s="77" t="str">
        <f t="shared" si="99"/>
        <v/>
      </c>
      <c r="AE705" s="84" t="str">
        <f t="shared" si="100"/>
        <v/>
      </c>
      <c r="AG705" s="6" t="str">
        <f>IF($AE705="", "", COUNTIF($AE$10:$AE$2510, "&gt;"&amp;$AE705)+1+COUNTIF($AE$10:$AE705, $AE705)-1)</f>
        <v/>
      </c>
    </row>
    <row r="706" spans="1:33" x14ac:dyDescent="0.25">
      <c r="A706" s="2"/>
      <c r="B706" s="98"/>
      <c r="C706" s="99"/>
      <c r="D706" s="100"/>
      <c r="E706" s="101"/>
      <c r="F706" s="102"/>
      <c r="G706" s="99"/>
      <c r="H706" s="103"/>
      <c r="I706" s="104"/>
      <c r="J706" s="2"/>
      <c r="K706" s="56" t="str">
        <f t="shared" si="92"/>
        <v/>
      </c>
      <c r="L706" s="2"/>
      <c r="M706" s="2"/>
      <c r="N706" s="51" t="str">
        <f t="shared" si="93"/>
        <v/>
      </c>
      <c r="O706" s="2"/>
      <c r="Q706" s="6" t="str">
        <f t="shared" si="94"/>
        <v/>
      </c>
      <c r="S706" s="6" t="str">
        <f>IF(COUNTIF($Q706:$Q$2510, $Q706)&gt;1, "", $Q706)</f>
        <v/>
      </c>
      <c r="U706" s="63" t="str">
        <f>IF($B706="", "", IF(OR($B706&lt;'Intro &amp; Setup'!$W$18, $B706&gt;'Intro &amp; Setup'!$AG$18), "X", ""))</f>
        <v/>
      </c>
      <c r="V706" s="64" t="str">
        <f>IF($F706="", "", IF(OR($F706&lt;'Intro &amp; Setup'!$W$18, $F706&gt;'Intro &amp; Setup'!$AG$18), "X", ""))</f>
        <v/>
      </c>
      <c r="W706" s="6" t="str">
        <f t="shared" si="95"/>
        <v/>
      </c>
      <c r="Y706" s="63" t="str">
        <f t="shared" si="96"/>
        <v/>
      </c>
      <c r="Z706" s="64" t="str">
        <f t="shared" si="97"/>
        <v/>
      </c>
      <c r="AB706" s="80" t="str">
        <f t="shared" si="98"/>
        <v/>
      </c>
      <c r="AC706" s="77" t="str">
        <f t="shared" si="99"/>
        <v/>
      </c>
      <c r="AE706" s="84" t="str">
        <f t="shared" si="100"/>
        <v/>
      </c>
      <c r="AG706" s="6" t="str">
        <f>IF($AE706="", "", COUNTIF($AE$10:$AE$2510, "&gt;"&amp;$AE706)+1+COUNTIF($AE$10:$AE706, $AE706)-1)</f>
        <v/>
      </c>
    </row>
    <row r="707" spans="1:33" x14ac:dyDescent="0.25">
      <c r="A707" s="2"/>
      <c r="B707" s="98"/>
      <c r="C707" s="99"/>
      <c r="D707" s="100"/>
      <c r="E707" s="101"/>
      <c r="F707" s="102"/>
      <c r="G707" s="99"/>
      <c r="H707" s="103"/>
      <c r="I707" s="104"/>
      <c r="J707" s="2"/>
      <c r="K707" s="56" t="str">
        <f t="shared" si="92"/>
        <v/>
      </c>
      <c r="L707" s="2"/>
      <c r="M707" s="2"/>
      <c r="N707" s="51" t="str">
        <f t="shared" si="93"/>
        <v/>
      </c>
      <c r="O707" s="2"/>
      <c r="Q707" s="6" t="str">
        <f t="shared" si="94"/>
        <v/>
      </c>
      <c r="S707" s="6" t="str">
        <f>IF(COUNTIF($Q707:$Q$2510, $Q707)&gt;1, "", $Q707)</f>
        <v/>
      </c>
      <c r="U707" s="63" t="str">
        <f>IF($B707="", "", IF(OR($B707&lt;'Intro &amp; Setup'!$W$18, $B707&gt;'Intro &amp; Setup'!$AG$18), "X", ""))</f>
        <v/>
      </c>
      <c r="V707" s="64" t="str">
        <f>IF($F707="", "", IF(OR($F707&lt;'Intro &amp; Setup'!$W$18, $F707&gt;'Intro &amp; Setup'!$AG$18), "X", ""))</f>
        <v/>
      </c>
      <c r="W707" s="6" t="str">
        <f t="shared" si="95"/>
        <v/>
      </c>
      <c r="Y707" s="63" t="str">
        <f t="shared" si="96"/>
        <v/>
      </c>
      <c r="Z707" s="64" t="str">
        <f t="shared" si="97"/>
        <v/>
      </c>
      <c r="AB707" s="80" t="str">
        <f t="shared" si="98"/>
        <v/>
      </c>
      <c r="AC707" s="77" t="str">
        <f t="shared" si="99"/>
        <v/>
      </c>
      <c r="AE707" s="84" t="str">
        <f t="shared" si="100"/>
        <v/>
      </c>
      <c r="AG707" s="6" t="str">
        <f>IF($AE707="", "", COUNTIF($AE$10:$AE$2510, "&gt;"&amp;$AE707)+1+COUNTIF($AE$10:$AE707, $AE707)-1)</f>
        <v/>
      </c>
    </row>
    <row r="708" spans="1:33" x14ac:dyDescent="0.25">
      <c r="A708" s="2"/>
      <c r="B708" s="98"/>
      <c r="C708" s="99"/>
      <c r="D708" s="100"/>
      <c r="E708" s="101"/>
      <c r="F708" s="102"/>
      <c r="G708" s="99"/>
      <c r="H708" s="103"/>
      <c r="I708" s="104"/>
      <c r="J708" s="2"/>
      <c r="K708" s="56" t="str">
        <f t="shared" si="92"/>
        <v/>
      </c>
      <c r="L708" s="2"/>
      <c r="M708" s="2"/>
      <c r="N708" s="51" t="str">
        <f t="shared" si="93"/>
        <v/>
      </c>
      <c r="O708" s="2"/>
      <c r="Q708" s="6" t="str">
        <f t="shared" si="94"/>
        <v/>
      </c>
      <c r="S708" s="6" t="str">
        <f>IF(COUNTIF($Q708:$Q$2510, $Q708)&gt;1, "", $Q708)</f>
        <v/>
      </c>
      <c r="U708" s="63" t="str">
        <f>IF($B708="", "", IF(OR($B708&lt;'Intro &amp; Setup'!$W$18, $B708&gt;'Intro &amp; Setup'!$AG$18), "X", ""))</f>
        <v/>
      </c>
      <c r="V708" s="64" t="str">
        <f>IF($F708="", "", IF(OR($F708&lt;'Intro &amp; Setup'!$W$18, $F708&gt;'Intro &amp; Setup'!$AG$18), "X", ""))</f>
        <v/>
      </c>
      <c r="W708" s="6" t="str">
        <f t="shared" si="95"/>
        <v/>
      </c>
      <c r="Y708" s="63" t="str">
        <f t="shared" si="96"/>
        <v/>
      </c>
      <c r="Z708" s="64" t="str">
        <f t="shared" si="97"/>
        <v/>
      </c>
      <c r="AB708" s="80" t="str">
        <f t="shared" si="98"/>
        <v/>
      </c>
      <c r="AC708" s="77" t="str">
        <f t="shared" si="99"/>
        <v/>
      </c>
      <c r="AE708" s="84" t="str">
        <f t="shared" si="100"/>
        <v/>
      </c>
      <c r="AG708" s="6" t="str">
        <f>IF($AE708="", "", COUNTIF($AE$10:$AE$2510, "&gt;"&amp;$AE708)+1+COUNTIF($AE$10:$AE708, $AE708)-1)</f>
        <v/>
      </c>
    </row>
    <row r="709" spans="1:33" x14ac:dyDescent="0.25">
      <c r="A709" s="2"/>
      <c r="B709" s="98"/>
      <c r="C709" s="99"/>
      <c r="D709" s="100"/>
      <c r="E709" s="101"/>
      <c r="F709" s="102"/>
      <c r="G709" s="99"/>
      <c r="H709" s="103"/>
      <c r="I709" s="104"/>
      <c r="J709" s="2"/>
      <c r="K709" s="56" t="str">
        <f t="shared" si="92"/>
        <v/>
      </c>
      <c r="L709" s="2"/>
      <c r="M709" s="2"/>
      <c r="N709" s="51" t="str">
        <f t="shared" si="93"/>
        <v/>
      </c>
      <c r="O709" s="2"/>
      <c r="Q709" s="6" t="str">
        <f t="shared" si="94"/>
        <v/>
      </c>
      <c r="S709" s="6" t="str">
        <f>IF(COUNTIF($Q709:$Q$2510, $Q709)&gt;1, "", $Q709)</f>
        <v/>
      </c>
      <c r="U709" s="63" t="str">
        <f>IF($B709="", "", IF(OR($B709&lt;'Intro &amp; Setup'!$W$18, $B709&gt;'Intro &amp; Setup'!$AG$18), "X", ""))</f>
        <v/>
      </c>
      <c r="V709" s="64" t="str">
        <f>IF($F709="", "", IF(OR($F709&lt;'Intro &amp; Setup'!$W$18, $F709&gt;'Intro &amp; Setup'!$AG$18), "X", ""))</f>
        <v/>
      </c>
      <c r="W709" s="6" t="str">
        <f t="shared" si="95"/>
        <v/>
      </c>
      <c r="Y709" s="63" t="str">
        <f t="shared" si="96"/>
        <v/>
      </c>
      <c r="Z709" s="64" t="str">
        <f t="shared" si="97"/>
        <v/>
      </c>
      <c r="AB709" s="80" t="str">
        <f t="shared" si="98"/>
        <v/>
      </c>
      <c r="AC709" s="77" t="str">
        <f t="shared" si="99"/>
        <v/>
      </c>
      <c r="AE709" s="84" t="str">
        <f t="shared" si="100"/>
        <v/>
      </c>
      <c r="AG709" s="6" t="str">
        <f>IF($AE709="", "", COUNTIF($AE$10:$AE$2510, "&gt;"&amp;$AE709)+1+COUNTIF($AE$10:$AE709, $AE709)-1)</f>
        <v/>
      </c>
    </row>
    <row r="710" spans="1:33" x14ac:dyDescent="0.25">
      <c r="A710" s="2"/>
      <c r="B710" s="98"/>
      <c r="C710" s="99"/>
      <c r="D710" s="100"/>
      <c r="E710" s="101"/>
      <c r="F710" s="102"/>
      <c r="G710" s="99"/>
      <c r="H710" s="103"/>
      <c r="I710" s="104"/>
      <c r="J710" s="2"/>
      <c r="K710" s="56" t="str">
        <f t="shared" si="92"/>
        <v/>
      </c>
      <c r="L710" s="2"/>
      <c r="M710" s="2"/>
      <c r="N710" s="51" t="str">
        <f t="shared" si="93"/>
        <v/>
      </c>
      <c r="O710" s="2"/>
      <c r="Q710" s="6" t="str">
        <f t="shared" si="94"/>
        <v/>
      </c>
      <c r="S710" s="6" t="str">
        <f>IF(COUNTIF($Q710:$Q$2510, $Q710)&gt;1, "", $Q710)</f>
        <v/>
      </c>
      <c r="U710" s="63" t="str">
        <f>IF($B710="", "", IF(OR($B710&lt;'Intro &amp; Setup'!$W$18, $B710&gt;'Intro &amp; Setup'!$AG$18), "X", ""))</f>
        <v/>
      </c>
      <c r="V710" s="64" t="str">
        <f>IF($F710="", "", IF(OR($F710&lt;'Intro &amp; Setup'!$W$18, $F710&gt;'Intro &amp; Setup'!$AG$18), "X", ""))</f>
        <v/>
      </c>
      <c r="W710" s="6" t="str">
        <f t="shared" si="95"/>
        <v/>
      </c>
      <c r="Y710" s="63" t="str">
        <f t="shared" si="96"/>
        <v/>
      </c>
      <c r="Z710" s="64" t="str">
        <f t="shared" si="97"/>
        <v/>
      </c>
      <c r="AB710" s="80" t="str">
        <f t="shared" si="98"/>
        <v/>
      </c>
      <c r="AC710" s="77" t="str">
        <f t="shared" si="99"/>
        <v/>
      </c>
      <c r="AE710" s="84" t="str">
        <f t="shared" si="100"/>
        <v/>
      </c>
      <c r="AG710" s="6" t="str">
        <f>IF($AE710="", "", COUNTIF($AE$10:$AE$2510, "&gt;"&amp;$AE710)+1+COUNTIF($AE$10:$AE710, $AE710)-1)</f>
        <v/>
      </c>
    </row>
    <row r="711" spans="1:33" x14ac:dyDescent="0.25">
      <c r="A711" s="2"/>
      <c r="B711" s="98"/>
      <c r="C711" s="99"/>
      <c r="D711" s="100"/>
      <c r="E711" s="101"/>
      <c r="F711" s="102"/>
      <c r="G711" s="99"/>
      <c r="H711" s="103"/>
      <c r="I711" s="104"/>
      <c r="J711" s="2"/>
      <c r="K711" s="56" t="str">
        <f t="shared" si="92"/>
        <v/>
      </c>
      <c r="L711" s="2"/>
      <c r="M711" s="2"/>
      <c r="N711" s="51" t="str">
        <f t="shared" si="93"/>
        <v/>
      </c>
      <c r="O711" s="2"/>
      <c r="Q711" s="6" t="str">
        <f t="shared" si="94"/>
        <v/>
      </c>
      <c r="S711" s="6" t="str">
        <f>IF(COUNTIF($Q711:$Q$2510, $Q711)&gt;1, "", $Q711)</f>
        <v/>
      </c>
      <c r="U711" s="63" t="str">
        <f>IF($B711="", "", IF(OR($B711&lt;'Intro &amp; Setup'!$W$18, $B711&gt;'Intro &amp; Setup'!$AG$18), "X", ""))</f>
        <v/>
      </c>
      <c r="V711" s="64" t="str">
        <f>IF($F711="", "", IF(OR($F711&lt;'Intro &amp; Setup'!$W$18, $F711&gt;'Intro &amp; Setup'!$AG$18), "X", ""))</f>
        <v/>
      </c>
      <c r="W711" s="6" t="str">
        <f t="shared" si="95"/>
        <v/>
      </c>
      <c r="Y711" s="63" t="str">
        <f t="shared" si="96"/>
        <v/>
      </c>
      <c r="Z711" s="64" t="str">
        <f t="shared" si="97"/>
        <v/>
      </c>
      <c r="AB711" s="80" t="str">
        <f t="shared" si="98"/>
        <v/>
      </c>
      <c r="AC711" s="77" t="str">
        <f t="shared" si="99"/>
        <v/>
      </c>
      <c r="AE711" s="84" t="str">
        <f t="shared" si="100"/>
        <v/>
      </c>
      <c r="AG711" s="6" t="str">
        <f>IF($AE711="", "", COUNTIF($AE$10:$AE$2510, "&gt;"&amp;$AE711)+1+COUNTIF($AE$10:$AE711, $AE711)-1)</f>
        <v/>
      </c>
    </row>
    <row r="712" spans="1:33" x14ac:dyDescent="0.25">
      <c r="A712" s="2"/>
      <c r="B712" s="98"/>
      <c r="C712" s="99"/>
      <c r="D712" s="100"/>
      <c r="E712" s="101"/>
      <c r="F712" s="102"/>
      <c r="G712" s="99"/>
      <c r="H712" s="103"/>
      <c r="I712" s="104"/>
      <c r="J712" s="2"/>
      <c r="K712" s="56" t="str">
        <f t="shared" si="92"/>
        <v/>
      </c>
      <c r="L712" s="2"/>
      <c r="M712" s="2"/>
      <c r="N712" s="51" t="str">
        <f t="shared" si="93"/>
        <v/>
      </c>
      <c r="O712" s="2"/>
      <c r="Q712" s="6" t="str">
        <f t="shared" si="94"/>
        <v/>
      </c>
      <c r="S712" s="6" t="str">
        <f>IF(COUNTIF($Q712:$Q$2510, $Q712)&gt;1, "", $Q712)</f>
        <v/>
      </c>
      <c r="U712" s="63" t="str">
        <f>IF($B712="", "", IF(OR($B712&lt;'Intro &amp; Setup'!$W$18, $B712&gt;'Intro &amp; Setup'!$AG$18), "X", ""))</f>
        <v/>
      </c>
      <c r="V712" s="64" t="str">
        <f>IF($F712="", "", IF(OR($F712&lt;'Intro &amp; Setup'!$W$18, $F712&gt;'Intro &amp; Setup'!$AG$18), "X", ""))</f>
        <v/>
      </c>
      <c r="W712" s="6" t="str">
        <f t="shared" si="95"/>
        <v/>
      </c>
      <c r="Y712" s="63" t="str">
        <f t="shared" si="96"/>
        <v/>
      </c>
      <c r="Z712" s="64" t="str">
        <f t="shared" si="97"/>
        <v/>
      </c>
      <c r="AB712" s="80" t="str">
        <f t="shared" si="98"/>
        <v/>
      </c>
      <c r="AC712" s="77" t="str">
        <f t="shared" si="99"/>
        <v/>
      </c>
      <c r="AE712" s="84" t="str">
        <f t="shared" si="100"/>
        <v/>
      </c>
      <c r="AG712" s="6" t="str">
        <f>IF($AE712="", "", COUNTIF($AE$10:$AE$2510, "&gt;"&amp;$AE712)+1+COUNTIF($AE$10:$AE712, $AE712)-1)</f>
        <v/>
      </c>
    </row>
    <row r="713" spans="1:33" x14ac:dyDescent="0.25">
      <c r="A713" s="2"/>
      <c r="B713" s="98"/>
      <c r="C713" s="99"/>
      <c r="D713" s="100"/>
      <c r="E713" s="101"/>
      <c r="F713" s="102"/>
      <c r="G713" s="99"/>
      <c r="H713" s="103"/>
      <c r="I713" s="104"/>
      <c r="J713" s="2"/>
      <c r="K713" s="56" t="str">
        <f t="shared" si="92"/>
        <v/>
      </c>
      <c r="L713" s="2"/>
      <c r="M713" s="2"/>
      <c r="N713" s="51" t="str">
        <f t="shared" si="93"/>
        <v/>
      </c>
      <c r="O713" s="2"/>
      <c r="Q713" s="6" t="str">
        <f t="shared" si="94"/>
        <v/>
      </c>
      <c r="S713" s="6" t="str">
        <f>IF(COUNTIF($Q713:$Q$2510, $Q713)&gt;1, "", $Q713)</f>
        <v/>
      </c>
      <c r="U713" s="63" t="str">
        <f>IF($B713="", "", IF(OR($B713&lt;'Intro &amp; Setup'!$W$18, $B713&gt;'Intro &amp; Setup'!$AG$18), "X", ""))</f>
        <v/>
      </c>
      <c r="V713" s="64" t="str">
        <f>IF($F713="", "", IF(OR($F713&lt;'Intro &amp; Setup'!$W$18, $F713&gt;'Intro &amp; Setup'!$AG$18), "X", ""))</f>
        <v/>
      </c>
      <c r="W713" s="6" t="str">
        <f t="shared" si="95"/>
        <v/>
      </c>
      <c r="Y713" s="63" t="str">
        <f t="shared" si="96"/>
        <v/>
      </c>
      <c r="Z713" s="64" t="str">
        <f t="shared" si="97"/>
        <v/>
      </c>
      <c r="AB713" s="80" t="str">
        <f t="shared" si="98"/>
        <v/>
      </c>
      <c r="AC713" s="77" t="str">
        <f t="shared" si="99"/>
        <v/>
      </c>
      <c r="AE713" s="84" t="str">
        <f t="shared" si="100"/>
        <v/>
      </c>
      <c r="AG713" s="6" t="str">
        <f>IF($AE713="", "", COUNTIF($AE$10:$AE$2510, "&gt;"&amp;$AE713)+1+COUNTIF($AE$10:$AE713, $AE713)-1)</f>
        <v/>
      </c>
    </row>
    <row r="714" spans="1:33" x14ac:dyDescent="0.25">
      <c r="A714" s="2"/>
      <c r="B714" s="98"/>
      <c r="C714" s="99"/>
      <c r="D714" s="100"/>
      <c r="E714" s="101"/>
      <c r="F714" s="102"/>
      <c r="G714" s="99"/>
      <c r="H714" s="103"/>
      <c r="I714" s="104"/>
      <c r="J714" s="2"/>
      <c r="K714" s="56" t="str">
        <f t="shared" si="92"/>
        <v/>
      </c>
      <c r="L714" s="2"/>
      <c r="M714" s="2"/>
      <c r="N714" s="51" t="str">
        <f t="shared" si="93"/>
        <v/>
      </c>
      <c r="O714" s="2"/>
      <c r="Q714" s="6" t="str">
        <f t="shared" si="94"/>
        <v/>
      </c>
      <c r="S714" s="6" t="str">
        <f>IF(COUNTIF($Q714:$Q$2510, $Q714)&gt;1, "", $Q714)</f>
        <v/>
      </c>
      <c r="U714" s="63" t="str">
        <f>IF($B714="", "", IF(OR($B714&lt;'Intro &amp; Setup'!$W$18, $B714&gt;'Intro &amp; Setup'!$AG$18), "X", ""))</f>
        <v/>
      </c>
      <c r="V714" s="64" t="str">
        <f>IF($F714="", "", IF(OR($F714&lt;'Intro &amp; Setup'!$W$18, $F714&gt;'Intro &amp; Setup'!$AG$18), "X", ""))</f>
        <v/>
      </c>
      <c r="W714" s="6" t="str">
        <f t="shared" si="95"/>
        <v/>
      </c>
      <c r="Y714" s="63" t="str">
        <f t="shared" si="96"/>
        <v/>
      </c>
      <c r="Z714" s="64" t="str">
        <f t="shared" si="97"/>
        <v/>
      </c>
      <c r="AB714" s="80" t="str">
        <f t="shared" si="98"/>
        <v/>
      </c>
      <c r="AC714" s="77" t="str">
        <f t="shared" si="99"/>
        <v/>
      </c>
      <c r="AE714" s="84" t="str">
        <f t="shared" si="100"/>
        <v/>
      </c>
      <c r="AG714" s="6" t="str">
        <f>IF($AE714="", "", COUNTIF($AE$10:$AE$2510, "&gt;"&amp;$AE714)+1+COUNTIF($AE$10:$AE714, $AE714)-1)</f>
        <v/>
      </c>
    </row>
    <row r="715" spans="1:33" x14ac:dyDescent="0.25">
      <c r="A715" s="2"/>
      <c r="B715" s="98"/>
      <c r="C715" s="99"/>
      <c r="D715" s="100"/>
      <c r="E715" s="101"/>
      <c r="F715" s="102"/>
      <c r="G715" s="99"/>
      <c r="H715" s="103"/>
      <c r="I715" s="104"/>
      <c r="J715" s="2"/>
      <c r="K715" s="56" t="str">
        <f t="shared" si="92"/>
        <v/>
      </c>
      <c r="L715" s="2"/>
      <c r="M715" s="2"/>
      <c r="N715" s="51" t="str">
        <f t="shared" si="93"/>
        <v/>
      </c>
      <c r="O715" s="2"/>
      <c r="Q715" s="6" t="str">
        <f t="shared" si="94"/>
        <v/>
      </c>
      <c r="S715" s="6" t="str">
        <f>IF(COUNTIF($Q715:$Q$2510, $Q715)&gt;1, "", $Q715)</f>
        <v/>
      </c>
      <c r="U715" s="63" t="str">
        <f>IF($B715="", "", IF(OR($B715&lt;'Intro &amp; Setup'!$W$18, $B715&gt;'Intro &amp; Setup'!$AG$18), "X", ""))</f>
        <v/>
      </c>
      <c r="V715" s="64" t="str">
        <f>IF($F715="", "", IF(OR($F715&lt;'Intro &amp; Setup'!$W$18, $F715&gt;'Intro &amp; Setup'!$AG$18), "X", ""))</f>
        <v/>
      </c>
      <c r="W715" s="6" t="str">
        <f t="shared" si="95"/>
        <v/>
      </c>
      <c r="Y715" s="63" t="str">
        <f t="shared" si="96"/>
        <v/>
      </c>
      <c r="Z715" s="64" t="str">
        <f t="shared" si="97"/>
        <v/>
      </c>
      <c r="AB715" s="80" t="str">
        <f t="shared" si="98"/>
        <v/>
      </c>
      <c r="AC715" s="77" t="str">
        <f t="shared" si="99"/>
        <v/>
      </c>
      <c r="AE715" s="84" t="str">
        <f t="shared" si="100"/>
        <v/>
      </c>
      <c r="AG715" s="6" t="str">
        <f>IF($AE715="", "", COUNTIF($AE$10:$AE$2510, "&gt;"&amp;$AE715)+1+COUNTIF($AE$10:$AE715, $AE715)-1)</f>
        <v/>
      </c>
    </row>
    <row r="716" spans="1:33" x14ac:dyDescent="0.25">
      <c r="A716" s="2"/>
      <c r="B716" s="98"/>
      <c r="C716" s="99"/>
      <c r="D716" s="100"/>
      <c r="E716" s="101"/>
      <c r="F716" s="102"/>
      <c r="G716" s="99"/>
      <c r="H716" s="103"/>
      <c r="I716" s="104"/>
      <c r="J716" s="2"/>
      <c r="K716" s="56" t="str">
        <f t="shared" ref="K716:K779" si="101">IF($G716="", "", IF($I716="", IFERROR(INDEX($I$11:$I$2510, MATCH($G716, $S$11:$S$2510, 0)), ""), $I716))</f>
        <v/>
      </c>
      <c r="L716" s="2"/>
      <c r="M716" s="2"/>
      <c r="N716" s="51" t="str">
        <f t="shared" ref="N716:N779" si="102">IFERROR(IF($H716="", "", IF($G716="", $H716, ROUND($H716/$K716, 2))), "")</f>
        <v/>
      </c>
      <c r="O716" s="2"/>
      <c r="Q716" s="6" t="str">
        <f t="shared" ref="Q716:Q779" si="103">IF($I716="", "", $G716)</f>
        <v/>
      </c>
      <c r="S716" s="6" t="str">
        <f>IF(COUNTIF($Q716:$Q$2510, $Q716)&gt;1, "", $Q716)</f>
        <v/>
      </c>
      <c r="U716" s="63" t="str">
        <f>IF($B716="", "", IF(OR($B716&lt;'Intro &amp; Setup'!$W$18, $B716&gt;'Intro &amp; Setup'!$AG$18), "X", ""))</f>
        <v/>
      </c>
      <c r="V716" s="64" t="str">
        <f>IF($F716="", "", IF(OR($F716&lt;'Intro &amp; Setup'!$W$18, $F716&gt;'Intro &amp; Setup'!$AG$18), "X", ""))</f>
        <v/>
      </c>
      <c r="W716" s="6" t="str">
        <f t="shared" ref="W716:W779" si="104">IF(AND($U716="X", $V716="X"), "X", "")</f>
        <v/>
      </c>
      <c r="Y716" s="63" t="str">
        <f t="shared" ref="Y716:Y779" si="105">IF($W716="X", "", IF($B716="", "", TEXT($B716, "mmm yyyy")))</f>
        <v/>
      </c>
      <c r="Z716" s="64" t="str">
        <f t="shared" ref="Z716:Z779" si="106">IF($W716="X", "", IF($F716="", "", TEXT($F716, "mmm yyyy")))</f>
        <v/>
      </c>
      <c r="AB716" s="80" t="str">
        <f t="shared" ref="AB716:AB779" si="107">IF($G716="", $N716, "")</f>
        <v/>
      </c>
      <c r="AC716" s="77" t="str">
        <f t="shared" ref="AC716:AC779" si="108">IF(NOT($G716=""), $N716, "")</f>
        <v/>
      </c>
      <c r="AE716" s="84" t="str">
        <f t="shared" ref="AE716:AE779" si="109">IF($S716="", "", SUMIF($G$11:$G$2510, $S716, $N$11:$N$2510))</f>
        <v/>
      </c>
      <c r="AG716" s="6" t="str">
        <f>IF($AE716="", "", COUNTIF($AE$10:$AE$2510, "&gt;"&amp;$AE716)+1+COUNTIF($AE$10:$AE716, $AE716)-1)</f>
        <v/>
      </c>
    </row>
    <row r="717" spans="1:33" x14ac:dyDescent="0.25">
      <c r="A717" s="2"/>
      <c r="B717" s="98"/>
      <c r="C717" s="99"/>
      <c r="D717" s="100"/>
      <c r="E717" s="101"/>
      <c r="F717" s="102"/>
      <c r="G717" s="99"/>
      <c r="H717" s="103"/>
      <c r="I717" s="104"/>
      <c r="J717" s="2"/>
      <c r="K717" s="56" t="str">
        <f t="shared" si="101"/>
        <v/>
      </c>
      <c r="L717" s="2"/>
      <c r="M717" s="2"/>
      <c r="N717" s="51" t="str">
        <f t="shared" si="102"/>
        <v/>
      </c>
      <c r="O717" s="2"/>
      <c r="Q717" s="6" t="str">
        <f t="shared" si="103"/>
        <v/>
      </c>
      <c r="S717" s="6" t="str">
        <f>IF(COUNTIF($Q717:$Q$2510, $Q717)&gt;1, "", $Q717)</f>
        <v/>
      </c>
      <c r="U717" s="63" t="str">
        <f>IF($B717="", "", IF(OR($B717&lt;'Intro &amp; Setup'!$W$18, $B717&gt;'Intro &amp; Setup'!$AG$18), "X", ""))</f>
        <v/>
      </c>
      <c r="V717" s="64" t="str">
        <f>IF($F717="", "", IF(OR($F717&lt;'Intro &amp; Setup'!$W$18, $F717&gt;'Intro &amp; Setup'!$AG$18), "X", ""))</f>
        <v/>
      </c>
      <c r="W717" s="6" t="str">
        <f t="shared" si="104"/>
        <v/>
      </c>
      <c r="Y717" s="63" t="str">
        <f t="shared" si="105"/>
        <v/>
      </c>
      <c r="Z717" s="64" t="str">
        <f t="shared" si="106"/>
        <v/>
      </c>
      <c r="AB717" s="80" t="str">
        <f t="shared" si="107"/>
        <v/>
      </c>
      <c r="AC717" s="77" t="str">
        <f t="shared" si="108"/>
        <v/>
      </c>
      <c r="AE717" s="84" t="str">
        <f t="shared" si="109"/>
        <v/>
      </c>
      <c r="AG717" s="6" t="str">
        <f>IF($AE717="", "", COUNTIF($AE$10:$AE$2510, "&gt;"&amp;$AE717)+1+COUNTIF($AE$10:$AE717, $AE717)-1)</f>
        <v/>
      </c>
    </row>
    <row r="718" spans="1:33" x14ac:dyDescent="0.25">
      <c r="A718" s="2"/>
      <c r="B718" s="98"/>
      <c r="C718" s="99"/>
      <c r="D718" s="100"/>
      <c r="E718" s="101"/>
      <c r="F718" s="102"/>
      <c r="G718" s="99"/>
      <c r="H718" s="103"/>
      <c r="I718" s="104"/>
      <c r="J718" s="2"/>
      <c r="K718" s="56" t="str">
        <f t="shared" si="101"/>
        <v/>
      </c>
      <c r="L718" s="2"/>
      <c r="M718" s="2"/>
      <c r="N718" s="51" t="str">
        <f t="shared" si="102"/>
        <v/>
      </c>
      <c r="O718" s="2"/>
      <c r="Q718" s="6" t="str">
        <f t="shared" si="103"/>
        <v/>
      </c>
      <c r="S718" s="6" t="str">
        <f>IF(COUNTIF($Q718:$Q$2510, $Q718)&gt;1, "", $Q718)</f>
        <v/>
      </c>
      <c r="U718" s="63" t="str">
        <f>IF($B718="", "", IF(OR($B718&lt;'Intro &amp; Setup'!$W$18, $B718&gt;'Intro &amp; Setup'!$AG$18), "X", ""))</f>
        <v/>
      </c>
      <c r="V718" s="64" t="str">
        <f>IF($F718="", "", IF(OR($F718&lt;'Intro &amp; Setup'!$W$18, $F718&gt;'Intro &amp; Setup'!$AG$18), "X", ""))</f>
        <v/>
      </c>
      <c r="W718" s="6" t="str">
        <f t="shared" si="104"/>
        <v/>
      </c>
      <c r="Y718" s="63" t="str">
        <f t="shared" si="105"/>
        <v/>
      </c>
      <c r="Z718" s="64" t="str">
        <f t="shared" si="106"/>
        <v/>
      </c>
      <c r="AB718" s="80" t="str">
        <f t="shared" si="107"/>
        <v/>
      </c>
      <c r="AC718" s="77" t="str">
        <f t="shared" si="108"/>
        <v/>
      </c>
      <c r="AE718" s="84" t="str">
        <f t="shared" si="109"/>
        <v/>
      </c>
      <c r="AG718" s="6" t="str">
        <f>IF($AE718="", "", COUNTIF($AE$10:$AE$2510, "&gt;"&amp;$AE718)+1+COUNTIF($AE$10:$AE718, $AE718)-1)</f>
        <v/>
      </c>
    </row>
    <row r="719" spans="1:33" x14ac:dyDescent="0.25">
      <c r="A719" s="2"/>
      <c r="B719" s="98"/>
      <c r="C719" s="99"/>
      <c r="D719" s="100"/>
      <c r="E719" s="101"/>
      <c r="F719" s="102"/>
      <c r="G719" s="99"/>
      <c r="H719" s="103"/>
      <c r="I719" s="104"/>
      <c r="J719" s="2"/>
      <c r="K719" s="56" t="str">
        <f t="shared" si="101"/>
        <v/>
      </c>
      <c r="L719" s="2"/>
      <c r="M719" s="2"/>
      <c r="N719" s="51" t="str">
        <f t="shared" si="102"/>
        <v/>
      </c>
      <c r="O719" s="2"/>
      <c r="Q719" s="6" t="str">
        <f t="shared" si="103"/>
        <v/>
      </c>
      <c r="S719" s="6" t="str">
        <f>IF(COUNTIF($Q719:$Q$2510, $Q719)&gt;1, "", $Q719)</f>
        <v/>
      </c>
      <c r="U719" s="63" t="str">
        <f>IF($B719="", "", IF(OR($B719&lt;'Intro &amp; Setup'!$W$18, $B719&gt;'Intro &amp; Setup'!$AG$18), "X", ""))</f>
        <v/>
      </c>
      <c r="V719" s="64" t="str">
        <f>IF($F719="", "", IF(OR($F719&lt;'Intro &amp; Setup'!$W$18, $F719&gt;'Intro &amp; Setup'!$AG$18), "X", ""))</f>
        <v/>
      </c>
      <c r="W719" s="6" t="str">
        <f t="shared" si="104"/>
        <v/>
      </c>
      <c r="Y719" s="63" t="str">
        <f t="shared" si="105"/>
        <v/>
      </c>
      <c r="Z719" s="64" t="str">
        <f t="shared" si="106"/>
        <v/>
      </c>
      <c r="AB719" s="80" t="str">
        <f t="shared" si="107"/>
        <v/>
      </c>
      <c r="AC719" s="77" t="str">
        <f t="shared" si="108"/>
        <v/>
      </c>
      <c r="AE719" s="84" t="str">
        <f t="shared" si="109"/>
        <v/>
      </c>
      <c r="AG719" s="6" t="str">
        <f>IF($AE719="", "", COUNTIF($AE$10:$AE$2510, "&gt;"&amp;$AE719)+1+COUNTIF($AE$10:$AE719, $AE719)-1)</f>
        <v/>
      </c>
    </row>
    <row r="720" spans="1:33" x14ac:dyDescent="0.25">
      <c r="A720" s="2"/>
      <c r="B720" s="98"/>
      <c r="C720" s="99"/>
      <c r="D720" s="100"/>
      <c r="E720" s="101"/>
      <c r="F720" s="102"/>
      <c r="G720" s="99"/>
      <c r="H720" s="103"/>
      <c r="I720" s="104"/>
      <c r="J720" s="2"/>
      <c r="K720" s="56" t="str">
        <f t="shared" si="101"/>
        <v/>
      </c>
      <c r="L720" s="2"/>
      <c r="M720" s="2"/>
      <c r="N720" s="51" t="str">
        <f t="shared" si="102"/>
        <v/>
      </c>
      <c r="O720" s="2"/>
      <c r="Q720" s="6" t="str">
        <f t="shared" si="103"/>
        <v/>
      </c>
      <c r="S720" s="6" t="str">
        <f>IF(COUNTIF($Q720:$Q$2510, $Q720)&gt;1, "", $Q720)</f>
        <v/>
      </c>
      <c r="U720" s="63" t="str">
        <f>IF($B720="", "", IF(OR($B720&lt;'Intro &amp; Setup'!$W$18, $B720&gt;'Intro &amp; Setup'!$AG$18), "X", ""))</f>
        <v/>
      </c>
      <c r="V720" s="64" t="str">
        <f>IF($F720="", "", IF(OR($F720&lt;'Intro &amp; Setup'!$W$18, $F720&gt;'Intro &amp; Setup'!$AG$18), "X", ""))</f>
        <v/>
      </c>
      <c r="W720" s="6" t="str">
        <f t="shared" si="104"/>
        <v/>
      </c>
      <c r="Y720" s="63" t="str">
        <f t="shared" si="105"/>
        <v/>
      </c>
      <c r="Z720" s="64" t="str">
        <f t="shared" si="106"/>
        <v/>
      </c>
      <c r="AB720" s="80" t="str">
        <f t="shared" si="107"/>
        <v/>
      </c>
      <c r="AC720" s="77" t="str">
        <f t="shared" si="108"/>
        <v/>
      </c>
      <c r="AE720" s="84" t="str">
        <f t="shared" si="109"/>
        <v/>
      </c>
      <c r="AG720" s="6" t="str">
        <f>IF($AE720="", "", COUNTIF($AE$10:$AE$2510, "&gt;"&amp;$AE720)+1+COUNTIF($AE$10:$AE720, $AE720)-1)</f>
        <v/>
      </c>
    </row>
    <row r="721" spans="1:33" x14ac:dyDescent="0.25">
      <c r="A721" s="2"/>
      <c r="B721" s="98"/>
      <c r="C721" s="99"/>
      <c r="D721" s="100"/>
      <c r="E721" s="101"/>
      <c r="F721" s="102"/>
      <c r="G721" s="99"/>
      <c r="H721" s="103"/>
      <c r="I721" s="104"/>
      <c r="J721" s="2"/>
      <c r="K721" s="56" t="str">
        <f t="shared" si="101"/>
        <v/>
      </c>
      <c r="L721" s="2"/>
      <c r="M721" s="2"/>
      <c r="N721" s="51" t="str">
        <f t="shared" si="102"/>
        <v/>
      </c>
      <c r="O721" s="2"/>
      <c r="Q721" s="6" t="str">
        <f t="shared" si="103"/>
        <v/>
      </c>
      <c r="S721" s="6" t="str">
        <f>IF(COUNTIF($Q721:$Q$2510, $Q721)&gt;1, "", $Q721)</f>
        <v/>
      </c>
      <c r="U721" s="63" t="str">
        <f>IF($B721="", "", IF(OR($B721&lt;'Intro &amp; Setup'!$W$18, $B721&gt;'Intro &amp; Setup'!$AG$18), "X", ""))</f>
        <v/>
      </c>
      <c r="V721" s="64" t="str">
        <f>IF($F721="", "", IF(OR($F721&lt;'Intro &amp; Setup'!$W$18, $F721&gt;'Intro &amp; Setup'!$AG$18), "X", ""))</f>
        <v/>
      </c>
      <c r="W721" s="6" t="str">
        <f t="shared" si="104"/>
        <v/>
      </c>
      <c r="Y721" s="63" t="str">
        <f t="shared" si="105"/>
        <v/>
      </c>
      <c r="Z721" s="64" t="str">
        <f t="shared" si="106"/>
        <v/>
      </c>
      <c r="AB721" s="80" t="str">
        <f t="shared" si="107"/>
        <v/>
      </c>
      <c r="AC721" s="77" t="str">
        <f t="shared" si="108"/>
        <v/>
      </c>
      <c r="AE721" s="84" t="str">
        <f t="shared" si="109"/>
        <v/>
      </c>
      <c r="AG721" s="6" t="str">
        <f>IF($AE721="", "", COUNTIF($AE$10:$AE$2510, "&gt;"&amp;$AE721)+1+COUNTIF($AE$10:$AE721, $AE721)-1)</f>
        <v/>
      </c>
    </row>
    <row r="722" spans="1:33" x14ac:dyDescent="0.25">
      <c r="A722" s="2"/>
      <c r="B722" s="98"/>
      <c r="C722" s="99"/>
      <c r="D722" s="100"/>
      <c r="E722" s="101"/>
      <c r="F722" s="102"/>
      <c r="G722" s="99"/>
      <c r="H722" s="103"/>
      <c r="I722" s="104"/>
      <c r="J722" s="2"/>
      <c r="K722" s="56" t="str">
        <f t="shared" si="101"/>
        <v/>
      </c>
      <c r="L722" s="2"/>
      <c r="M722" s="2"/>
      <c r="N722" s="51" t="str">
        <f t="shared" si="102"/>
        <v/>
      </c>
      <c r="O722" s="2"/>
      <c r="Q722" s="6" t="str">
        <f t="shared" si="103"/>
        <v/>
      </c>
      <c r="S722" s="6" t="str">
        <f>IF(COUNTIF($Q722:$Q$2510, $Q722)&gt;1, "", $Q722)</f>
        <v/>
      </c>
      <c r="U722" s="63" t="str">
        <f>IF($B722="", "", IF(OR($B722&lt;'Intro &amp; Setup'!$W$18, $B722&gt;'Intro &amp; Setup'!$AG$18), "X", ""))</f>
        <v/>
      </c>
      <c r="V722" s="64" t="str">
        <f>IF($F722="", "", IF(OR($F722&lt;'Intro &amp; Setup'!$W$18, $F722&gt;'Intro &amp; Setup'!$AG$18), "X", ""))</f>
        <v/>
      </c>
      <c r="W722" s="6" t="str">
        <f t="shared" si="104"/>
        <v/>
      </c>
      <c r="Y722" s="63" t="str">
        <f t="shared" si="105"/>
        <v/>
      </c>
      <c r="Z722" s="64" t="str">
        <f t="shared" si="106"/>
        <v/>
      </c>
      <c r="AB722" s="80" t="str">
        <f t="shared" si="107"/>
        <v/>
      </c>
      <c r="AC722" s="77" t="str">
        <f t="shared" si="108"/>
        <v/>
      </c>
      <c r="AE722" s="84" t="str">
        <f t="shared" si="109"/>
        <v/>
      </c>
      <c r="AG722" s="6" t="str">
        <f>IF($AE722="", "", COUNTIF($AE$10:$AE$2510, "&gt;"&amp;$AE722)+1+COUNTIF($AE$10:$AE722, $AE722)-1)</f>
        <v/>
      </c>
    </row>
    <row r="723" spans="1:33" x14ac:dyDescent="0.25">
      <c r="A723" s="2"/>
      <c r="B723" s="98"/>
      <c r="C723" s="99"/>
      <c r="D723" s="100"/>
      <c r="E723" s="101"/>
      <c r="F723" s="102"/>
      <c r="G723" s="99"/>
      <c r="H723" s="103"/>
      <c r="I723" s="104"/>
      <c r="J723" s="2"/>
      <c r="K723" s="56" t="str">
        <f t="shared" si="101"/>
        <v/>
      </c>
      <c r="L723" s="2"/>
      <c r="M723" s="2"/>
      <c r="N723" s="51" t="str">
        <f t="shared" si="102"/>
        <v/>
      </c>
      <c r="O723" s="2"/>
      <c r="Q723" s="6" t="str">
        <f t="shared" si="103"/>
        <v/>
      </c>
      <c r="S723" s="6" t="str">
        <f>IF(COUNTIF($Q723:$Q$2510, $Q723)&gt;1, "", $Q723)</f>
        <v/>
      </c>
      <c r="U723" s="63" t="str">
        <f>IF($B723="", "", IF(OR($B723&lt;'Intro &amp; Setup'!$W$18, $B723&gt;'Intro &amp; Setup'!$AG$18), "X", ""))</f>
        <v/>
      </c>
      <c r="V723" s="64" t="str">
        <f>IF($F723="", "", IF(OR($F723&lt;'Intro &amp; Setup'!$W$18, $F723&gt;'Intro &amp; Setup'!$AG$18), "X", ""))</f>
        <v/>
      </c>
      <c r="W723" s="6" t="str">
        <f t="shared" si="104"/>
        <v/>
      </c>
      <c r="Y723" s="63" t="str">
        <f t="shared" si="105"/>
        <v/>
      </c>
      <c r="Z723" s="64" t="str">
        <f t="shared" si="106"/>
        <v/>
      </c>
      <c r="AB723" s="80" t="str">
        <f t="shared" si="107"/>
        <v/>
      </c>
      <c r="AC723" s="77" t="str">
        <f t="shared" si="108"/>
        <v/>
      </c>
      <c r="AE723" s="84" t="str">
        <f t="shared" si="109"/>
        <v/>
      </c>
      <c r="AG723" s="6" t="str">
        <f>IF($AE723="", "", COUNTIF($AE$10:$AE$2510, "&gt;"&amp;$AE723)+1+COUNTIF($AE$10:$AE723, $AE723)-1)</f>
        <v/>
      </c>
    </row>
    <row r="724" spans="1:33" x14ac:dyDescent="0.25">
      <c r="A724" s="2"/>
      <c r="B724" s="98"/>
      <c r="C724" s="99"/>
      <c r="D724" s="100"/>
      <c r="E724" s="101"/>
      <c r="F724" s="102"/>
      <c r="G724" s="99"/>
      <c r="H724" s="103"/>
      <c r="I724" s="104"/>
      <c r="J724" s="2"/>
      <c r="K724" s="56" t="str">
        <f t="shared" si="101"/>
        <v/>
      </c>
      <c r="L724" s="2"/>
      <c r="M724" s="2"/>
      <c r="N724" s="51" t="str">
        <f t="shared" si="102"/>
        <v/>
      </c>
      <c r="O724" s="2"/>
      <c r="Q724" s="6" t="str">
        <f t="shared" si="103"/>
        <v/>
      </c>
      <c r="S724" s="6" t="str">
        <f>IF(COUNTIF($Q724:$Q$2510, $Q724)&gt;1, "", $Q724)</f>
        <v/>
      </c>
      <c r="U724" s="63" t="str">
        <f>IF($B724="", "", IF(OR($B724&lt;'Intro &amp; Setup'!$W$18, $B724&gt;'Intro &amp; Setup'!$AG$18), "X", ""))</f>
        <v/>
      </c>
      <c r="V724" s="64" t="str">
        <f>IF($F724="", "", IF(OR($F724&lt;'Intro &amp; Setup'!$W$18, $F724&gt;'Intro &amp; Setup'!$AG$18), "X", ""))</f>
        <v/>
      </c>
      <c r="W724" s="6" t="str">
        <f t="shared" si="104"/>
        <v/>
      </c>
      <c r="Y724" s="63" t="str">
        <f t="shared" si="105"/>
        <v/>
      </c>
      <c r="Z724" s="64" t="str">
        <f t="shared" si="106"/>
        <v/>
      </c>
      <c r="AB724" s="80" t="str">
        <f t="shared" si="107"/>
        <v/>
      </c>
      <c r="AC724" s="77" t="str">
        <f t="shared" si="108"/>
        <v/>
      </c>
      <c r="AE724" s="84" t="str">
        <f t="shared" si="109"/>
        <v/>
      </c>
      <c r="AG724" s="6" t="str">
        <f>IF($AE724="", "", COUNTIF($AE$10:$AE$2510, "&gt;"&amp;$AE724)+1+COUNTIF($AE$10:$AE724, $AE724)-1)</f>
        <v/>
      </c>
    </row>
    <row r="725" spans="1:33" x14ac:dyDescent="0.25">
      <c r="A725" s="2"/>
      <c r="B725" s="98"/>
      <c r="C725" s="99"/>
      <c r="D725" s="100"/>
      <c r="E725" s="101"/>
      <c r="F725" s="102"/>
      <c r="G725" s="99"/>
      <c r="H725" s="103"/>
      <c r="I725" s="104"/>
      <c r="J725" s="2"/>
      <c r="K725" s="56" t="str">
        <f t="shared" si="101"/>
        <v/>
      </c>
      <c r="L725" s="2"/>
      <c r="M725" s="2"/>
      <c r="N725" s="51" t="str">
        <f t="shared" si="102"/>
        <v/>
      </c>
      <c r="O725" s="2"/>
      <c r="Q725" s="6" t="str">
        <f t="shared" si="103"/>
        <v/>
      </c>
      <c r="S725" s="6" t="str">
        <f>IF(COUNTIF($Q725:$Q$2510, $Q725)&gt;1, "", $Q725)</f>
        <v/>
      </c>
      <c r="U725" s="63" t="str">
        <f>IF($B725="", "", IF(OR($B725&lt;'Intro &amp; Setup'!$W$18, $B725&gt;'Intro &amp; Setup'!$AG$18), "X", ""))</f>
        <v/>
      </c>
      <c r="V725" s="64" t="str">
        <f>IF($F725="", "", IF(OR($F725&lt;'Intro &amp; Setup'!$W$18, $F725&gt;'Intro &amp; Setup'!$AG$18), "X", ""))</f>
        <v/>
      </c>
      <c r="W725" s="6" t="str">
        <f t="shared" si="104"/>
        <v/>
      </c>
      <c r="Y725" s="63" t="str">
        <f t="shared" si="105"/>
        <v/>
      </c>
      <c r="Z725" s="64" t="str">
        <f t="shared" si="106"/>
        <v/>
      </c>
      <c r="AB725" s="80" t="str">
        <f t="shared" si="107"/>
        <v/>
      </c>
      <c r="AC725" s="77" t="str">
        <f t="shared" si="108"/>
        <v/>
      </c>
      <c r="AE725" s="84" t="str">
        <f t="shared" si="109"/>
        <v/>
      </c>
      <c r="AG725" s="6" t="str">
        <f>IF($AE725="", "", COUNTIF($AE$10:$AE$2510, "&gt;"&amp;$AE725)+1+COUNTIF($AE$10:$AE725, $AE725)-1)</f>
        <v/>
      </c>
    </row>
    <row r="726" spans="1:33" x14ac:dyDescent="0.25">
      <c r="A726" s="2"/>
      <c r="B726" s="98"/>
      <c r="C726" s="99"/>
      <c r="D726" s="100"/>
      <c r="E726" s="101"/>
      <c r="F726" s="102"/>
      <c r="G726" s="99"/>
      <c r="H726" s="103"/>
      <c r="I726" s="104"/>
      <c r="J726" s="2"/>
      <c r="K726" s="56" t="str">
        <f t="shared" si="101"/>
        <v/>
      </c>
      <c r="L726" s="2"/>
      <c r="M726" s="2"/>
      <c r="N726" s="51" t="str">
        <f t="shared" si="102"/>
        <v/>
      </c>
      <c r="O726" s="2"/>
      <c r="Q726" s="6" t="str">
        <f t="shared" si="103"/>
        <v/>
      </c>
      <c r="S726" s="6" t="str">
        <f>IF(COUNTIF($Q726:$Q$2510, $Q726)&gt;1, "", $Q726)</f>
        <v/>
      </c>
      <c r="U726" s="63" t="str">
        <f>IF($B726="", "", IF(OR($B726&lt;'Intro &amp; Setup'!$W$18, $B726&gt;'Intro &amp; Setup'!$AG$18), "X", ""))</f>
        <v/>
      </c>
      <c r="V726" s="64" t="str">
        <f>IF($F726="", "", IF(OR($F726&lt;'Intro &amp; Setup'!$W$18, $F726&gt;'Intro &amp; Setup'!$AG$18), "X", ""))</f>
        <v/>
      </c>
      <c r="W726" s="6" t="str">
        <f t="shared" si="104"/>
        <v/>
      </c>
      <c r="Y726" s="63" t="str">
        <f t="shared" si="105"/>
        <v/>
      </c>
      <c r="Z726" s="64" t="str">
        <f t="shared" si="106"/>
        <v/>
      </c>
      <c r="AB726" s="80" t="str">
        <f t="shared" si="107"/>
        <v/>
      </c>
      <c r="AC726" s="77" t="str">
        <f t="shared" si="108"/>
        <v/>
      </c>
      <c r="AE726" s="84" t="str">
        <f t="shared" si="109"/>
        <v/>
      </c>
      <c r="AG726" s="6" t="str">
        <f>IF($AE726="", "", COUNTIF($AE$10:$AE$2510, "&gt;"&amp;$AE726)+1+COUNTIF($AE$10:$AE726, $AE726)-1)</f>
        <v/>
      </c>
    </row>
    <row r="727" spans="1:33" x14ac:dyDescent="0.25">
      <c r="A727" s="2"/>
      <c r="B727" s="98"/>
      <c r="C727" s="99"/>
      <c r="D727" s="100"/>
      <c r="E727" s="101"/>
      <c r="F727" s="102"/>
      <c r="G727" s="99"/>
      <c r="H727" s="103"/>
      <c r="I727" s="104"/>
      <c r="J727" s="2"/>
      <c r="K727" s="56" t="str">
        <f t="shared" si="101"/>
        <v/>
      </c>
      <c r="L727" s="2"/>
      <c r="M727" s="2"/>
      <c r="N727" s="51" t="str">
        <f t="shared" si="102"/>
        <v/>
      </c>
      <c r="O727" s="2"/>
      <c r="Q727" s="6" t="str">
        <f t="shared" si="103"/>
        <v/>
      </c>
      <c r="S727" s="6" t="str">
        <f>IF(COUNTIF($Q727:$Q$2510, $Q727)&gt;1, "", $Q727)</f>
        <v/>
      </c>
      <c r="U727" s="63" t="str">
        <f>IF($B727="", "", IF(OR($B727&lt;'Intro &amp; Setup'!$W$18, $B727&gt;'Intro &amp; Setup'!$AG$18), "X", ""))</f>
        <v/>
      </c>
      <c r="V727" s="64" t="str">
        <f>IF($F727="", "", IF(OR($F727&lt;'Intro &amp; Setup'!$W$18, $F727&gt;'Intro &amp; Setup'!$AG$18), "X", ""))</f>
        <v/>
      </c>
      <c r="W727" s="6" t="str">
        <f t="shared" si="104"/>
        <v/>
      </c>
      <c r="Y727" s="63" t="str">
        <f t="shared" si="105"/>
        <v/>
      </c>
      <c r="Z727" s="64" t="str">
        <f t="shared" si="106"/>
        <v/>
      </c>
      <c r="AB727" s="80" t="str">
        <f t="shared" si="107"/>
        <v/>
      </c>
      <c r="AC727" s="77" t="str">
        <f t="shared" si="108"/>
        <v/>
      </c>
      <c r="AE727" s="84" t="str">
        <f t="shared" si="109"/>
        <v/>
      </c>
      <c r="AG727" s="6" t="str">
        <f>IF($AE727="", "", COUNTIF($AE$10:$AE$2510, "&gt;"&amp;$AE727)+1+COUNTIF($AE$10:$AE727, $AE727)-1)</f>
        <v/>
      </c>
    </row>
    <row r="728" spans="1:33" x14ac:dyDescent="0.25">
      <c r="A728" s="2"/>
      <c r="B728" s="98"/>
      <c r="C728" s="99"/>
      <c r="D728" s="100"/>
      <c r="E728" s="101"/>
      <c r="F728" s="102"/>
      <c r="G728" s="99"/>
      <c r="H728" s="103"/>
      <c r="I728" s="104"/>
      <c r="J728" s="2"/>
      <c r="K728" s="56" t="str">
        <f t="shared" si="101"/>
        <v/>
      </c>
      <c r="L728" s="2"/>
      <c r="M728" s="2"/>
      <c r="N728" s="51" t="str">
        <f t="shared" si="102"/>
        <v/>
      </c>
      <c r="O728" s="2"/>
      <c r="Q728" s="6" t="str">
        <f t="shared" si="103"/>
        <v/>
      </c>
      <c r="S728" s="6" t="str">
        <f>IF(COUNTIF($Q728:$Q$2510, $Q728)&gt;1, "", $Q728)</f>
        <v/>
      </c>
      <c r="U728" s="63" t="str">
        <f>IF($B728="", "", IF(OR($B728&lt;'Intro &amp; Setup'!$W$18, $B728&gt;'Intro &amp; Setup'!$AG$18), "X", ""))</f>
        <v/>
      </c>
      <c r="V728" s="64" t="str">
        <f>IF($F728="", "", IF(OR($F728&lt;'Intro &amp; Setup'!$W$18, $F728&gt;'Intro &amp; Setup'!$AG$18), "X", ""))</f>
        <v/>
      </c>
      <c r="W728" s="6" t="str">
        <f t="shared" si="104"/>
        <v/>
      </c>
      <c r="Y728" s="63" t="str">
        <f t="shared" si="105"/>
        <v/>
      </c>
      <c r="Z728" s="64" t="str">
        <f t="shared" si="106"/>
        <v/>
      </c>
      <c r="AB728" s="80" t="str">
        <f t="shared" si="107"/>
        <v/>
      </c>
      <c r="AC728" s="77" t="str">
        <f t="shared" si="108"/>
        <v/>
      </c>
      <c r="AE728" s="84" t="str">
        <f t="shared" si="109"/>
        <v/>
      </c>
      <c r="AG728" s="6" t="str">
        <f>IF($AE728="", "", COUNTIF($AE$10:$AE$2510, "&gt;"&amp;$AE728)+1+COUNTIF($AE$10:$AE728, $AE728)-1)</f>
        <v/>
      </c>
    </row>
    <row r="729" spans="1:33" x14ac:dyDescent="0.25">
      <c r="A729" s="2"/>
      <c r="B729" s="98"/>
      <c r="C729" s="99"/>
      <c r="D729" s="100"/>
      <c r="E729" s="101"/>
      <c r="F729" s="102"/>
      <c r="G729" s="99"/>
      <c r="H729" s="103"/>
      <c r="I729" s="104"/>
      <c r="J729" s="2"/>
      <c r="K729" s="56" t="str">
        <f t="shared" si="101"/>
        <v/>
      </c>
      <c r="L729" s="2"/>
      <c r="M729" s="2"/>
      <c r="N729" s="51" t="str">
        <f t="shared" si="102"/>
        <v/>
      </c>
      <c r="O729" s="2"/>
      <c r="Q729" s="6" t="str">
        <f t="shared" si="103"/>
        <v/>
      </c>
      <c r="S729" s="6" t="str">
        <f>IF(COUNTIF($Q729:$Q$2510, $Q729)&gt;1, "", $Q729)</f>
        <v/>
      </c>
      <c r="U729" s="63" t="str">
        <f>IF($B729="", "", IF(OR($B729&lt;'Intro &amp; Setup'!$W$18, $B729&gt;'Intro &amp; Setup'!$AG$18), "X", ""))</f>
        <v/>
      </c>
      <c r="V729" s="64" t="str">
        <f>IF($F729="", "", IF(OR($F729&lt;'Intro &amp; Setup'!$W$18, $F729&gt;'Intro &amp; Setup'!$AG$18), "X", ""))</f>
        <v/>
      </c>
      <c r="W729" s="6" t="str">
        <f t="shared" si="104"/>
        <v/>
      </c>
      <c r="Y729" s="63" t="str">
        <f t="shared" si="105"/>
        <v/>
      </c>
      <c r="Z729" s="64" t="str">
        <f t="shared" si="106"/>
        <v/>
      </c>
      <c r="AB729" s="80" t="str">
        <f t="shared" si="107"/>
        <v/>
      </c>
      <c r="AC729" s="77" t="str">
        <f t="shared" si="108"/>
        <v/>
      </c>
      <c r="AE729" s="84" t="str">
        <f t="shared" si="109"/>
        <v/>
      </c>
      <c r="AG729" s="6" t="str">
        <f>IF($AE729="", "", COUNTIF($AE$10:$AE$2510, "&gt;"&amp;$AE729)+1+COUNTIF($AE$10:$AE729, $AE729)-1)</f>
        <v/>
      </c>
    </row>
    <row r="730" spans="1:33" x14ac:dyDescent="0.25">
      <c r="A730" s="2"/>
      <c r="B730" s="98"/>
      <c r="C730" s="99"/>
      <c r="D730" s="100"/>
      <c r="E730" s="101"/>
      <c r="F730" s="102"/>
      <c r="G730" s="99"/>
      <c r="H730" s="103"/>
      <c r="I730" s="104"/>
      <c r="J730" s="2"/>
      <c r="K730" s="56" t="str">
        <f t="shared" si="101"/>
        <v/>
      </c>
      <c r="L730" s="2"/>
      <c r="M730" s="2"/>
      <c r="N730" s="51" t="str">
        <f t="shared" si="102"/>
        <v/>
      </c>
      <c r="O730" s="2"/>
      <c r="Q730" s="6" t="str">
        <f t="shared" si="103"/>
        <v/>
      </c>
      <c r="S730" s="6" t="str">
        <f>IF(COUNTIF($Q730:$Q$2510, $Q730)&gt;1, "", $Q730)</f>
        <v/>
      </c>
      <c r="U730" s="63" t="str">
        <f>IF($B730="", "", IF(OR($B730&lt;'Intro &amp; Setup'!$W$18, $B730&gt;'Intro &amp; Setup'!$AG$18), "X", ""))</f>
        <v/>
      </c>
      <c r="V730" s="64" t="str">
        <f>IF($F730="", "", IF(OR($F730&lt;'Intro &amp; Setup'!$W$18, $F730&gt;'Intro &amp; Setup'!$AG$18), "X", ""))</f>
        <v/>
      </c>
      <c r="W730" s="6" t="str">
        <f t="shared" si="104"/>
        <v/>
      </c>
      <c r="Y730" s="63" t="str">
        <f t="shared" si="105"/>
        <v/>
      </c>
      <c r="Z730" s="64" t="str">
        <f t="shared" si="106"/>
        <v/>
      </c>
      <c r="AB730" s="80" t="str">
        <f t="shared" si="107"/>
        <v/>
      </c>
      <c r="AC730" s="77" t="str">
        <f t="shared" si="108"/>
        <v/>
      </c>
      <c r="AE730" s="84" t="str">
        <f t="shared" si="109"/>
        <v/>
      </c>
      <c r="AG730" s="6" t="str">
        <f>IF($AE730="", "", COUNTIF($AE$10:$AE$2510, "&gt;"&amp;$AE730)+1+COUNTIF($AE$10:$AE730, $AE730)-1)</f>
        <v/>
      </c>
    </row>
    <row r="731" spans="1:33" x14ac:dyDescent="0.25">
      <c r="A731" s="2"/>
      <c r="B731" s="98"/>
      <c r="C731" s="99"/>
      <c r="D731" s="100"/>
      <c r="E731" s="101"/>
      <c r="F731" s="102"/>
      <c r="G731" s="99"/>
      <c r="H731" s="103"/>
      <c r="I731" s="104"/>
      <c r="J731" s="2"/>
      <c r="K731" s="56" t="str">
        <f t="shared" si="101"/>
        <v/>
      </c>
      <c r="L731" s="2"/>
      <c r="M731" s="2"/>
      <c r="N731" s="51" t="str">
        <f t="shared" si="102"/>
        <v/>
      </c>
      <c r="O731" s="2"/>
      <c r="Q731" s="6" t="str">
        <f t="shared" si="103"/>
        <v/>
      </c>
      <c r="S731" s="6" t="str">
        <f>IF(COUNTIF($Q731:$Q$2510, $Q731)&gt;1, "", $Q731)</f>
        <v/>
      </c>
      <c r="U731" s="63" t="str">
        <f>IF($B731="", "", IF(OR($B731&lt;'Intro &amp; Setup'!$W$18, $B731&gt;'Intro &amp; Setup'!$AG$18), "X", ""))</f>
        <v/>
      </c>
      <c r="V731" s="64" t="str">
        <f>IF($F731="", "", IF(OR($F731&lt;'Intro &amp; Setup'!$W$18, $F731&gt;'Intro &amp; Setup'!$AG$18), "X", ""))</f>
        <v/>
      </c>
      <c r="W731" s="6" t="str">
        <f t="shared" si="104"/>
        <v/>
      </c>
      <c r="Y731" s="63" t="str">
        <f t="shared" si="105"/>
        <v/>
      </c>
      <c r="Z731" s="64" t="str">
        <f t="shared" si="106"/>
        <v/>
      </c>
      <c r="AB731" s="80" t="str">
        <f t="shared" si="107"/>
        <v/>
      </c>
      <c r="AC731" s="77" t="str">
        <f t="shared" si="108"/>
        <v/>
      </c>
      <c r="AE731" s="84" t="str">
        <f t="shared" si="109"/>
        <v/>
      </c>
      <c r="AG731" s="6" t="str">
        <f>IF($AE731="", "", COUNTIF($AE$10:$AE$2510, "&gt;"&amp;$AE731)+1+COUNTIF($AE$10:$AE731, $AE731)-1)</f>
        <v/>
      </c>
    </row>
    <row r="732" spans="1:33" x14ac:dyDescent="0.25">
      <c r="A732" s="2"/>
      <c r="B732" s="98"/>
      <c r="C732" s="99"/>
      <c r="D732" s="100"/>
      <c r="E732" s="101"/>
      <c r="F732" s="102"/>
      <c r="G732" s="99"/>
      <c r="H732" s="103"/>
      <c r="I732" s="104"/>
      <c r="J732" s="2"/>
      <c r="K732" s="56" t="str">
        <f t="shared" si="101"/>
        <v/>
      </c>
      <c r="L732" s="2"/>
      <c r="M732" s="2"/>
      <c r="N732" s="51" t="str">
        <f t="shared" si="102"/>
        <v/>
      </c>
      <c r="O732" s="2"/>
      <c r="Q732" s="6" t="str">
        <f t="shared" si="103"/>
        <v/>
      </c>
      <c r="S732" s="6" t="str">
        <f>IF(COUNTIF($Q732:$Q$2510, $Q732)&gt;1, "", $Q732)</f>
        <v/>
      </c>
      <c r="U732" s="63" t="str">
        <f>IF($B732="", "", IF(OR($B732&lt;'Intro &amp; Setup'!$W$18, $B732&gt;'Intro &amp; Setup'!$AG$18), "X", ""))</f>
        <v/>
      </c>
      <c r="V732" s="64" t="str">
        <f>IF($F732="", "", IF(OR($F732&lt;'Intro &amp; Setup'!$W$18, $F732&gt;'Intro &amp; Setup'!$AG$18), "X", ""))</f>
        <v/>
      </c>
      <c r="W732" s="6" t="str">
        <f t="shared" si="104"/>
        <v/>
      </c>
      <c r="Y732" s="63" t="str">
        <f t="shared" si="105"/>
        <v/>
      </c>
      <c r="Z732" s="64" t="str">
        <f t="shared" si="106"/>
        <v/>
      </c>
      <c r="AB732" s="80" t="str">
        <f t="shared" si="107"/>
        <v/>
      </c>
      <c r="AC732" s="77" t="str">
        <f t="shared" si="108"/>
        <v/>
      </c>
      <c r="AE732" s="84" t="str">
        <f t="shared" si="109"/>
        <v/>
      </c>
      <c r="AG732" s="6" t="str">
        <f>IF($AE732="", "", COUNTIF($AE$10:$AE$2510, "&gt;"&amp;$AE732)+1+COUNTIF($AE$10:$AE732, $AE732)-1)</f>
        <v/>
      </c>
    </row>
    <row r="733" spans="1:33" x14ac:dyDescent="0.25">
      <c r="A733" s="2"/>
      <c r="B733" s="98"/>
      <c r="C733" s="99"/>
      <c r="D733" s="100"/>
      <c r="E733" s="101"/>
      <c r="F733" s="102"/>
      <c r="G733" s="99"/>
      <c r="H733" s="103"/>
      <c r="I733" s="104"/>
      <c r="J733" s="2"/>
      <c r="K733" s="56" t="str">
        <f t="shared" si="101"/>
        <v/>
      </c>
      <c r="L733" s="2"/>
      <c r="M733" s="2"/>
      <c r="N733" s="51" t="str">
        <f t="shared" si="102"/>
        <v/>
      </c>
      <c r="O733" s="2"/>
      <c r="Q733" s="6" t="str">
        <f t="shared" si="103"/>
        <v/>
      </c>
      <c r="S733" s="6" t="str">
        <f>IF(COUNTIF($Q733:$Q$2510, $Q733)&gt;1, "", $Q733)</f>
        <v/>
      </c>
      <c r="U733" s="63" t="str">
        <f>IF($B733="", "", IF(OR($B733&lt;'Intro &amp; Setup'!$W$18, $B733&gt;'Intro &amp; Setup'!$AG$18), "X", ""))</f>
        <v/>
      </c>
      <c r="V733" s="64" t="str">
        <f>IF($F733="", "", IF(OR($F733&lt;'Intro &amp; Setup'!$W$18, $F733&gt;'Intro &amp; Setup'!$AG$18), "X", ""))</f>
        <v/>
      </c>
      <c r="W733" s="6" t="str">
        <f t="shared" si="104"/>
        <v/>
      </c>
      <c r="Y733" s="63" t="str">
        <f t="shared" si="105"/>
        <v/>
      </c>
      <c r="Z733" s="64" t="str">
        <f t="shared" si="106"/>
        <v/>
      </c>
      <c r="AB733" s="80" t="str">
        <f t="shared" si="107"/>
        <v/>
      </c>
      <c r="AC733" s="77" t="str">
        <f t="shared" si="108"/>
        <v/>
      </c>
      <c r="AE733" s="84" t="str">
        <f t="shared" si="109"/>
        <v/>
      </c>
      <c r="AG733" s="6" t="str">
        <f>IF($AE733="", "", COUNTIF($AE$10:$AE$2510, "&gt;"&amp;$AE733)+1+COUNTIF($AE$10:$AE733, $AE733)-1)</f>
        <v/>
      </c>
    </row>
    <row r="734" spans="1:33" x14ac:dyDescent="0.25">
      <c r="A734" s="2"/>
      <c r="B734" s="98"/>
      <c r="C734" s="99"/>
      <c r="D734" s="100"/>
      <c r="E734" s="101"/>
      <c r="F734" s="102"/>
      <c r="G734" s="99"/>
      <c r="H734" s="103"/>
      <c r="I734" s="104"/>
      <c r="J734" s="2"/>
      <c r="K734" s="56" t="str">
        <f t="shared" si="101"/>
        <v/>
      </c>
      <c r="L734" s="2"/>
      <c r="M734" s="2"/>
      <c r="N734" s="51" t="str">
        <f t="shared" si="102"/>
        <v/>
      </c>
      <c r="O734" s="2"/>
      <c r="Q734" s="6" t="str">
        <f t="shared" si="103"/>
        <v/>
      </c>
      <c r="S734" s="6" t="str">
        <f>IF(COUNTIF($Q734:$Q$2510, $Q734)&gt;1, "", $Q734)</f>
        <v/>
      </c>
      <c r="U734" s="63" t="str">
        <f>IF($B734="", "", IF(OR($B734&lt;'Intro &amp; Setup'!$W$18, $B734&gt;'Intro &amp; Setup'!$AG$18), "X", ""))</f>
        <v/>
      </c>
      <c r="V734" s="64" t="str">
        <f>IF($F734="", "", IF(OR($F734&lt;'Intro &amp; Setup'!$W$18, $F734&gt;'Intro &amp; Setup'!$AG$18), "X", ""))</f>
        <v/>
      </c>
      <c r="W734" s="6" t="str">
        <f t="shared" si="104"/>
        <v/>
      </c>
      <c r="Y734" s="63" t="str">
        <f t="shared" si="105"/>
        <v/>
      </c>
      <c r="Z734" s="64" t="str">
        <f t="shared" si="106"/>
        <v/>
      </c>
      <c r="AB734" s="80" t="str">
        <f t="shared" si="107"/>
        <v/>
      </c>
      <c r="AC734" s="77" t="str">
        <f t="shared" si="108"/>
        <v/>
      </c>
      <c r="AE734" s="84" t="str">
        <f t="shared" si="109"/>
        <v/>
      </c>
      <c r="AG734" s="6" t="str">
        <f>IF($AE734="", "", COUNTIF($AE$10:$AE$2510, "&gt;"&amp;$AE734)+1+COUNTIF($AE$10:$AE734, $AE734)-1)</f>
        <v/>
      </c>
    </row>
    <row r="735" spans="1:33" x14ac:dyDescent="0.25">
      <c r="A735" s="2"/>
      <c r="B735" s="98"/>
      <c r="C735" s="99"/>
      <c r="D735" s="100"/>
      <c r="E735" s="101"/>
      <c r="F735" s="102"/>
      <c r="G735" s="99"/>
      <c r="H735" s="103"/>
      <c r="I735" s="104"/>
      <c r="J735" s="2"/>
      <c r="K735" s="56" t="str">
        <f t="shared" si="101"/>
        <v/>
      </c>
      <c r="L735" s="2"/>
      <c r="M735" s="2"/>
      <c r="N735" s="51" t="str">
        <f t="shared" si="102"/>
        <v/>
      </c>
      <c r="O735" s="2"/>
      <c r="Q735" s="6" t="str">
        <f t="shared" si="103"/>
        <v/>
      </c>
      <c r="S735" s="6" t="str">
        <f>IF(COUNTIF($Q735:$Q$2510, $Q735)&gt;1, "", $Q735)</f>
        <v/>
      </c>
      <c r="U735" s="63" t="str">
        <f>IF($B735="", "", IF(OR($B735&lt;'Intro &amp; Setup'!$W$18, $B735&gt;'Intro &amp; Setup'!$AG$18), "X", ""))</f>
        <v/>
      </c>
      <c r="V735" s="64" t="str">
        <f>IF($F735="", "", IF(OR($F735&lt;'Intro &amp; Setup'!$W$18, $F735&gt;'Intro &amp; Setup'!$AG$18), "X", ""))</f>
        <v/>
      </c>
      <c r="W735" s="6" t="str">
        <f t="shared" si="104"/>
        <v/>
      </c>
      <c r="Y735" s="63" t="str">
        <f t="shared" si="105"/>
        <v/>
      </c>
      <c r="Z735" s="64" t="str">
        <f t="shared" si="106"/>
        <v/>
      </c>
      <c r="AB735" s="80" t="str">
        <f t="shared" si="107"/>
        <v/>
      </c>
      <c r="AC735" s="77" t="str">
        <f t="shared" si="108"/>
        <v/>
      </c>
      <c r="AE735" s="84" t="str">
        <f t="shared" si="109"/>
        <v/>
      </c>
      <c r="AG735" s="6" t="str">
        <f>IF($AE735="", "", COUNTIF($AE$10:$AE$2510, "&gt;"&amp;$AE735)+1+COUNTIF($AE$10:$AE735, $AE735)-1)</f>
        <v/>
      </c>
    </row>
    <row r="736" spans="1:33" x14ac:dyDescent="0.25">
      <c r="A736" s="2"/>
      <c r="B736" s="98"/>
      <c r="C736" s="99"/>
      <c r="D736" s="100"/>
      <c r="E736" s="101"/>
      <c r="F736" s="102"/>
      <c r="G736" s="99"/>
      <c r="H736" s="103"/>
      <c r="I736" s="104"/>
      <c r="J736" s="2"/>
      <c r="K736" s="56" t="str">
        <f t="shared" si="101"/>
        <v/>
      </c>
      <c r="L736" s="2"/>
      <c r="M736" s="2"/>
      <c r="N736" s="51" t="str">
        <f t="shared" si="102"/>
        <v/>
      </c>
      <c r="O736" s="2"/>
      <c r="Q736" s="6" t="str">
        <f t="shared" si="103"/>
        <v/>
      </c>
      <c r="S736" s="6" t="str">
        <f>IF(COUNTIF($Q736:$Q$2510, $Q736)&gt;1, "", $Q736)</f>
        <v/>
      </c>
      <c r="U736" s="63" t="str">
        <f>IF($B736="", "", IF(OR($B736&lt;'Intro &amp; Setup'!$W$18, $B736&gt;'Intro &amp; Setup'!$AG$18), "X", ""))</f>
        <v/>
      </c>
      <c r="V736" s="64" t="str">
        <f>IF($F736="", "", IF(OR($F736&lt;'Intro &amp; Setup'!$W$18, $F736&gt;'Intro &amp; Setup'!$AG$18), "X", ""))</f>
        <v/>
      </c>
      <c r="W736" s="6" t="str">
        <f t="shared" si="104"/>
        <v/>
      </c>
      <c r="Y736" s="63" t="str">
        <f t="shared" si="105"/>
        <v/>
      </c>
      <c r="Z736" s="64" t="str">
        <f t="shared" si="106"/>
        <v/>
      </c>
      <c r="AB736" s="80" t="str">
        <f t="shared" si="107"/>
        <v/>
      </c>
      <c r="AC736" s="77" t="str">
        <f t="shared" si="108"/>
        <v/>
      </c>
      <c r="AE736" s="84" t="str">
        <f t="shared" si="109"/>
        <v/>
      </c>
      <c r="AG736" s="6" t="str">
        <f>IF($AE736="", "", COUNTIF($AE$10:$AE$2510, "&gt;"&amp;$AE736)+1+COUNTIF($AE$10:$AE736, $AE736)-1)</f>
        <v/>
      </c>
    </row>
    <row r="737" spans="1:33" x14ac:dyDescent="0.25">
      <c r="A737" s="2"/>
      <c r="B737" s="98"/>
      <c r="C737" s="99"/>
      <c r="D737" s="100"/>
      <c r="E737" s="101"/>
      <c r="F737" s="102"/>
      <c r="G737" s="99"/>
      <c r="H737" s="103"/>
      <c r="I737" s="104"/>
      <c r="J737" s="2"/>
      <c r="K737" s="56" t="str">
        <f t="shared" si="101"/>
        <v/>
      </c>
      <c r="L737" s="2"/>
      <c r="M737" s="2"/>
      <c r="N737" s="51" t="str">
        <f t="shared" si="102"/>
        <v/>
      </c>
      <c r="O737" s="2"/>
      <c r="Q737" s="6" t="str">
        <f t="shared" si="103"/>
        <v/>
      </c>
      <c r="S737" s="6" t="str">
        <f>IF(COUNTIF($Q737:$Q$2510, $Q737)&gt;1, "", $Q737)</f>
        <v/>
      </c>
      <c r="U737" s="63" t="str">
        <f>IF($B737="", "", IF(OR($B737&lt;'Intro &amp; Setup'!$W$18, $B737&gt;'Intro &amp; Setup'!$AG$18), "X", ""))</f>
        <v/>
      </c>
      <c r="V737" s="64" t="str">
        <f>IF($F737="", "", IF(OR($F737&lt;'Intro &amp; Setup'!$W$18, $F737&gt;'Intro &amp; Setup'!$AG$18), "X", ""))</f>
        <v/>
      </c>
      <c r="W737" s="6" t="str">
        <f t="shared" si="104"/>
        <v/>
      </c>
      <c r="Y737" s="63" t="str">
        <f t="shared" si="105"/>
        <v/>
      </c>
      <c r="Z737" s="64" t="str">
        <f t="shared" si="106"/>
        <v/>
      </c>
      <c r="AB737" s="80" t="str">
        <f t="shared" si="107"/>
        <v/>
      </c>
      <c r="AC737" s="77" t="str">
        <f t="shared" si="108"/>
        <v/>
      </c>
      <c r="AE737" s="84" t="str">
        <f t="shared" si="109"/>
        <v/>
      </c>
      <c r="AG737" s="6" t="str">
        <f>IF($AE737="", "", COUNTIF($AE$10:$AE$2510, "&gt;"&amp;$AE737)+1+COUNTIF($AE$10:$AE737, $AE737)-1)</f>
        <v/>
      </c>
    </row>
    <row r="738" spans="1:33" x14ac:dyDescent="0.25">
      <c r="A738" s="2"/>
      <c r="B738" s="98"/>
      <c r="C738" s="99"/>
      <c r="D738" s="100"/>
      <c r="E738" s="101"/>
      <c r="F738" s="102"/>
      <c r="G738" s="99"/>
      <c r="H738" s="103"/>
      <c r="I738" s="104"/>
      <c r="J738" s="2"/>
      <c r="K738" s="56" t="str">
        <f t="shared" si="101"/>
        <v/>
      </c>
      <c r="L738" s="2"/>
      <c r="M738" s="2"/>
      <c r="N738" s="51" t="str">
        <f t="shared" si="102"/>
        <v/>
      </c>
      <c r="O738" s="2"/>
      <c r="Q738" s="6" t="str">
        <f t="shared" si="103"/>
        <v/>
      </c>
      <c r="S738" s="6" t="str">
        <f>IF(COUNTIF($Q738:$Q$2510, $Q738)&gt;1, "", $Q738)</f>
        <v/>
      </c>
      <c r="U738" s="63" t="str">
        <f>IF($B738="", "", IF(OR($B738&lt;'Intro &amp; Setup'!$W$18, $B738&gt;'Intro &amp; Setup'!$AG$18), "X", ""))</f>
        <v/>
      </c>
      <c r="V738" s="64" t="str">
        <f>IF($F738="", "", IF(OR($F738&lt;'Intro &amp; Setup'!$W$18, $F738&gt;'Intro &amp; Setup'!$AG$18), "X", ""))</f>
        <v/>
      </c>
      <c r="W738" s="6" t="str">
        <f t="shared" si="104"/>
        <v/>
      </c>
      <c r="Y738" s="63" t="str">
        <f t="shared" si="105"/>
        <v/>
      </c>
      <c r="Z738" s="64" t="str">
        <f t="shared" si="106"/>
        <v/>
      </c>
      <c r="AB738" s="80" t="str">
        <f t="shared" si="107"/>
        <v/>
      </c>
      <c r="AC738" s="77" t="str">
        <f t="shared" si="108"/>
        <v/>
      </c>
      <c r="AE738" s="84" t="str">
        <f t="shared" si="109"/>
        <v/>
      </c>
      <c r="AG738" s="6" t="str">
        <f>IF($AE738="", "", COUNTIF($AE$10:$AE$2510, "&gt;"&amp;$AE738)+1+COUNTIF($AE$10:$AE738, $AE738)-1)</f>
        <v/>
      </c>
    </row>
    <row r="739" spans="1:33" x14ac:dyDescent="0.25">
      <c r="A739" s="2"/>
      <c r="B739" s="98"/>
      <c r="C739" s="99"/>
      <c r="D739" s="100"/>
      <c r="E739" s="101"/>
      <c r="F739" s="102"/>
      <c r="G739" s="99"/>
      <c r="H739" s="103"/>
      <c r="I739" s="104"/>
      <c r="J739" s="2"/>
      <c r="K739" s="56" t="str">
        <f t="shared" si="101"/>
        <v/>
      </c>
      <c r="L739" s="2"/>
      <c r="M739" s="2"/>
      <c r="N739" s="51" t="str">
        <f t="shared" si="102"/>
        <v/>
      </c>
      <c r="O739" s="2"/>
      <c r="Q739" s="6" t="str">
        <f t="shared" si="103"/>
        <v/>
      </c>
      <c r="S739" s="6" t="str">
        <f>IF(COUNTIF($Q739:$Q$2510, $Q739)&gt;1, "", $Q739)</f>
        <v/>
      </c>
      <c r="U739" s="63" t="str">
        <f>IF($B739="", "", IF(OR($B739&lt;'Intro &amp; Setup'!$W$18, $B739&gt;'Intro &amp; Setup'!$AG$18), "X", ""))</f>
        <v/>
      </c>
      <c r="V739" s="64" t="str">
        <f>IF($F739="", "", IF(OR($F739&lt;'Intro &amp; Setup'!$W$18, $F739&gt;'Intro &amp; Setup'!$AG$18), "X", ""))</f>
        <v/>
      </c>
      <c r="W739" s="6" t="str">
        <f t="shared" si="104"/>
        <v/>
      </c>
      <c r="Y739" s="63" t="str">
        <f t="shared" si="105"/>
        <v/>
      </c>
      <c r="Z739" s="64" t="str">
        <f t="shared" si="106"/>
        <v/>
      </c>
      <c r="AB739" s="80" t="str">
        <f t="shared" si="107"/>
        <v/>
      </c>
      <c r="AC739" s="77" t="str">
        <f t="shared" si="108"/>
        <v/>
      </c>
      <c r="AE739" s="84" t="str">
        <f t="shared" si="109"/>
        <v/>
      </c>
      <c r="AG739" s="6" t="str">
        <f>IF($AE739="", "", COUNTIF($AE$10:$AE$2510, "&gt;"&amp;$AE739)+1+COUNTIF($AE$10:$AE739, $AE739)-1)</f>
        <v/>
      </c>
    </row>
    <row r="740" spans="1:33" x14ac:dyDescent="0.25">
      <c r="A740" s="2"/>
      <c r="B740" s="98"/>
      <c r="C740" s="99"/>
      <c r="D740" s="100"/>
      <c r="E740" s="101"/>
      <c r="F740" s="102"/>
      <c r="G740" s="99"/>
      <c r="H740" s="103"/>
      <c r="I740" s="104"/>
      <c r="J740" s="2"/>
      <c r="K740" s="56" t="str">
        <f t="shared" si="101"/>
        <v/>
      </c>
      <c r="L740" s="2"/>
      <c r="M740" s="2"/>
      <c r="N740" s="51" t="str">
        <f t="shared" si="102"/>
        <v/>
      </c>
      <c r="O740" s="2"/>
      <c r="Q740" s="6" t="str">
        <f t="shared" si="103"/>
        <v/>
      </c>
      <c r="S740" s="6" t="str">
        <f>IF(COUNTIF($Q740:$Q$2510, $Q740)&gt;1, "", $Q740)</f>
        <v/>
      </c>
      <c r="U740" s="63" t="str">
        <f>IF($B740="", "", IF(OR($B740&lt;'Intro &amp; Setup'!$W$18, $B740&gt;'Intro &amp; Setup'!$AG$18), "X", ""))</f>
        <v/>
      </c>
      <c r="V740" s="64" t="str">
        <f>IF($F740="", "", IF(OR($F740&lt;'Intro &amp; Setup'!$W$18, $F740&gt;'Intro &amp; Setup'!$AG$18), "X", ""))</f>
        <v/>
      </c>
      <c r="W740" s="6" t="str">
        <f t="shared" si="104"/>
        <v/>
      </c>
      <c r="Y740" s="63" t="str">
        <f t="shared" si="105"/>
        <v/>
      </c>
      <c r="Z740" s="64" t="str">
        <f t="shared" si="106"/>
        <v/>
      </c>
      <c r="AB740" s="80" t="str">
        <f t="shared" si="107"/>
        <v/>
      </c>
      <c r="AC740" s="77" t="str">
        <f t="shared" si="108"/>
        <v/>
      </c>
      <c r="AE740" s="84" t="str">
        <f t="shared" si="109"/>
        <v/>
      </c>
      <c r="AG740" s="6" t="str">
        <f>IF($AE740="", "", COUNTIF($AE$10:$AE$2510, "&gt;"&amp;$AE740)+1+COUNTIF($AE$10:$AE740, $AE740)-1)</f>
        <v/>
      </c>
    </row>
    <row r="741" spans="1:33" x14ac:dyDescent="0.25">
      <c r="A741" s="2"/>
      <c r="B741" s="98"/>
      <c r="C741" s="99"/>
      <c r="D741" s="100"/>
      <c r="E741" s="101"/>
      <c r="F741" s="102"/>
      <c r="G741" s="99"/>
      <c r="H741" s="103"/>
      <c r="I741" s="104"/>
      <c r="J741" s="2"/>
      <c r="K741" s="56" t="str">
        <f t="shared" si="101"/>
        <v/>
      </c>
      <c r="L741" s="2"/>
      <c r="M741" s="2"/>
      <c r="N741" s="51" t="str">
        <f t="shared" si="102"/>
        <v/>
      </c>
      <c r="O741" s="2"/>
      <c r="Q741" s="6" t="str">
        <f t="shared" si="103"/>
        <v/>
      </c>
      <c r="S741" s="6" t="str">
        <f>IF(COUNTIF($Q741:$Q$2510, $Q741)&gt;1, "", $Q741)</f>
        <v/>
      </c>
      <c r="U741" s="63" t="str">
        <f>IF($B741="", "", IF(OR($B741&lt;'Intro &amp; Setup'!$W$18, $B741&gt;'Intro &amp; Setup'!$AG$18), "X", ""))</f>
        <v/>
      </c>
      <c r="V741" s="64" t="str">
        <f>IF($F741="", "", IF(OR($F741&lt;'Intro &amp; Setup'!$W$18, $F741&gt;'Intro &amp; Setup'!$AG$18), "X", ""))</f>
        <v/>
      </c>
      <c r="W741" s="6" t="str">
        <f t="shared" si="104"/>
        <v/>
      </c>
      <c r="Y741" s="63" t="str">
        <f t="shared" si="105"/>
        <v/>
      </c>
      <c r="Z741" s="64" t="str">
        <f t="shared" si="106"/>
        <v/>
      </c>
      <c r="AB741" s="80" t="str">
        <f t="shared" si="107"/>
        <v/>
      </c>
      <c r="AC741" s="77" t="str">
        <f t="shared" si="108"/>
        <v/>
      </c>
      <c r="AE741" s="84" t="str">
        <f t="shared" si="109"/>
        <v/>
      </c>
      <c r="AG741" s="6" t="str">
        <f>IF($AE741="", "", COUNTIF($AE$10:$AE$2510, "&gt;"&amp;$AE741)+1+COUNTIF($AE$10:$AE741, $AE741)-1)</f>
        <v/>
      </c>
    </row>
    <row r="742" spans="1:33" x14ac:dyDescent="0.25">
      <c r="A742" s="2"/>
      <c r="B742" s="98"/>
      <c r="C742" s="99"/>
      <c r="D742" s="100"/>
      <c r="E742" s="101"/>
      <c r="F742" s="102"/>
      <c r="G742" s="99"/>
      <c r="H742" s="103"/>
      <c r="I742" s="104"/>
      <c r="J742" s="2"/>
      <c r="K742" s="56" t="str">
        <f t="shared" si="101"/>
        <v/>
      </c>
      <c r="L742" s="2"/>
      <c r="M742" s="2"/>
      <c r="N742" s="51" t="str">
        <f t="shared" si="102"/>
        <v/>
      </c>
      <c r="O742" s="2"/>
      <c r="Q742" s="6" t="str">
        <f t="shared" si="103"/>
        <v/>
      </c>
      <c r="S742" s="6" t="str">
        <f>IF(COUNTIF($Q742:$Q$2510, $Q742)&gt;1, "", $Q742)</f>
        <v/>
      </c>
      <c r="U742" s="63" t="str">
        <f>IF($B742="", "", IF(OR($B742&lt;'Intro &amp; Setup'!$W$18, $B742&gt;'Intro &amp; Setup'!$AG$18), "X", ""))</f>
        <v/>
      </c>
      <c r="V742" s="64" t="str">
        <f>IF($F742="", "", IF(OR($F742&lt;'Intro &amp; Setup'!$W$18, $F742&gt;'Intro &amp; Setup'!$AG$18), "X", ""))</f>
        <v/>
      </c>
      <c r="W742" s="6" t="str">
        <f t="shared" si="104"/>
        <v/>
      </c>
      <c r="Y742" s="63" t="str">
        <f t="shared" si="105"/>
        <v/>
      </c>
      <c r="Z742" s="64" t="str">
        <f t="shared" si="106"/>
        <v/>
      </c>
      <c r="AB742" s="80" t="str">
        <f t="shared" si="107"/>
        <v/>
      </c>
      <c r="AC742" s="77" t="str">
        <f t="shared" si="108"/>
        <v/>
      </c>
      <c r="AE742" s="84" t="str">
        <f t="shared" si="109"/>
        <v/>
      </c>
      <c r="AG742" s="6" t="str">
        <f>IF($AE742="", "", COUNTIF($AE$10:$AE$2510, "&gt;"&amp;$AE742)+1+COUNTIF($AE$10:$AE742, $AE742)-1)</f>
        <v/>
      </c>
    </row>
    <row r="743" spans="1:33" x14ac:dyDescent="0.25">
      <c r="A743" s="2"/>
      <c r="B743" s="98"/>
      <c r="C743" s="99"/>
      <c r="D743" s="100"/>
      <c r="E743" s="101"/>
      <c r="F743" s="102"/>
      <c r="G743" s="99"/>
      <c r="H743" s="103"/>
      <c r="I743" s="104"/>
      <c r="J743" s="2"/>
      <c r="K743" s="56" t="str">
        <f t="shared" si="101"/>
        <v/>
      </c>
      <c r="L743" s="2"/>
      <c r="M743" s="2"/>
      <c r="N743" s="51" t="str">
        <f t="shared" si="102"/>
        <v/>
      </c>
      <c r="O743" s="2"/>
      <c r="Q743" s="6" t="str">
        <f t="shared" si="103"/>
        <v/>
      </c>
      <c r="S743" s="6" t="str">
        <f>IF(COUNTIF($Q743:$Q$2510, $Q743)&gt;1, "", $Q743)</f>
        <v/>
      </c>
      <c r="U743" s="63" t="str">
        <f>IF($B743="", "", IF(OR($B743&lt;'Intro &amp; Setup'!$W$18, $B743&gt;'Intro &amp; Setup'!$AG$18), "X", ""))</f>
        <v/>
      </c>
      <c r="V743" s="64" t="str">
        <f>IF($F743="", "", IF(OR($F743&lt;'Intro &amp; Setup'!$W$18, $F743&gt;'Intro &amp; Setup'!$AG$18), "X", ""))</f>
        <v/>
      </c>
      <c r="W743" s="6" t="str">
        <f t="shared" si="104"/>
        <v/>
      </c>
      <c r="Y743" s="63" t="str">
        <f t="shared" si="105"/>
        <v/>
      </c>
      <c r="Z743" s="64" t="str">
        <f t="shared" si="106"/>
        <v/>
      </c>
      <c r="AB743" s="80" t="str">
        <f t="shared" si="107"/>
        <v/>
      </c>
      <c r="AC743" s="77" t="str">
        <f t="shared" si="108"/>
        <v/>
      </c>
      <c r="AE743" s="84" t="str">
        <f t="shared" si="109"/>
        <v/>
      </c>
      <c r="AG743" s="6" t="str">
        <f>IF($AE743="", "", COUNTIF($AE$10:$AE$2510, "&gt;"&amp;$AE743)+1+COUNTIF($AE$10:$AE743, $AE743)-1)</f>
        <v/>
      </c>
    </row>
    <row r="744" spans="1:33" x14ac:dyDescent="0.25">
      <c r="A744" s="2"/>
      <c r="B744" s="98"/>
      <c r="C744" s="99"/>
      <c r="D744" s="100"/>
      <c r="E744" s="101"/>
      <c r="F744" s="102"/>
      <c r="G744" s="99"/>
      <c r="H744" s="103"/>
      <c r="I744" s="104"/>
      <c r="J744" s="2"/>
      <c r="K744" s="56" t="str">
        <f t="shared" si="101"/>
        <v/>
      </c>
      <c r="L744" s="2"/>
      <c r="M744" s="2"/>
      <c r="N744" s="51" t="str">
        <f t="shared" si="102"/>
        <v/>
      </c>
      <c r="O744" s="2"/>
      <c r="Q744" s="6" t="str">
        <f t="shared" si="103"/>
        <v/>
      </c>
      <c r="S744" s="6" t="str">
        <f>IF(COUNTIF($Q744:$Q$2510, $Q744)&gt;1, "", $Q744)</f>
        <v/>
      </c>
      <c r="U744" s="63" t="str">
        <f>IF($B744="", "", IF(OR($B744&lt;'Intro &amp; Setup'!$W$18, $B744&gt;'Intro &amp; Setup'!$AG$18), "X", ""))</f>
        <v/>
      </c>
      <c r="V744" s="64" t="str">
        <f>IF($F744="", "", IF(OR($F744&lt;'Intro &amp; Setup'!$W$18, $F744&gt;'Intro &amp; Setup'!$AG$18), "X", ""))</f>
        <v/>
      </c>
      <c r="W744" s="6" t="str">
        <f t="shared" si="104"/>
        <v/>
      </c>
      <c r="Y744" s="63" t="str">
        <f t="shared" si="105"/>
        <v/>
      </c>
      <c r="Z744" s="64" t="str">
        <f t="shared" si="106"/>
        <v/>
      </c>
      <c r="AB744" s="80" t="str">
        <f t="shared" si="107"/>
        <v/>
      </c>
      <c r="AC744" s="77" t="str">
        <f t="shared" si="108"/>
        <v/>
      </c>
      <c r="AE744" s="84" t="str">
        <f t="shared" si="109"/>
        <v/>
      </c>
      <c r="AG744" s="6" t="str">
        <f>IF($AE744="", "", COUNTIF($AE$10:$AE$2510, "&gt;"&amp;$AE744)+1+COUNTIF($AE$10:$AE744, $AE744)-1)</f>
        <v/>
      </c>
    </row>
    <row r="745" spans="1:33" x14ac:dyDescent="0.25">
      <c r="A745" s="2"/>
      <c r="B745" s="98"/>
      <c r="C745" s="99"/>
      <c r="D745" s="100"/>
      <c r="E745" s="101"/>
      <c r="F745" s="102"/>
      <c r="G745" s="99"/>
      <c r="H745" s="103"/>
      <c r="I745" s="104"/>
      <c r="J745" s="2"/>
      <c r="K745" s="56" t="str">
        <f t="shared" si="101"/>
        <v/>
      </c>
      <c r="L745" s="2"/>
      <c r="M745" s="2"/>
      <c r="N745" s="51" t="str">
        <f t="shared" si="102"/>
        <v/>
      </c>
      <c r="O745" s="2"/>
      <c r="Q745" s="6" t="str">
        <f t="shared" si="103"/>
        <v/>
      </c>
      <c r="S745" s="6" t="str">
        <f>IF(COUNTIF($Q745:$Q$2510, $Q745)&gt;1, "", $Q745)</f>
        <v/>
      </c>
      <c r="U745" s="63" t="str">
        <f>IF($B745="", "", IF(OR($B745&lt;'Intro &amp; Setup'!$W$18, $B745&gt;'Intro &amp; Setup'!$AG$18), "X", ""))</f>
        <v/>
      </c>
      <c r="V745" s="64" t="str">
        <f>IF($F745="", "", IF(OR($F745&lt;'Intro &amp; Setup'!$W$18, $F745&gt;'Intro &amp; Setup'!$AG$18), "X", ""))</f>
        <v/>
      </c>
      <c r="W745" s="6" t="str">
        <f t="shared" si="104"/>
        <v/>
      </c>
      <c r="Y745" s="63" t="str">
        <f t="shared" si="105"/>
        <v/>
      </c>
      <c r="Z745" s="64" t="str">
        <f t="shared" si="106"/>
        <v/>
      </c>
      <c r="AB745" s="80" t="str">
        <f t="shared" si="107"/>
        <v/>
      </c>
      <c r="AC745" s="77" t="str">
        <f t="shared" si="108"/>
        <v/>
      </c>
      <c r="AE745" s="84" t="str">
        <f t="shared" si="109"/>
        <v/>
      </c>
      <c r="AG745" s="6" t="str">
        <f>IF($AE745="", "", COUNTIF($AE$10:$AE$2510, "&gt;"&amp;$AE745)+1+COUNTIF($AE$10:$AE745, $AE745)-1)</f>
        <v/>
      </c>
    </row>
    <row r="746" spans="1:33" x14ac:dyDescent="0.25">
      <c r="A746" s="2"/>
      <c r="B746" s="98"/>
      <c r="C746" s="99"/>
      <c r="D746" s="100"/>
      <c r="E746" s="101"/>
      <c r="F746" s="102"/>
      <c r="G746" s="99"/>
      <c r="H746" s="103"/>
      <c r="I746" s="104"/>
      <c r="J746" s="2"/>
      <c r="K746" s="56" t="str">
        <f t="shared" si="101"/>
        <v/>
      </c>
      <c r="L746" s="2"/>
      <c r="M746" s="2"/>
      <c r="N746" s="51" t="str">
        <f t="shared" si="102"/>
        <v/>
      </c>
      <c r="O746" s="2"/>
      <c r="Q746" s="6" t="str">
        <f t="shared" si="103"/>
        <v/>
      </c>
      <c r="S746" s="6" t="str">
        <f>IF(COUNTIF($Q746:$Q$2510, $Q746)&gt;1, "", $Q746)</f>
        <v/>
      </c>
      <c r="U746" s="63" t="str">
        <f>IF($B746="", "", IF(OR($B746&lt;'Intro &amp; Setup'!$W$18, $B746&gt;'Intro &amp; Setup'!$AG$18), "X", ""))</f>
        <v/>
      </c>
      <c r="V746" s="64" t="str">
        <f>IF($F746="", "", IF(OR($F746&lt;'Intro &amp; Setup'!$W$18, $F746&gt;'Intro &amp; Setup'!$AG$18), "X", ""))</f>
        <v/>
      </c>
      <c r="W746" s="6" t="str">
        <f t="shared" si="104"/>
        <v/>
      </c>
      <c r="Y746" s="63" t="str">
        <f t="shared" si="105"/>
        <v/>
      </c>
      <c r="Z746" s="64" t="str">
        <f t="shared" si="106"/>
        <v/>
      </c>
      <c r="AB746" s="80" t="str">
        <f t="shared" si="107"/>
        <v/>
      </c>
      <c r="AC746" s="77" t="str">
        <f t="shared" si="108"/>
        <v/>
      </c>
      <c r="AE746" s="84" t="str">
        <f t="shared" si="109"/>
        <v/>
      </c>
      <c r="AG746" s="6" t="str">
        <f>IF($AE746="", "", COUNTIF($AE$10:$AE$2510, "&gt;"&amp;$AE746)+1+COUNTIF($AE$10:$AE746, $AE746)-1)</f>
        <v/>
      </c>
    </row>
    <row r="747" spans="1:33" x14ac:dyDescent="0.25">
      <c r="A747" s="2"/>
      <c r="B747" s="98"/>
      <c r="C747" s="99"/>
      <c r="D747" s="100"/>
      <c r="E747" s="101"/>
      <c r="F747" s="102"/>
      <c r="G747" s="99"/>
      <c r="H747" s="103"/>
      <c r="I747" s="104"/>
      <c r="J747" s="2"/>
      <c r="K747" s="56" t="str">
        <f t="shared" si="101"/>
        <v/>
      </c>
      <c r="L747" s="2"/>
      <c r="M747" s="2"/>
      <c r="N747" s="51" t="str">
        <f t="shared" si="102"/>
        <v/>
      </c>
      <c r="O747" s="2"/>
      <c r="Q747" s="6" t="str">
        <f t="shared" si="103"/>
        <v/>
      </c>
      <c r="S747" s="6" t="str">
        <f>IF(COUNTIF($Q747:$Q$2510, $Q747)&gt;1, "", $Q747)</f>
        <v/>
      </c>
      <c r="U747" s="63" t="str">
        <f>IF($B747="", "", IF(OR($B747&lt;'Intro &amp; Setup'!$W$18, $B747&gt;'Intro &amp; Setup'!$AG$18), "X", ""))</f>
        <v/>
      </c>
      <c r="V747" s="64" t="str">
        <f>IF($F747="", "", IF(OR($F747&lt;'Intro &amp; Setup'!$W$18, $F747&gt;'Intro &amp; Setup'!$AG$18), "X", ""))</f>
        <v/>
      </c>
      <c r="W747" s="6" t="str">
        <f t="shared" si="104"/>
        <v/>
      </c>
      <c r="Y747" s="63" t="str">
        <f t="shared" si="105"/>
        <v/>
      </c>
      <c r="Z747" s="64" t="str">
        <f t="shared" si="106"/>
        <v/>
      </c>
      <c r="AB747" s="80" t="str">
        <f t="shared" si="107"/>
        <v/>
      </c>
      <c r="AC747" s="77" t="str">
        <f t="shared" si="108"/>
        <v/>
      </c>
      <c r="AE747" s="84" t="str">
        <f t="shared" si="109"/>
        <v/>
      </c>
      <c r="AG747" s="6" t="str">
        <f>IF($AE747="", "", COUNTIF($AE$10:$AE$2510, "&gt;"&amp;$AE747)+1+COUNTIF($AE$10:$AE747, $AE747)-1)</f>
        <v/>
      </c>
    </row>
    <row r="748" spans="1:33" x14ac:dyDescent="0.25">
      <c r="A748" s="2"/>
      <c r="B748" s="98"/>
      <c r="C748" s="99"/>
      <c r="D748" s="100"/>
      <c r="E748" s="101"/>
      <c r="F748" s="102"/>
      <c r="G748" s="99"/>
      <c r="H748" s="103"/>
      <c r="I748" s="104"/>
      <c r="J748" s="2"/>
      <c r="K748" s="56" t="str">
        <f t="shared" si="101"/>
        <v/>
      </c>
      <c r="L748" s="2"/>
      <c r="M748" s="2"/>
      <c r="N748" s="51" t="str">
        <f t="shared" si="102"/>
        <v/>
      </c>
      <c r="O748" s="2"/>
      <c r="Q748" s="6" t="str">
        <f t="shared" si="103"/>
        <v/>
      </c>
      <c r="S748" s="6" t="str">
        <f>IF(COUNTIF($Q748:$Q$2510, $Q748)&gt;1, "", $Q748)</f>
        <v/>
      </c>
      <c r="U748" s="63" t="str">
        <f>IF($B748="", "", IF(OR($B748&lt;'Intro &amp; Setup'!$W$18, $B748&gt;'Intro &amp; Setup'!$AG$18), "X", ""))</f>
        <v/>
      </c>
      <c r="V748" s="64" t="str">
        <f>IF($F748="", "", IF(OR($F748&lt;'Intro &amp; Setup'!$W$18, $F748&gt;'Intro &amp; Setup'!$AG$18), "X", ""))</f>
        <v/>
      </c>
      <c r="W748" s="6" t="str">
        <f t="shared" si="104"/>
        <v/>
      </c>
      <c r="Y748" s="63" t="str">
        <f t="shared" si="105"/>
        <v/>
      </c>
      <c r="Z748" s="64" t="str">
        <f t="shared" si="106"/>
        <v/>
      </c>
      <c r="AB748" s="80" t="str">
        <f t="shared" si="107"/>
        <v/>
      </c>
      <c r="AC748" s="77" t="str">
        <f t="shared" si="108"/>
        <v/>
      </c>
      <c r="AE748" s="84" t="str">
        <f t="shared" si="109"/>
        <v/>
      </c>
      <c r="AG748" s="6" t="str">
        <f>IF($AE748="", "", COUNTIF($AE$10:$AE$2510, "&gt;"&amp;$AE748)+1+COUNTIF($AE$10:$AE748, $AE748)-1)</f>
        <v/>
      </c>
    </row>
    <row r="749" spans="1:33" x14ac:dyDescent="0.25">
      <c r="A749" s="2"/>
      <c r="B749" s="98"/>
      <c r="C749" s="99"/>
      <c r="D749" s="100"/>
      <c r="E749" s="101"/>
      <c r="F749" s="102"/>
      <c r="G749" s="99"/>
      <c r="H749" s="103"/>
      <c r="I749" s="104"/>
      <c r="J749" s="2"/>
      <c r="K749" s="56" t="str">
        <f t="shared" si="101"/>
        <v/>
      </c>
      <c r="L749" s="2"/>
      <c r="M749" s="2"/>
      <c r="N749" s="51" t="str">
        <f t="shared" si="102"/>
        <v/>
      </c>
      <c r="O749" s="2"/>
      <c r="Q749" s="6" t="str">
        <f t="shared" si="103"/>
        <v/>
      </c>
      <c r="S749" s="6" t="str">
        <f>IF(COUNTIF($Q749:$Q$2510, $Q749)&gt;1, "", $Q749)</f>
        <v/>
      </c>
      <c r="U749" s="63" t="str">
        <f>IF($B749="", "", IF(OR($B749&lt;'Intro &amp; Setup'!$W$18, $B749&gt;'Intro &amp; Setup'!$AG$18), "X", ""))</f>
        <v/>
      </c>
      <c r="V749" s="64" t="str">
        <f>IF($F749="", "", IF(OR($F749&lt;'Intro &amp; Setup'!$W$18, $F749&gt;'Intro &amp; Setup'!$AG$18), "X", ""))</f>
        <v/>
      </c>
      <c r="W749" s="6" t="str">
        <f t="shared" si="104"/>
        <v/>
      </c>
      <c r="Y749" s="63" t="str">
        <f t="shared" si="105"/>
        <v/>
      </c>
      <c r="Z749" s="64" t="str">
        <f t="shared" si="106"/>
        <v/>
      </c>
      <c r="AB749" s="80" t="str">
        <f t="shared" si="107"/>
        <v/>
      </c>
      <c r="AC749" s="77" t="str">
        <f t="shared" si="108"/>
        <v/>
      </c>
      <c r="AE749" s="84" t="str">
        <f t="shared" si="109"/>
        <v/>
      </c>
      <c r="AG749" s="6" t="str">
        <f>IF($AE749="", "", COUNTIF($AE$10:$AE$2510, "&gt;"&amp;$AE749)+1+COUNTIF($AE$10:$AE749, $AE749)-1)</f>
        <v/>
      </c>
    </row>
    <row r="750" spans="1:33" x14ac:dyDescent="0.25">
      <c r="A750" s="2"/>
      <c r="B750" s="98"/>
      <c r="C750" s="99"/>
      <c r="D750" s="100"/>
      <c r="E750" s="101"/>
      <c r="F750" s="102"/>
      <c r="G750" s="99"/>
      <c r="H750" s="103"/>
      <c r="I750" s="104"/>
      <c r="J750" s="2"/>
      <c r="K750" s="56" t="str">
        <f t="shared" si="101"/>
        <v/>
      </c>
      <c r="L750" s="2"/>
      <c r="M750" s="2"/>
      <c r="N750" s="51" t="str">
        <f t="shared" si="102"/>
        <v/>
      </c>
      <c r="O750" s="2"/>
      <c r="Q750" s="6" t="str">
        <f t="shared" si="103"/>
        <v/>
      </c>
      <c r="S750" s="6" t="str">
        <f>IF(COUNTIF($Q750:$Q$2510, $Q750)&gt;1, "", $Q750)</f>
        <v/>
      </c>
      <c r="U750" s="63" t="str">
        <f>IF($B750="", "", IF(OR($B750&lt;'Intro &amp; Setup'!$W$18, $B750&gt;'Intro &amp; Setup'!$AG$18), "X", ""))</f>
        <v/>
      </c>
      <c r="V750" s="64" t="str">
        <f>IF($F750="", "", IF(OR($F750&lt;'Intro &amp; Setup'!$W$18, $F750&gt;'Intro &amp; Setup'!$AG$18), "X", ""))</f>
        <v/>
      </c>
      <c r="W750" s="6" t="str">
        <f t="shared" si="104"/>
        <v/>
      </c>
      <c r="Y750" s="63" t="str">
        <f t="shared" si="105"/>
        <v/>
      </c>
      <c r="Z750" s="64" t="str">
        <f t="shared" si="106"/>
        <v/>
      </c>
      <c r="AB750" s="80" t="str">
        <f t="shared" si="107"/>
        <v/>
      </c>
      <c r="AC750" s="77" t="str">
        <f t="shared" si="108"/>
        <v/>
      </c>
      <c r="AE750" s="84" t="str">
        <f t="shared" si="109"/>
        <v/>
      </c>
      <c r="AG750" s="6" t="str">
        <f>IF($AE750="", "", COUNTIF($AE$10:$AE$2510, "&gt;"&amp;$AE750)+1+COUNTIF($AE$10:$AE750, $AE750)-1)</f>
        <v/>
      </c>
    </row>
    <row r="751" spans="1:33" x14ac:dyDescent="0.25">
      <c r="A751" s="2"/>
      <c r="B751" s="98"/>
      <c r="C751" s="99"/>
      <c r="D751" s="100"/>
      <c r="E751" s="101"/>
      <c r="F751" s="102"/>
      <c r="G751" s="99"/>
      <c r="H751" s="103"/>
      <c r="I751" s="104"/>
      <c r="J751" s="2"/>
      <c r="K751" s="56" t="str">
        <f t="shared" si="101"/>
        <v/>
      </c>
      <c r="L751" s="2"/>
      <c r="M751" s="2"/>
      <c r="N751" s="51" t="str">
        <f t="shared" si="102"/>
        <v/>
      </c>
      <c r="O751" s="2"/>
      <c r="Q751" s="6" t="str">
        <f t="shared" si="103"/>
        <v/>
      </c>
      <c r="S751" s="6" t="str">
        <f>IF(COUNTIF($Q751:$Q$2510, $Q751)&gt;1, "", $Q751)</f>
        <v/>
      </c>
      <c r="U751" s="63" t="str">
        <f>IF($B751="", "", IF(OR($B751&lt;'Intro &amp; Setup'!$W$18, $B751&gt;'Intro &amp; Setup'!$AG$18), "X", ""))</f>
        <v/>
      </c>
      <c r="V751" s="64" t="str">
        <f>IF($F751="", "", IF(OR($F751&lt;'Intro &amp; Setup'!$W$18, $F751&gt;'Intro &amp; Setup'!$AG$18), "X", ""))</f>
        <v/>
      </c>
      <c r="W751" s="6" t="str">
        <f t="shared" si="104"/>
        <v/>
      </c>
      <c r="Y751" s="63" t="str">
        <f t="shared" si="105"/>
        <v/>
      </c>
      <c r="Z751" s="64" t="str">
        <f t="shared" si="106"/>
        <v/>
      </c>
      <c r="AB751" s="80" t="str">
        <f t="shared" si="107"/>
        <v/>
      </c>
      <c r="AC751" s="77" t="str">
        <f t="shared" si="108"/>
        <v/>
      </c>
      <c r="AE751" s="84" t="str">
        <f t="shared" si="109"/>
        <v/>
      </c>
      <c r="AG751" s="6" t="str">
        <f>IF($AE751="", "", COUNTIF($AE$10:$AE$2510, "&gt;"&amp;$AE751)+1+COUNTIF($AE$10:$AE751, $AE751)-1)</f>
        <v/>
      </c>
    </row>
    <row r="752" spans="1:33" x14ac:dyDescent="0.25">
      <c r="A752" s="2"/>
      <c r="B752" s="98"/>
      <c r="C752" s="99"/>
      <c r="D752" s="100"/>
      <c r="E752" s="101"/>
      <c r="F752" s="102"/>
      <c r="G752" s="99"/>
      <c r="H752" s="103"/>
      <c r="I752" s="104"/>
      <c r="J752" s="2"/>
      <c r="K752" s="56" t="str">
        <f t="shared" si="101"/>
        <v/>
      </c>
      <c r="L752" s="2"/>
      <c r="M752" s="2"/>
      <c r="N752" s="51" t="str">
        <f t="shared" si="102"/>
        <v/>
      </c>
      <c r="O752" s="2"/>
      <c r="Q752" s="6" t="str">
        <f t="shared" si="103"/>
        <v/>
      </c>
      <c r="S752" s="6" t="str">
        <f>IF(COUNTIF($Q752:$Q$2510, $Q752)&gt;1, "", $Q752)</f>
        <v/>
      </c>
      <c r="U752" s="63" t="str">
        <f>IF($B752="", "", IF(OR($B752&lt;'Intro &amp; Setup'!$W$18, $B752&gt;'Intro &amp; Setup'!$AG$18), "X", ""))</f>
        <v/>
      </c>
      <c r="V752" s="64" t="str">
        <f>IF($F752="", "", IF(OR($F752&lt;'Intro &amp; Setup'!$W$18, $F752&gt;'Intro &amp; Setup'!$AG$18), "X", ""))</f>
        <v/>
      </c>
      <c r="W752" s="6" t="str">
        <f t="shared" si="104"/>
        <v/>
      </c>
      <c r="Y752" s="63" t="str">
        <f t="shared" si="105"/>
        <v/>
      </c>
      <c r="Z752" s="64" t="str">
        <f t="shared" si="106"/>
        <v/>
      </c>
      <c r="AB752" s="80" t="str">
        <f t="shared" si="107"/>
        <v/>
      </c>
      <c r="AC752" s="77" t="str">
        <f t="shared" si="108"/>
        <v/>
      </c>
      <c r="AE752" s="84" t="str">
        <f t="shared" si="109"/>
        <v/>
      </c>
      <c r="AG752" s="6" t="str">
        <f>IF($AE752="", "", COUNTIF($AE$10:$AE$2510, "&gt;"&amp;$AE752)+1+COUNTIF($AE$10:$AE752, $AE752)-1)</f>
        <v/>
      </c>
    </row>
    <row r="753" spans="1:33" x14ac:dyDescent="0.25">
      <c r="A753" s="2"/>
      <c r="B753" s="98"/>
      <c r="C753" s="99"/>
      <c r="D753" s="100"/>
      <c r="E753" s="101"/>
      <c r="F753" s="102"/>
      <c r="G753" s="99"/>
      <c r="H753" s="103"/>
      <c r="I753" s="104"/>
      <c r="J753" s="2"/>
      <c r="K753" s="56" t="str">
        <f t="shared" si="101"/>
        <v/>
      </c>
      <c r="L753" s="2"/>
      <c r="M753" s="2"/>
      <c r="N753" s="51" t="str">
        <f t="shared" si="102"/>
        <v/>
      </c>
      <c r="O753" s="2"/>
      <c r="Q753" s="6" t="str">
        <f t="shared" si="103"/>
        <v/>
      </c>
      <c r="S753" s="6" t="str">
        <f>IF(COUNTIF($Q753:$Q$2510, $Q753)&gt;1, "", $Q753)</f>
        <v/>
      </c>
      <c r="U753" s="63" t="str">
        <f>IF($B753="", "", IF(OR($B753&lt;'Intro &amp; Setup'!$W$18, $B753&gt;'Intro &amp; Setup'!$AG$18), "X", ""))</f>
        <v/>
      </c>
      <c r="V753" s="64" t="str">
        <f>IF($F753="", "", IF(OR($F753&lt;'Intro &amp; Setup'!$W$18, $F753&gt;'Intro &amp; Setup'!$AG$18), "X", ""))</f>
        <v/>
      </c>
      <c r="W753" s="6" t="str">
        <f t="shared" si="104"/>
        <v/>
      </c>
      <c r="Y753" s="63" t="str">
        <f t="shared" si="105"/>
        <v/>
      </c>
      <c r="Z753" s="64" t="str">
        <f t="shared" si="106"/>
        <v/>
      </c>
      <c r="AB753" s="80" t="str">
        <f t="shared" si="107"/>
        <v/>
      </c>
      <c r="AC753" s="77" t="str">
        <f t="shared" si="108"/>
        <v/>
      </c>
      <c r="AE753" s="84" t="str">
        <f t="shared" si="109"/>
        <v/>
      </c>
      <c r="AG753" s="6" t="str">
        <f>IF($AE753="", "", COUNTIF($AE$10:$AE$2510, "&gt;"&amp;$AE753)+1+COUNTIF($AE$10:$AE753, $AE753)-1)</f>
        <v/>
      </c>
    </row>
    <row r="754" spans="1:33" x14ac:dyDescent="0.25">
      <c r="A754" s="2"/>
      <c r="B754" s="98"/>
      <c r="C754" s="99"/>
      <c r="D754" s="100"/>
      <c r="E754" s="101"/>
      <c r="F754" s="102"/>
      <c r="G754" s="99"/>
      <c r="H754" s="103"/>
      <c r="I754" s="104"/>
      <c r="J754" s="2"/>
      <c r="K754" s="56" t="str">
        <f t="shared" si="101"/>
        <v/>
      </c>
      <c r="L754" s="2"/>
      <c r="M754" s="2"/>
      <c r="N754" s="51" t="str">
        <f t="shared" si="102"/>
        <v/>
      </c>
      <c r="O754" s="2"/>
      <c r="Q754" s="6" t="str">
        <f t="shared" si="103"/>
        <v/>
      </c>
      <c r="S754" s="6" t="str">
        <f>IF(COUNTIF($Q754:$Q$2510, $Q754)&gt;1, "", $Q754)</f>
        <v/>
      </c>
      <c r="U754" s="63" t="str">
        <f>IF($B754="", "", IF(OR($B754&lt;'Intro &amp; Setup'!$W$18, $B754&gt;'Intro &amp; Setup'!$AG$18), "X", ""))</f>
        <v/>
      </c>
      <c r="V754" s="64" t="str">
        <f>IF($F754="", "", IF(OR($F754&lt;'Intro &amp; Setup'!$W$18, $F754&gt;'Intro &amp; Setup'!$AG$18), "X", ""))</f>
        <v/>
      </c>
      <c r="W754" s="6" t="str">
        <f t="shared" si="104"/>
        <v/>
      </c>
      <c r="Y754" s="63" t="str">
        <f t="shared" si="105"/>
        <v/>
      </c>
      <c r="Z754" s="64" t="str">
        <f t="shared" si="106"/>
        <v/>
      </c>
      <c r="AB754" s="80" t="str">
        <f t="shared" si="107"/>
        <v/>
      </c>
      <c r="AC754" s="77" t="str">
        <f t="shared" si="108"/>
        <v/>
      </c>
      <c r="AE754" s="84" t="str">
        <f t="shared" si="109"/>
        <v/>
      </c>
      <c r="AG754" s="6" t="str">
        <f>IF($AE754="", "", COUNTIF($AE$10:$AE$2510, "&gt;"&amp;$AE754)+1+COUNTIF($AE$10:$AE754, $AE754)-1)</f>
        <v/>
      </c>
    </row>
    <row r="755" spans="1:33" x14ac:dyDescent="0.25">
      <c r="A755" s="2"/>
      <c r="B755" s="98"/>
      <c r="C755" s="99"/>
      <c r="D755" s="100"/>
      <c r="E755" s="101"/>
      <c r="F755" s="102"/>
      <c r="G755" s="99"/>
      <c r="H755" s="103"/>
      <c r="I755" s="104"/>
      <c r="J755" s="2"/>
      <c r="K755" s="56" t="str">
        <f t="shared" si="101"/>
        <v/>
      </c>
      <c r="L755" s="2"/>
      <c r="M755" s="2"/>
      <c r="N755" s="51" t="str">
        <f t="shared" si="102"/>
        <v/>
      </c>
      <c r="O755" s="2"/>
      <c r="Q755" s="6" t="str">
        <f t="shared" si="103"/>
        <v/>
      </c>
      <c r="S755" s="6" t="str">
        <f>IF(COUNTIF($Q755:$Q$2510, $Q755)&gt;1, "", $Q755)</f>
        <v/>
      </c>
      <c r="U755" s="63" t="str">
        <f>IF($B755="", "", IF(OR($B755&lt;'Intro &amp; Setup'!$W$18, $B755&gt;'Intro &amp; Setup'!$AG$18), "X", ""))</f>
        <v/>
      </c>
      <c r="V755" s="64" t="str">
        <f>IF($F755="", "", IF(OR($F755&lt;'Intro &amp; Setup'!$W$18, $F755&gt;'Intro &amp; Setup'!$AG$18), "X", ""))</f>
        <v/>
      </c>
      <c r="W755" s="6" t="str">
        <f t="shared" si="104"/>
        <v/>
      </c>
      <c r="Y755" s="63" t="str">
        <f t="shared" si="105"/>
        <v/>
      </c>
      <c r="Z755" s="64" t="str">
        <f t="shared" si="106"/>
        <v/>
      </c>
      <c r="AB755" s="80" t="str">
        <f t="shared" si="107"/>
        <v/>
      </c>
      <c r="AC755" s="77" t="str">
        <f t="shared" si="108"/>
        <v/>
      </c>
      <c r="AE755" s="84" t="str">
        <f t="shared" si="109"/>
        <v/>
      </c>
      <c r="AG755" s="6" t="str">
        <f>IF($AE755="", "", COUNTIF($AE$10:$AE$2510, "&gt;"&amp;$AE755)+1+COUNTIF($AE$10:$AE755, $AE755)-1)</f>
        <v/>
      </c>
    </row>
    <row r="756" spans="1:33" x14ac:dyDescent="0.25">
      <c r="A756" s="2"/>
      <c r="B756" s="98"/>
      <c r="C756" s="99"/>
      <c r="D756" s="100"/>
      <c r="E756" s="101"/>
      <c r="F756" s="102"/>
      <c r="G756" s="99"/>
      <c r="H756" s="103"/>
      <c r="I756" s="104"/>
      <c r="J756" s="2"/>
      <c r="K756" s="56" t="str">
        <f t="shared" si="101"/>
        <v/>
      </c>
      <c r="L756" s="2"/>
      <c r="M756" s="2"/>
      <c r="N756" s="51" t="str">
        <f t="shared" si="102"/>
        <v/>
      </c>
      <c r="O756" s="2"/>
      <c r="Q756" s="6" t="str">
        <f t="shared" si="103"/>
        <v/>
      </c>
      <c r="S756" s="6" t="str">
        <f>IF(COUNTIF($Q756:$Q$2510, $Q756)&gt;1, "", $Q756)</f>
        <v/>
      </c>
      <c r="U756" s="63" t="str">
        <f>IF($B756="", "", IF(OR($B756&lt;'Intro &amp; Setup'!$W$18, $B756&gt;'Intro &amp; Setup'!$AG$18), "X", ""))</f>
        <v/>
      </c>
      <c r="V756" s="64" t="str">
        <f>IF($F756="", "", IF(OR($F756&lt;'Intro &amp; Setup'!$W$18, $F756&gt;'Intro &amp; Setup'!$AG$18), "X", ""))</f>
        <v/>
      </c>
      <c r="W756" s="6" t="str">
        <f t="shared" si="104"/>
        <v/>
      </c>
      <c r="Y756" s="63" t="str">
        <f t="shared" si="105"/>
        <v/>
      </c>
      <c r="Z756" s="64" t="str">
        <f t="shared" si="106"/>
        <v/>
      </c>
      <c r="AB756" s="80" t="str">
        <f t="shared" si="107"/>
        <v/>
      </c>
      <c r="AC756" s="77" t="str">
        <f t="shared" si="108"/>
        <v/>
      </c>
      <c r="AE756" s="84" t="str">
        <f t="shared" si="109"/>
        <v/>
      </c>
      <c r="AG756" s="6" t="str">
        <f>IF($AE756="", "", COUNTIF($AE$10:$AE$2510, "&gt;"&amp;$AE756)+1+COUNTIF($AE$10:$AE756, $AE756)-1)</f>
        <v/>
      </c>
    </row>
    <row r="757" spans="1:33" x14ac:dyDescent="0.25">
      <c r="A757" s="2"/>
      <c r="B757" s="98"/>
      <c r="C757" s="99"/>
      <c r="D757" s="100"/>
      <c r="E757" s="101"/>
      <c r="F757" s="102"/>
      <c r="G757" s="99"/>
      <c r="H757" s="103"/>
      <c r="I757" s="104"/>
      <c r="J757" s="2"/>
      <c r="K757" s="56" t="str">
        <f t="shared" si="101"/>
        <v/>
      </c>
      <c r="L757" s="2"/>
      <c r="M757" s="2"/>
      <c r="N757" s="51" t="str">
        <f t="shared" si="102"/>
        <v/>
      </c>
      <c r="O757" s="2"/>
      <c r="Q757" s="6" t="str">
        <f t="shared" si="103"/>
        <v/>
      </c>
      <c r="S757" s="6" t="str">
        <f>IF(COUNTIF($Q757:$Q$2510, $Q757)&gt;1, "", $Q757)</f>
        <v/>
      </c>
      <c r="U757" s="63" t="str">
        <f>IF($B757="", "", IF(OR($B757&lt;'Intro &amp; Setup'!$W$18, $B757&gt;'Intro &amp; Setup'!$AG$18), "X", ""))</f>
        <v/>
      </c>
      <c r="V757" s="64" t="str">
        <f>IF($F757="", "", IF(OR($F757&lt;'Intro &amp; Setup'!$W$18, $F757&gt;'Intro &amp; Setup'!$AG$18), "X", ""))</f>
        <v/>
      </c>
      <c r="W757" s="6" t="str">
        <f t="shared" si="104"/>
        <v/>
      </c>
      <c r="Y757" s="63" t="str">
        <f t="shared" si="105"/>
        <v/>
      </c>
      <c r="Z757" s="64" t="str">
        <f t="shared" si="106"/>
        <v/>
      </c>
      <c r="AB757" s="80" t="str">
        <f t="shared" si="107"/>
        <v/>
      </c>
      <c r="AC757" s="77" t="str">
        <f t="shared" si="108"/>
        <v/>
      </c>
      <c r="AE757" s="84" t="str">
        <f t="shared" si="109"/>
        <v/>
      </c>
      <c r="AG757" s="6" t="str">
        <f>IF($AE757="", "", COUNTIF($AE$10:$AE$2510, "&gt;"&amp;$AE757)+1+COUNTIF($AE$10:$AE757, $AE757)-1)</f>
        <v/>
      </c>
    </row>
    <row r="758" spans="1:33" x14ac:dyDescent="0.25">
      <c r="A758" s="2"/>
      <c r="B758" s="98"/>
      <c r="C758" s="99"/>
      <c r="D758" s="100"/>
      <c r="E758" s="101"/>
      <c r="F758" s="102"/>
      <c r="G758" s="99"/>
      <c r="H758" s="103"/>
      <c r="I758" s="104"/>
      <c r="J758" s="2"/>
      <c r="K758" s="56" t="str">
        <f t="shared" si="101"/>
        <v/>
      </c>
      <c r="L758" s="2"/>
      <c r="M758" s="2"/>
      <c r="N758" s="51" t="str">
        <f t="shared" si="102"/>
        <v/>
      </c>
      <c r="O758" s="2"/>
      <c r="Q758" s="6" t="str">
        <f t="shared" si="103"/>
        <v/>
      </c>
      <c r="S758" s="6" t="str">
        <f>IF(COUNTIF($Q758:$Q$2510, $Q758)&gt;1, "", $Q758)</f>
        <v/>
      </c>
      <c r="U758" s="63" t="str">
        <f>IF($B758="", "", IF(OR($B758&lt;'Intro &amp; Setup'!$W$18, $B758&gt;'Intro &amp; Setup'!$AG$18), "X", ""))</f>
        <v/>
      </c>
      <c r="V758" s="64" t="str">
        <f>IF($F758="", "", IF(OR($F758&lt;'Intro &amp; Setup'!$W$18, $F758&gt;'Intro &amp; Setup'!$AG$18), "X", ""))</f>
        <v/>
      </c>
      <c r="W758" s="6" t="str">
        <f t="shared" si="104"/>
        <v/>
      </c>
      <c r="Y758" s="63" t="str">
        <f t="shared" si="105"/>
        <v/>
      </c>
      <c r="Z758" s="64" t="str">
        <f t="shared" si="106"/>
        <v/>
      </c>
      <c r="AB758" s="80" t="str">
        <f t="shared" si="107"/>
        <v/>
      </c>
      <c r="AC758" s="77" t="str">
        <f t="shared" si="108"/>
        <v/>
      </c>
      <c r="AE758" s="84" t="str">
        <f t="shared" si="109"/>
        <v/>
      </c>
      <c r="AG758" s="6" t="str">
        <f>IF($AE758="", "", COUNTIF($AE$10:$AE$2510, "&gt;"&amp;$AE758)+1+COUNTIF($AE$10:$AE758, $AE758)-1)</f>
        <v/>
      </c>
    </row>
    <row r="759" spans="1:33" x14ac:dyDescent="0.25">
      <c r="A759" s="2"/>
      <c r="B759" s="98"/>
      <c r="C759" s="99"/>
      <c r="D759" s="100"/>
      <c r="E759" s="101"/>
      <c r="F759" s="102"/>
      <c r="G759" s="99"/>
      <c r="H759" s="103"/>
      <c r="I759" s="104"/>
      <c r="J759" s="2"/>
      <c r="K759" s="56" t="str">
        <f t="shared" si="101"/>
        <v/>
      </c>
      <c r="L759" s="2"/>
      <c r="M759" s="2"/>
      <c r="N759" s="51" t="str">
        <f t="shared" si="102"/>
        <v/>
      </c>
      <c r="O759" s="2"/>
      <c r="Q759" s="6" t="str">
        <f t="shared" si="103"/>
        <v/>
      </c>
      <c r="S759" s="6" t="str">
        <f>IF(COUNTIF($Q759:$Q$2510, $Q759)&gt;1, "", $Q759)</f>
        <v/>
      </c>
      <c r="U759" s="63" t="str">
        <f>IF($B759="", "", IF(OR($B759&lt;'Intro &amp; Setup'!$W$18, $B759&gt;'Intro &amp; Setup'!$AG$18), "X", ""))</f>
        <v/>
      </c>
      <c r="V759" s="64" t="str">
        <f>IF($F759="", "", IF(OR($F759&lt;'Intro &amp; Setup'!$W$18, $F759&gt;'Intro &amp; Setup'!$AG$18), "X", ""))</f>
        <v/>
      </c>
      <c r="W759" s="6" t="str">
        <f t="shared" si="104"/>
        <v/>
      </c>
      <c r="Y759" s="63" t="str">
        <f t="shared" si="105"/>
        <v/>
      </c>
      <c r="Z759" s="64" t="str">
        <f t="shared" si="106"/>
        <v/>
      </c>
      <c r="AB759" s="80" t="str">
        <f t="shared" si="107"/>
        <v/>
      </c>
      <c r="AC759" s="77" t="str">
        <f t="shared" si="108"/>
        <v/>
      </c>
      <c r="AE759" s="84" t="str">
        <f t="shared" si="109"/>
        <v/>
      </c>
      <c r="AG759" s="6" t="str">
        <f>IF($AE759="", "", COUNTIF($AE$10:$AE$2510, "&gt;"&amp;$AE759)+1+COUNTIF($AE$10:$AE759, $AE759)-1)</f>
        <v/>
      </c>
    </row>
    <row r="760" spans="1:33" x14ac:dyDescent="0.25">
      <c r="A760" s="2"/>
      <c r="B760" s="98"/>
      <c r="C760" s="99"/>
      <c r="D760" s="100"/>
      <c r="E760" s="101"/>
      <c r="F760" s="102"/>
      <c r="G760" s="99"/>
      <c r="H760" s="103"/>
      <c r="I760" s="104"/>
      <c r="J760" s="2"/>
      <c r="K760" s="56" t="str">
        <f t="shared" si="101"/>
        <v/>
      </c>
      <c r="L760" s="2"/>
      <c r="M760" s="2"/>
      <c r="N760" s="51" t="str">
        <f t="shared" si="102"/>
        <v/>
      </c>
      <c r="O760" s="2"/>
      <c r="Q760" s="6" t="str">
        <f t="shared" si="103"/>
        <v/>
      </c>
      <c r="S760" s="6" t="str">
        <f>IF(COUNTIF($Q760:$Q$2510, $Q760)&gt;1, "", $Q760)</f>
        <v/>
      </c>
      <c r="U760" s="63" t="str">
        <f>IF($B760="", "", IF(OR($B760&lt;'Intro &amp; Setup'!$W$18, $B760&gt;'Intro &amp; Setup'!$AG$18), "X", ""))</f>
        <v/>
      </c>
      <c r="V760" s="64" t="str">
        <f>IF($F760="", "", IF(OR($F760&lt;'Intro &amp; Setup'!$W$18, $F760&gt;'Intro &amp; Setup'!$AG$18), "X", ""))</f>
        <v/>
      </c>
      <c r="W760" s="6" t="str">
        <f t="shared" si="104"/>
        <v/>
      </c>
      <c r="Y760" s="63" t="str">
        <f t="shared" si="105"/>
        <v/>
      </c>
      <c r="Z760" s="64" t="str">
        <f t="shared" si="106"/>
        <v/>
      </c>
      <c r="AB760" s="80" t="str">
        <f t="shared" si="107"/>
        <v/>
      </c>
      <c r="AC760" s="77" t="str">
        <f t="shared" si="108"/>
        <v/>
      </c>
      <c r="AE760" s="84" t="str">
        <f t="shared" si="109"/>
        <v/>
      </c>
      <c r="AG760" s="6" t="str">
        <f>IF($AE760="", "", COUNTIF($AE$10:$AE$2510, "&gt;"&amp;$AE760)+1+COUNTIF($AE$10:$AE760, $AE760)-1)</f>
        <v/>
      </c>
    </row>
    <row r="761" spans="1:33" x14ac:dyDescent="0.25">
      <c r="A761" s="2"/>
      <c r="B761" s="98"/>
      <c r="C761" s="99"/>
      <c r="D761" s="100"/>
      <c r="E761" s="101"/>
      <c r="F761" s="102"/>
      <c r="G761" s="99"/>
      <c r="H761" s="103"/>
      <c r="I761" s="104"/>
      <c r="J761" s="2"/>
      <c r="K761" s="56" t="str">
        <f t="shared" si="101"/>
        <v/>
      </c>
      <c r="L761" s="2"/>
      <c r="M761" s="2"/>
      <c r="N761" s="51" t="str">
        <f t="shared" si="102"/>
        <v/>
      </c>
      <c r="O761" s="2"/>
      <c r="Q761" s="6" t="str">
        <f t="shared" si="103"/>
        <v/>
      </c>
      <c r="S761" s="6" t="str">
        <f>IF(COUNTIF($Q761:$Q$2510, $Q761)&gt;1, "", $Q761)</f>
        <v/>
      </c>
      <c r="U761" s="63" t="str">
        <f>IF($B761="", "", IF(OR($B761&lt;'Intro &amp; Setup'!$W$18, $B761&gt;'Intro &amp; Setup'!$AG$18), "X", ""))</f>
        <v/>
      </c>
      <c r="V761" s="64" t="str">
        <f>IF($F761="", "", IF(OR($F761&lt;'Intro &amp; Setup'!$W$18, $F761&gt;'Intro &amp; Setup'!$AG$18), "X", ""))</f>
        <v/>
      </c>
      <c r="W761" s="6" t="str">
        <f t="shared" si="104"/>
        <v/>
      </c>
      <c r="Y761" s="63" t="str">
        <f t="shared" si="105"/>
        <v/>
      </c>
      <c r="Z761" s="64" t="str">
        <f t="shared" si="106"/>
        <v/>
      </c>
      <c r="AB761" s="80" t="str">
        <f t="shared" si="107"/>
        <v/>
      </c>
      <c r="AC761" s="77" t="str">
        <f t="shared" si="108"/>
        <v/>
      </c>
      <c r="AE761" s="84" t="str">
        <f t="shared" si="109"/>
        <v/>
      </c>
      <c r="AG761" s="6" t="str">
        <f>IF($AE761="", "", COUNTIF($AE$10:$AE$2510, "&gt;"&amp;$AE761)+1+COUNTIF($AE$10:$AE761, $AE761)-1)</f>
        <v/>
      </c>
    </row>
    <row r="762" spans="1:33" x14ac:dyDescent="0.25">
      <c r="A762" s="2"/>
      <c r="B762" s="98"/>
      <c r="C762" s="99"/>
      <c r="D762" s="100"/>
      <c r="E762" s="101"/>
      <c r="F762" s="102"/>
      <c r="G762" s="99"/>
      <c r="H762" s="103"/>
      <c r="I762" s="104"/>
      <c r="J762" s="2"/>
      <c r="K762" s="56" t="str">
        <f t="shared" si="101"/>
        <v/>
      </c>
      <c r="L762" s="2"/>
      <c r="M762" s="2"/>
      <c r="N762" s="51" t="str">
        <f t="shared" si="102"/>
        <v/>
      </c>
      <c r="O762" s="2"/>
      <c r="Q762" s="6" t="str">
        <f t="shared" si="103"/>
        <v/>
      </c>
      <c r="S762" s="6" t="str">
        <f>IF(COUNTIF($Q762:$Q$2510, $Q762)&gt;1, "", $Q762)</f>
        <v/>
      </c>
      <c r="U762" s="63" t="str">
        <f>IF($B762="", "", IF(OR($B762&lt;'Intro &amp; Setup'!$W$18, $B762&gt;'Intro &amp; Setup'!$AG$18), "X", ""))</f>
        <v/>
      </c>
      <c r="V762" s="64" t="str">
        <f>IF($F762="", "", IF(OR($F762&lt;'Intro &amp; Setup'!$W$18, $F762&gt;'Intro &amp; Setup'!$AG$18), "X", ""))</f>
        <v/>
      </c>
      <c r="W762" s="6" t="str">
        <f t="shared" si="104"/>
        <v/>
      </c>
      <c r="Y762" s="63" t="str">
        <f t="shared" si="105"/>
        <v/>
      </c>
      <c r="Z762" s="64" t="str">
        <f t="shared" si="106"/>
        <v/>
      </c>
      <c r="AB762" s="80" t="str">
        <f t="shared" si="107"/>
        <v/>
      </c>
      <c r="AC762" s="77" t="str">
        <f t="shared" si="108"/>
        <v/>
      </c>
      <c r="AE762" s="84" t="str">
        <f t="shared" si="109"/>
        <v/>
      </c>
      <c r="AG762" s="6" t="str">
        <f>IF($AE762="", "", COUNTIF($AE$10:$AE$2510, "&gt;"&amp;$AE762)+1+COUNTIF($AE$10:$AE762, $AE762)-1)</f>
        <v/>
      </c>
    </row>
    <row r="763" spans="1:33" x14ac:dyDescent="0.25">
      <c r="A763" s="2"/>
      <c r="B763" s="98"/>
      <c r="C763" s="99"/>
      <c r="D763" s="100"/>
      <c r="E763" s="101"/>
      <c r="F763" s="102"/>
      <c r="G763" s="99"/>
      <c r="H763" s="103"/>
      <c r="I763" s="104"/>
      <c r="J763" s="2"/>
      <c r="K763" s="56" t="str">
        <f t="shared" si="101"/>
        <v/>
      </c>
      <c r="L763" s="2"/>
      <c r="M763" s="2"/>
      <c r="N763" s="51" t="str">
        <f t="shared" si="102"/>
        <v/>
      </c>
      <c r="O763" s="2"/>
      <c r="Q763" s="6" t="str">
        <f t="shared" si="103"/>
        <v/>
      </c>
      <c r="S763" s="6" t="str">
        <f>IF(COUNTIF($Q763:$Q$2510, $Q763)&gt;1, "", $Q763)</f>
        <v/>
      </c>
      <c r="U763" s="63" t="str">
        <f>IF($B763="", "", IF(OR($B763&lt;'Intro &amp; Setup'!$W$18, $B763&gt;'Intro &amp; Setup'!$AG$18), "X", ""))</f>
        <v/>
      </c>
      <c r="V763" s="64" t="str">
        <f>IF($F763="", "", IF(OR($F763&lt;'Intro &amp; Setup'!$W$18, $F763&gt;'Intro &amp; Setup'!$AG$18), "X", ""))</f>
        <v/>
      </c>
      <c r="W763" s="6" t="str">
        <f t="shared" si="104"/>
        <v/>
      </c>
      <c r="Y763" s="63" t="str">
        <f t="shared" si="105"/>
        <v/>
      </c>
      <c r="Z763" s="64" t="str">
        <f t="shared" si="106"/>
        <v/>
      </c>
      <c r="AB763" s="80" t="str">
        <f t="shared" si="107"/>
        <v/>
      </c>
      <c r="AC763" s="77" t="str">
        <f t="shared" si="108"/>
        <v/>
      </c>
      <c r="AE763" s="84" t="str">
        <f t="shared" si="109"/>
        <v/>
      </c>
      <c r="AG763" s="6" t="str">
        <f>IF($AE763="", "", COUNTIF($AE$10:$AE$2510, "&gt;"&amp;$AE763)+1+COUNTIF($AE$10:$AE763, $AE763)-1)</f>
        <v/>
      </c>
    </row>
    <row r="764" spans="1:33" x14ac:dyDescent="0.25">
      <c r="A764" s="2"/>
      <c r="B764" s="98"/>
      <c r="C764" s="99"/>
      <c r="D764" s="100"/>
      <c r="E764" s="101"/>
      <c r="F764" s="102"/>
      <c r="G764" s="99"/>
      <c r="H764" s="103"/>
      <c r="I764" s="104"/>
      <c r="J764" s="2"/>
      <c r="K764" s="56" t="str">
        <f t="shared" si="101"/>
        <v/>
      </c>
      <c r="L764" s="2"/>
      <c r="M764" s="2"/>
      <c r="N764" s="51" t="str">
        <f t="shared" si="102"/>
        <v/>
      </c>
      <c r="O764" s="2"/>
      <c r="Q764" s="6" t="str">
        <f t="shared" si="103"/>
        <v/>
      </c>
      <c r="S764" s="6" t="str">
        <f>IF(COUNTIF($Q764:$Q$2510, $Q764)&gt;1, "", $Q764)</f>
        <v/>
      </c>
      <c r="U764" s="63" t="str">
        <f>IF($B764="", "", IF(OR($B764&lt;'Intro &amp; Setup'!$W$18, $B764&gt;'Intro &amp; Setup'!$AG$18), "X", ""))</f>
        <v/>
      </c>
      <c r="V764" s="64" t="str">
        <f>IF($F764="", "", IF(OR($F764&lt;'Intro &amp; Setup'!$W$18, $F764&gt;'Intro &amp; Setup'!$AG$18), "X", ""))</f>
        <v/>
      </c>
      <c r="W764" s="6" t="str">
        <f t="shared" si="104"/>
        <v/>
      </c>
      <c r="Y764" s="63" t="str">
        <f t="shared" si="105"/>
        <v/>
      </c>
      <c r="Z764" s="64" t="str">
        <f t="shared" si="106"/>
        <v/>
      </c>
      <c r="AB764" s="80" t="str">
        <f t="shared" si="107"/>
        <v/>
      </c>
      <c r="AC764" s="77" t="str">
        <f t="shared" si="108"/>
        <v/>
      </c>
      <c r="AE764" s="84" t="str">
        <f t="shared" si="109"/>
        <v/>
      </c>
      <c r="AG764" s="6" t="str">
        <f>IF($AE764="", "", COUNTIF($AE$10:$AE$2510, "&gt;"&amp;$AE764)+1+COUNTIF($AE$10:$AE764, $AE764)-1)</f>
        <v/>
      </c>
    </row>
    <row r="765" spans="1:33" x14ac:dyDescent="0.25">
      <c r="A765" s="2"/>
      <c r="B765" s="98"/>
      <c r="C765" s="99"/>
      <c r="D765" s="100"/>
      <c r="E765" s="101"/>
      <c r="F765" s="102"/>
      <c r="G765" s="99"/>
      <c r="H765" s="103"/>
      <c r="I765" s="104"/>
      <c r="J765" s="2"/>
      <c r="K765" s="56" t="str">
        <f t="shared" si="101"/>
        <v/>
      </c>
      <c r="L765" s="2"/>
      <c r="M765" s="2"/>
      <c r="N765" s="51" t="str">
        <f t="shared" si="102"/>
        <v/>
      </c>
      <c r="O765" s="2"/>
      <c r="Q765" s="6" t="str">
        <f t="shared" si="103"/>
        <v/>
      </c>
      <c r="S765" s="6" t="str">
        <f>IF(COUNTIF($Q765:$Q$2510, $Q765)&gt;1, "", $Q765)</f>
        <v/>
      </c>
      <c r="U765" s="63" t="str">
        <f>IF($B765="", "", IF(OR($B765&lt;'Intro &amp; Setup'!$W$18, $B765&gt;'Intro &amp; Setup'!$AG$18), "X", ""))</f>
        <v/>
      </c>
      <c r="V765" s="64" t="str">
        <f>IF($F765="", "", IF(OR($F765&lt;'Intro &amp; Setup'!$W$18, $F765&gt;'Intro &amp; Setup'!$AG$18), "X", ""))</f>
        <v/>
      </c>
      <c r="W765" s="6" t="str">
        <f t="shared" si="104"/>
        <v/>
      </c>
      <c r="Y765" s="63" t="str">
        <f t="shared" si="105"/>
        <v/>
      </c>
      <c r="Z765" s="64" t="str">
        <f t="shared" si="106"/>
        <v/>
      </c>
      <c r="AB765" s="80" t="str">
        <f t="shared" si="107"/>
        <v/>
      </c>
      <c r="AC765" s="77" t="str">
        <f t="shared" si="108"/>
        <v/>
      </c>
      <c r="AE765" s="84" t="str">
        <f t="shared" si="109"/>
        <v/>
      </c>
      <c r="AG765" s="6" t="str">
        <f>IF($AE765="", "", COUNTIF($AE$10:$AE$2510, "&gt;"&amp;$AE765)+1+COUNTIF($AE$10:$AE765, $AE765)-1)</f>
        <v/>
      </c>
    </row>
    <row r="766" spans="1:33" x14ac:dyDescent="0.25">
      <c r="A766" s="2"/>
      <c r="B766" s="98"/>
      <c r="C766" s="99"/>
      <c r="D766" s="100"/>
      <c r="E766" s="101"/>
      <c r="F766" s="102"/>
      <c r="G766" s="99"/>
      <c r="H766" s="103"/>
      <c r="I766" s="104"/>
      <c r="J766" s="2"/>
      <c r="K766" s="56" t="str">
        <f t="shared" si="101"/>
        <v/>
      </c>
      <c r="L766" s="2"/>
      <c r="M766" s="2"/>
      <c r="N766" s="51" t="str">
        <f t="shared" si="102"/>
        <v/>
      </c>
      <c r="O766" s="2"/>
      <c r="Q766" s="6" t="str">
        <f t="shared" si="103"/>
        <v/>
      </c>
      <c r="S766" s="6" t="str">
        <f>IF(COUNTIF($Q766:$Q$2510, $Q766)&gt;1, "", $Q766)</f>
        <v/>
      </c>
      <c r="U766" s="63" t="str">
        <f>IF($B766="", "", IF(OR($B766&lt;'Intro &amp; Setup'!$W$18, $B766&gt;'Intro &amp; Setup'!$AG$18), "X", ""))</f>
        <v/>
      </c>
      <c r="V766" s="64" t="str">
        <f>IF($F766="", "", IF(OR($F766&lt;'Intro &amp; Setup'!$W$18, $F766&gt;'Intro &amp; Setup'!$AG$18), "X", ""))</f>
        <v/>
      </c>
      <c r="W766" s="6" t="str">
        <f t="shared" si="104"/>
        <v/>
      </c>
      <c r="Y766" s="63" t="str">
        <f t="shared" si="105"/>
        <v/>
      </c>
      <c r="Z766" s="64" t="str">
        <f t="shared" si="106"/>
        <v/>
      </c>
      <c r="AB766" s="80" t="str">
        <f t="shared" si="107"/>
        <v/>
      </c>
      <c r="AC766" s="77" t="str">
        <f t="shared" si="108"/>
        <v/>
      </c>
      <c r="AE766" s="84" t="str">
        <f t="shared" si="109"/>
        <v/>
      </c>
      <c r="AG766" s="6" t="str">
        <f>IF($AE766="", "", COUNTIF($AE$10:$AE$2510, "&gt;"&amp;$AE766)+1+COUNTIF($AE$10:$AE766, $AE766)-1)</f>
        <v/>
      </c>
    </row>
    <row r="767" spans="1:33" x14ac:dyDescent="0.25">
      <c r="A767" s="2"/>
      <c r="B767" s="98"/>
      <c r="C767" s="99"/>
      <c r="D767" s="100"/>
      <c r="E767" s="101"/>
      <c r="F767" s="102"/>
      <c r="G767" s="99"/>
      <c r="H767" s="103"/>
      <c r="I767" s="104"/>
      <c r="J767" s="2"/>
      <c r="K767" s="56" t="str">
        <f t="shared" si="101"/>
        <v/>
      </c>
      <c r="L767" s="2"/>
      <c r="M767" s="2"/>
      <c r="N767" s="51" t="str">
        <f t="shared" si="102"/>
        <v/>
      </c>
      <c r="O767" s="2"/>
      <c r="Q767" s="6" t="str">
        <f t="shared" si="103"/>
        <v/>
      </c>
      <c r="S767" s="6" t="str">
        <f>IF(COUNTIF($Q767:$Q$2510, $Q767)&gt;1, "", $Q767)</f>
        <v/>
      </c>
      <c r="U767" s="63" t="str">
        <f>IF($B767="", "", IF(OR($B767&lt;'Intro &amp; Setup'!$W$18, $B767&gt;'Intro &amp; Setup'!$AG$18), "X", ""))</f>
        <v/>
      </c>
      <c r="V767" s="64" t="str">
        <f>IF($F767="", "", IF(OR($F767&lt;'Intro &amp; Setup'!$W$18, $F767&gt;'Intro &amp; Setup'!$AG$18), "X", ""))</f>
        <v/>
      </c>
      <c r="W767" s="6" t="str">
        <f t="shared" si="104"/>
        <v/>
      </c>
      <c r="Y767" s="63" t="str">
        <f t="shared" si="105"/>
        <v/>
      </c>
      <c r="Z767" s="64" t="str">
        <f t="shared" si="106"/>
        <v/>
      </c>
      <c r="AB767" s="80" t="str">
        <f t="shared" si="107"/>
        <v/>
      </c>
      <c r="AC767" s="77" t="str">
        <f t="shared" si="108"/>
        <v/>
      </c>
      <c r="AE767" s="84" t="str">
        <f t="shared" si="109"/>
        <v/>
      </c>
      <c r="AG767" s="6" t="str">
        <f>IF($AE767="", "", COUNTIF($AE$10:$AE$2510, "&gt;"&amp;$AE767)+1+COUNTIF($AE$10:$AE767, $AE767)-1)</f>
        <v/>
      </c>
    </row>
    <row r="768" spans="1:33" x14ac:dyDescent="0.25">
      <c r="A768" s="2"/>
      <c r="B768" s="98"/>
      <c r="C768" s="99"/>
      <c r="D768" s="100"/>
      <c r="E768" s="101"/>
      <c r="F768" s="102"/>
      <c r="G768" s="99"/>
      <c r="H768" s="103"/>
      <c r="I768" s="104"/>
      <c r="J768" s="2"/>
      <c r="K768" s="56" t="str">
        <f t="shared" si="101"/>
        <v/>
      </c>
      <c r="L768" s="2"/>
      <c r="M768" s="2"/>
      <c r="N768" s="51" t="str">
        <f t="shared" si="102"/>
        <v/>
      </c>
      <c r="O768" s="2"/>
      <c r="Q768" s="6" t="str">
        <f t="shared" si="103"/>
        <v/>
      </c>
      <c r="S768" s="6" t="str">
        <f>IF(COUNTIF($Q768:$Q$2510, $Q768)&gt;1, "", $Q768)</f>
        <v/>
      </c>
      <c r="U768" s="63" t="str">
        <f>IF($B768="", "", IF(OR($B768&lt;'Intro &amp; Setup'!$W$18, $B768&gt;'Intro &amp; Setup'!$AG$18), "X", ""))</f>
        <v/>
      </c>
      <c r="V768" s="64" t="str">
        <f>IF($F768="", "", IF(OR($F768&lt;'Intro &amp; Setup'!$W$18, $F768&gt;'Intro &amp; Setup'!$AG$18), "X", ""))</f>
        <v/>
      </c>
      <c r="W768" s="6" t="str">
        <f t="shared" si="104"/>
        <v/>
      </c>
      <c r="Y768" s="63" t="str">
        <f t="shared" si="105"/>
        <v/>
      </c>
      <c r="Z768" s="64" t="str">
        <f t="shared" si="106"/>
        <v/>
      </c>
      <c r="AB768" s="80" t="str">
        <f t="shared" si="107"/>
        <v/>
      </c>
      <c r="AC768" s="77" t="str">
        <f t="shared" si="108"/>
        <v/>
      </c>
      <c r="AE768" s="84" t="str">
        <f t="shared" si="109"/>
        <v/>
      </c>
      <c r="AG768" s="6" t="str">
        <f>IF($AE768="", "", COUNTIF($AE$10:$AE$2510, "&gt;"&amp;$AE768)+1+COUNTIF($AE$10:$AE768, $AE768)-1)</f>
        <v/>
      </c>
    </row>
    <row r="769" spans="1:33" x14ac:dyDescent="0.25">
      <c r="A769" s="2"/>
      <c r="B769" s="98"/>
      <c r="C769" s="99"/>
      <c r="D769" s="100"/>
      <c r="E769" s="101"/>
      <c r="F769" s="102"/>
      <c r="G769" s="99"/>
      <c r="H769" s="103"/>
      <c r="I769" s="104"/>
      <c r="J769" s="2"/>
      <c r="K769" s="56" t="str">
        <f t="shared" si="101"/>
        <v/>
      </c>
      <c r="L769" s="2"/>
      <c r="M769" s="2"/>
      <c r="N769" s="51" t="str">
        <f t="shared" si="102"/>
        <v/>
      </c>
      <c r="O769" s="2"/>
      <c r="Q769" s="6" t="str">
        <f t="shared" si="103"/>
        <v/>
      </c>
      <c r="S769" s="6" t="str">
        <f>IF(COUNTIF($Q769:$Q$2510, $Q769)&gt;1, "", $Q769)</f>
        <v/>
      </c>
      <c r="U769" s="63" t="str">
        <f>IF($B769="", "", IF(OR($B769&lt;'Intro &amp; Setup'!$W$18, $B769&gt;'Intro &amp; Setup'!$AG$18), "X", ""))</f>
        <v/>
      </c>
      <c r="V769" s="64" t="str">
        <f>IF($F769="", "", IF(OR($F769&lt;'Intro &amp; Setup'!$W$18, $F769&gt;'Intro &amp; Setup'!$AG$18), "X", ""))</f>
        <v/>
      </c>
      <c r="W769" s="6" t="str">
        <f t="shared" si="104"/>
        <v/>
      </c>
      <c r="Y769" s="63" t="str">
        <f t="shared" si="105"/>
        <v/>
      </c>
      <c r="Z769" s="64" t="str">
        <f t="shared" si="106"/>
        <v/>
      </c>
      <c r="AB769" s="80" t="str">
        <f t="shared" si="107"/>
        <v/>
      </c>
      <c r="AC769" s="77" t="str">
        <f t="shared" si="108"/>
        <v/>
      </c>
      <c r="AE769" s="84" t="str">
        <f t="shared" si="109"/>
        <v/>
      </c>
      <c r="AG769" s="6" t="str">
        <f>IF($AE769="", "", COUNTIF($AE$10:$AE$2510, "&gt;"&amp;$AE769)+1+COUNTIF($AE$10:$AE769, $AE769)-1)</f>
        <v/>
      </c>
    </row>
    <row r="770" spans="1:33" x14ac:dyDescent="0.25">
      <c r="A770" s="2"/>
      <c r="B770" s="98"/>
      <c r="C770" s="99"/>
      <c r="D770" s="100"/>
      <c r="E770" s="101"/>
      <c r="F770" s="102"/>
      <c r="G770" s="99"/>
      <c r="H770" s="103"/>
      <c r="I770" s="104"/>
      <c r="J770" s="2"/>
      <c r="K770" s="56" t="str">
        <f t="shared" si="101"/>
        <v/>
      </c>
      <c r="L770" s="2"/>
      <c r="M770" s="2"/>
      <c r="N770" s="51" t="str">
        <f t="shared" si="102"/>
        <v/>
      </c>
      <c r="O770" s="2"/>
      <c r="Q770" s="6" t="str">
        <f t="shared" si="103"/>
        <v/>
      </c>
      <c r="S770" s="6" t="str">
        <f>IF(COUNTIF($Q770:$Q$2510, $Q770)&gt;1, "", $Q770)</f>
        <v/>
      </c>
      <c r="U770" s="63" t="str">
        <f>IF($B770="", "", IF(OR($B770&lt;'Intro &amp; Setup'!$W$18, $B770&gt;'Intro &amp; Setup'!$AG$18), "X", ""))</f>
        <v/>
      </c>
      <c r="V770" s="64" t="str">
        <f>IF($F770="", "", IF(OR($F770&lt;'Intro &amp; Setup'!$W$18, $F770&gt;'Intro &amp; Setup'!$AG$18), "X", ""))</f>
        <v/>
      </c>
      <c r="W770" s="6" t="str">
        <f t="shared" si="104"/>
        <v/>
      </c>
      <c r="Y770" s="63" t="str">
        <f t="shared" si="105"/>
        <v/>
      </c>
      <c r="Z770" s="64" t="str">
        <f t="shared" si="106"/>
        <v/>
      </c>
      <c r="AB770" s="80" t="str">
        <f t="shared" si="107"/>
        <v/>
      </c>
      <c r="AC770" s="77" t="str">
        <f t="shared" si="108"/>
        <v/>
      </c>
      <c r="AE770" s="84" t="str">
        <f t="shared" si="109"/>
        <v/>
      </c>
      <c r="AG770" s="6" t="str">
        <f>IF($AE770="", "", COUNTIF($AE$10:$AE$2510, "&gt;"&amp;$AE770)+1+COUNTIF($AE$10:$AE770, $AE770)-1)</f>
        <v/>
      </c>
    </row>
    <row r="771" spans="1:33" x14ac:dyDescent="0.25">
      <c r="A771" s="2"/>
      <c r="B771" s="98"/>
      <c r="C771" s="99"/>
      <c r="D771" s="100"/>
      <c r="E771" s="101"/>
      <c r="F771" s="102"/>
      <c r="G771" s="99"/>
      <c r="H771" s="103"/>
      <c r="I771" s="104"/>
      <c r="J771" s="2"/>
      <c r="K771" s="56" t="str">
        <f t="shared" si="101"/>
        <v/>
      </c>
      <c r="L771" s="2"/>
      <c r="M771" s="2"/>
      <c r="N771" s="51" t="str">
        <f t="shared" si="102"/>
        <v/>
      </c>
      <c r="O771" s="2"/>
      <c r="Q771" s="6" t="str">
        <f t="shared" si="103"/>
        <v/>
      </c>
      <c r="S771" s="6" t="str">
        <f>IF(COUNTIF($Q771:$Q$2510, $Q771)&gt;1, "", $Q771)</f>
        <v/>
      </c>
      <c r="U771" s="63" t="str">
        <f>IF($B771="", "", IF(OR($B771&lt;'Intro &amp; Setup'!$W$18, $B771&gt;'Intro &amp; Setup'!$AG$18), "X", ""))</f>
        <v/>
      </c>
      <c r="V771" s="64" t="str">
        <f>IF($F771="", "", IF(OR($F771&lt;'Intro &amp; Setup'!$W$18, $F771&gt;'Intro &amp; Setup'!$AG$18), "X", ""))</f>
        <v/>
      </c>
      <c r="W771" s="6" t="str">
        <f t="shared" si="104"/>
        <v/>
      </c>
      <c r="Y771" s="63" t="str">
        <f t="shared" si="105"/>
        <v/>
      </c>
      <c r="Z771" s="64" t="str">
        <f t="shared" si="106"/>
        <v/>
      </c>
      <c r="AB771" s="80" t="str">
        <f t="shared" si="107"/>
        <v/>
      </c>
      <c r="AC771" s="77" t="str">
        <f t="shared" si="108"/>
        <v/>
      </c>
      <c r="AE771" s="84" t="str">
        <f t="shared" si="109"/>
        <v/>
      </c>
      <c r="AG771" s="6" t="str">
        <f>IF($AE771="", "", COUNTIF($AE$10:$AE$2510, "&gt;"&amp;$AE771)+1+COUNTIF($AE$10:$AE771, $AE771)-1)</f>
        <v/>
      </c>
    </row>
    <row r="772" spans="1:33" x14ac:dyDescent="0.25">
      <c r="A772" s="2"/>
      <c r="B772" s="98"/>
      <c r="C772" s="99"/>
      <c r="D772" s="100"/>
      <c r="E772" s="101"/>
      <c r="F772" s="102"/>
      <c r="G772" s="99"/>
      <c r="H772" s="103"/>
      <c r="I772" s="104"/>
      <c r="J772" s="2"/>
      <c r="K772" s="56" t="str">
        <f t="shared" si="101"/>
        <v/>
      </c>
      <c r="L772" s="2"/>
      <c r="M772" s="2"/>
      <c r="N772" s="51" t="str">
        <f t="shared" si="102"/>
        <v/>
      </c>
      <c r="O772" s="2"/>
      <c r="Q772" s="6" t="str">
        <f t="shared" si="103"/>
        <v/>
      </c>
      <c r="S772" s="6" t="str">
        <f>IF(COUNTIF($Q772:$Q$2510, $Q772)&gt;1, "", $Q772)</f>
        <v/>
      </c>
      <c r="U772" s="63" t="str">
        <f>IF($B772="", "", IF(OR($B772&lt;'Intro &amp; Setup'!$W$18, $B772&gt;'Intro &amp; Setup'!$AG$18), "X", ""))</f>
        <v/>
      </c>
      <c r="V772" s="64" t="str">
        <f>IF($F772="", "", IF(OR($F772&lt;'Intro &amp; Setup'!$W$18, $F772&gt;'Intro &amp; Setup'!$AG$18), "X", ""))</f>
        <v/>
      </c>
      <c r="W772" s="6" t="str">
        <f t="shared" si="104"/>
        <v/>
      </c>
      <c r="Y772" s="63" t="str">
        <f t="shared" si="105"/>
        <v/>
      </c>
      <c r="Z772" s="64" t="str">
        <f t="shared" si="106"/>
        <v/>
      </c>
      <c r="AB772" s="80" t="str">
        <f t="shared" si="107"/>
        <v/>
      </c>
      <c r="AC772" s="77" t="str">
        <f t="shared" si="108"/>
        <v/>
      </c>
      <c r="AE772" s="84" t="str">
        <f t="shared" si="109"/>
        <v/>
      </c>
      <c r="AG772" s="6" t="str">
        <f>IF($AE772="", "", COUNTIF($AE$10:$AE$2510, "&gt;"&amp;$AE772)+1+COUNTIF($AE$10:$AE772, $AE772)-1)</f>
        <v/>
      </c>
    </row>
    <row r="773" spans="1:33" x14ac:dyDescent="0.25">
      <c r="A773" s="2"/>
      <c r="B773" s="98"/>
      <c r="C773" s="99"/>
      <c r="D773" s="100"/>
      <c r="E773" s="101"/>
      <c r="F773" s="102"/>
      <c r="G773" s="99"/>
      <c r="H773" s="103"/>
      <c r="I773" s="104"/>
      <c r="J773" s="2"/>
      <c r="K773" s="56" t="str">
        <f t="shared" si="101"/>
        <v/>
      </c>
      <c r="L773" s="2"/>
      <c r="M773" s="2"/>
      <c r="N773" s="51" t="str">
        <f t="shared" si="102"/>
        <v/>
      </c>
      <c r="O773" s="2"/>
      <c r="Q773" s="6" t="str">
        <f t="shared" si="103"/>
        <v/>
      </c>
      <c r="S773" s="6" t="str">
        <f>IF(COUNTIF($Q773:$Q$2510, $Q773)&gt;1, "", $Q773)</f>
        <v/>
      </c>
      <c r="U773" s="63" t="str">
        <f>IF($B773="", "", IF(OR($B773&lt;'Intro &amp; Setup'!$W$18, $B773&gt;'Intro &amp; Setup'!$AG$18), "X", ""))</f>
        <v/>
      </c>
      <c r="V773" s="64" t="str">
        <f>IF($F773="", "", IF(OR($F773&lt;'Intro &amp; Setup'!$W$18, $F773&gt;'Intro &amp; Setup'!$AG$18), "X", ""))</f>
        <v/>
      </c>
      <c r="W773" s="6" t="str">
        <f t="shared" si="104"/>
        <v/>
      </c>
      <c r="Y773" s="63" t="str">
        <f t="shared" si="105"/>
        <v/>
      </c>
      <c r="Z773" s="64" t="str">
        <f t="shared" si="106"/>
        <v/>
      </c>
      <c r="AB773" s="80" t="str">
        <f t="shared" si="107"/>
        <v/>
      </c>
      <c r="AC773" s="77" t="str">
        <f t="shared" si="108"/>
        <v/>
      </c>
      <c r="AE773" s="84" t="str">
        <f t="shared" si="109"/>
        <v/>
      </c>
      <c r="AG773" s="6" t="str">
        <f>IF($AE773="", "", COUNTIF($AE$10:$AE$2510, "&gt;"&amp;$AE773)+1+COUNTIF($AE$10:$AE773, $AE773)-1)</f>
        <v/>
      </c>
    </row>
    <row r="774" spans="1:33" x14ac:dyDescent="0.25">
      <c r="A774" s="2"/>
      <c r="B774" s="98"/>
      <c r="C774" s="99"/>
      <c r="D774" s="100"/>
      <c r="E774" s="101"/>
      <c r="F774" s="102"/>
      <c r="G774" s="99"/>
      <c r="H774" s="103"/>
      <c r="I774" s="104"/>
      <c r="J774" s="2"/>
      <c r="K774" s="56" t="str">
        <f t="shared" si="101"/>
        <v/>
      </c>
      <c r="L774" s="2"/>
      <c r="M774" s="2"/>
      <c r="N774" s="51" t="str">
        <f t="shared" si="102"/>
        <v/>
      </c>
      <c r="O774" s="2"/>
      <c r="Q774" s="6" t="str">
        <f t="shared" si="103"/>
        <v/>
      </c>
      <c r="S774" s="6" t="str">
        <f>IF(COUNTIF($Q774:$Q$2510, $Q774)&gt;1, "", $Q774)</f>
        <v/>
      </c>
      <c r="U774" s="63" t="str">
        <f>IF($B774="", "", IF(OR($B774&lt;'Intro &amp; Setup'!$W$18, $B774&gt;'Intro &amp; Setup'!$AG$18), "X", ""))</f>
        <v/>
      </c>
      <c r="V774" s="64" t="str">
        <f>IF($F774="", "", IF(OR($F774&lt;'Intro &amp; Setup'!$W$18, $F774&gt;'Intro &amp; Setup'!$AG$18), "X", ""))</f>
        <v/>
      </c>
      <c r="W774" s="6" t="str">
        <f t="shared" si="104"/>
        <v/>
      </c>
      <c r="Y774" s="63" t="str">
        <f t="shared" si="105"/>
        <v/>
      </c>
      <c r="Z774" s="64" t="str">
        <f t="shared" si="106"/>
        <v/>
      </c>
      <c r="AB774" s="80" t="str">
        <f t="shared" si="107"/>
        <v/>
      </c>
      <c r="AC774" s="77" t="str">
        <f t="shared" si="108"/>
        <v/>
      </c>
      <c r="AE774" s="84" t="str">
        <f t="shared" si="109"/>
        <v/>
      </c>
      <c r="AG774" s="6" t="str">
        <f>IF($AE774="", "", COUNTIF($AE$10:$AE$2510, "&gt;"&amp;$AE774)+1+COUNTIF($AE$10:$AE774, $AE774)-1)</f>
        <v/>
      </c>
    </row>
    <row r="775" spans="1:33" x14ac:dyDescent="0.25">
      <c r="A775" s="2"/>
      <c r="B775" s="98"/>
      <c r="C775" s="99"/>
      <c r="D775" s="100"/>
      <c r="E775" s="101"/>
      <c r="F775" s="102"/>
      <c r="G775" s="99"/>
      <c r="H775" s="103"/>
      <c r="I775" s="104"/>
      <c r="J775" s="2"/>
      <c r="K775" s="56" t="str">
        <f t="shared" si="101"/>
        <v/>
      </c>
      <c r="L775" s="2"/>
      <c r="M775" s="2"/>
      <c r="N775" s="51" t="str">
        <f t="shared" si="102"/>
        <v/>
      </c>
      <c r="O775" s="2"/>
      <c r="Q775" s="6" t="str">
        <f t="shared" si="103"/>
        <v/>
      </c>
      <c r="S775" s="6" t="str">
        <f>IF(COUNTIF($Q775:$Q$2510, $Q775)&gt;1, "", $Q775)</f>
        <v/>
      </c>
      <c r="U775" s="63" t="str">
        <f>IF($B775="", "", IF(OR($B775&lt;'Intro &amp; Setup'!$W$18, $B775&gt;'Intro &amp; Setup'!$AG$18), "X", ""))</f>
        <v/>
      </c>
      <c r="V775" s="64" t="str">
        <f>IF($F775="", "", IF(OR($F775&lt;'Intro &amp; Setup'!$W$18, $F775&gt;'Intro &amp; Setup'!$AG$18), "X", ""))</f>
        <v/>
      </c>
      <c r="W775" s="6" t="str">
        <f t="shared" si="104"/>
        <v/>
      </c>
      <c r="Y775" s="63" t="str">
        <f t="shared" si="105"/>
        <v/>
      </c>
      <c r="Z775" s="64" t="str">
        <f t="shared" si="106"/>
        <v/>
      </c>
      <c r="AB775" s="80" t="str">
        <f t="shared" si="107"/>
        <v/>
      </c>
      <c r="AC775" s="77" t="str">
        <f t="shared" si="108"/>
        <v/>
      </c>
      <c r="AE775" s="84" t="str">
        <f t="shared" si="109"/>
        <v/>
      </c>
      <c r="AG775" s="6" t="str">
        <f>IF($AE775="", "", COUNTIF($AE$10:$AE$2510, "&gt;"&amp;$AE775)+1+COUNTIF($AE$10:$AE775, $AE775)-1)</f>
        <v/>
      </c>
    </row>
    <row r="776" spans="1:33" x14ac:dyDescent="0.25">
      <c r="A776" s="2"/>
      <c r="B776" s="98"/>
      <c r="C776" s="99"/>
      <c r="D776" s="100"/>
      <c r="E776" s="101"/>
      <c r="F776" s="102"/>
      <c r="G776" s="99"/>
      <c r="H776" s="103"/>
      <c r="I776" s="104"/>
      <c r="J776" s="2"/>
      <c r="K776" s="56" t="str">
        <f t="shared" si="101"/>
        <v/>
      </c>
      <c r="L776" s="2"/>
      <c r="M776" s="2"/>
      <c r="N776" s="51" t="str">
        <f t="shared" si="102"/>
        <v/>
      </c>
      <c r="O776" s="2"/>
      <c r="Q776" s="6" t="str">
        <f t="shared" si="103"/>
        <v/>
      </c>
      <c r="S776" s="6" t="str">
        <f>IF(COUNTIF($Q776:$Q$2510, $Q776)&gt;1, "", $Q776)</f>
        <v/>
      </c>
      <c r="U776" s="63" t="str">
        <f>IF($B776="", "", IF(OR($B776&lt;'Intro &amp; Setup'!$W$18, $B776&gt;'Intro &amp; Setup'!$AG$18), "X", ""))</f>
        <v/>
      </c>
      <c r="V776" s="64" t="str">
        <f>IF($F776="", "", IF(OR($F776&lt;'Intro &amp; Setup'!$W$18, $F776&gt;'Intro &amp; Setup'!$AG$18), "X", ""))</f>
        <v/>
      </c>
      <c r="W776" s="6" t="str">
        <f t="shared" si="104"/>
        <v/>
      </c>
      <c r="Y776" s="63" t="str">
        <f t="shared" si="105"/>
        <v/>
      </c>
      <c r="Z776" s="64" t="str">
        <f t="shared" si="106"/>
        <v/>
      </c>
      <c r="AB776" s="80" t="str">
        <f t="shared" si="107"/>
        <v/>
      </c>
      <c r="AC776" s="77" t="str">
        <f t="shared" si="108"/>
        <v/>
      </c>
      <c r="AE776" s="84" t="str">
        <f t="shared" si="109"/>
        <v/>
      </c>
      <c r="AG776" s="6" t="str">
        <f>IF($AE776="", "", COUNTIF($AE$10:$AE$2510, "&gt;"&amp;$AE776)+1+COUNTIF($AE$10:$AE776, $AE776)-1)</f>
        <v/>
      </c>
    </row>
    <row r="777" spans="1:33" x14ac:dyDescent="0.25">
      <c r="A777" s="2"/>
      <c r="B777" s="98"/>
      <c r="C777" s="99"/>
      <c r="D777" s="100"/>
      <c r="E777" s="101"/>
      <c r="F777" s="102"/>
      <c r="G777" s="99"/>
      <c r="H777" s="103"/>
      <c r="I777" s="104"/>
      <c r="J777" s="2"/>
      <c r="K777" s="56" t="str">
        <f t="shared" si="101"/>
        <v/>
      </c>
      <c r="L777" s="2"/>
      <c r="M777" s="2"/>
      <c r="N777" s="51" t="str">
        <f t="shared" si="102"/>
        <v/>
      </c>
      <c r="O777" s="2"/>
      <c r="Q777" s="6" t="str">
        <f t="shared" si="103"/>
        <v/>
      </c>
      <c r="S777" s="6" t="str">
        <f>IF(COUNTIF($Q777:$Q$2510, $Q777)&gt;1, "", $Q777)</f>
        <v/>
      </c>
      <c r="U777" s="63" t="str">
        <f>IF($B777="", "", IF(OR($B777&lt;'Intro &amp; Setup'!$W$18, $B777&gt;'Intro &amp; Setup'!$AG$18), "X", ""))</f>
        <v/>
      </c>
      <c r="V777" s="64" t="str">
        <f>IF($F777="", "", IF(OR($F777&lt;'Intro &amp; Setup'!$W$18, $F777&gt;'Intro &amp; Setup'!$AG$18), "X", ""))</f>
        <v/>
      </c>
      <c r="W777" s="6" t="str">
        <f t="shared" si="104"/>
        <v/>
      </c>
      <c r="Y777" s="63" t="str">
        <f t="shared" si="105"/>
        <v/>
      </c>
      <c r="Z777" s="64" t="str">
        <f t="shared" si="106"/>
        <v/>
      </c>
      <c r="AB777" s="80" t="str">
        <f t="shared" si="107"/>
        <v/>
      </c>
      <c r="AC777" s="77" t="str">
        <f t="shared" si="108"/>
        <v/>
      </c>
      <c r="AE777" s="84" t="str">
        <f t="shared" si="109"/>
        <v/>
      </c>
      <c r="AG777" s="6" t="str">
        <f>IF($AE777="", "", COUNTIF($AE$10:$AE$2510, "&gt;"&amp;$AE777)+1+COUNTIF($AE$10:$AE777, $AE777)-1)</f>
        <v/>
      </c>
    </row>
    <row r="778" spans="1:33" x14ac:dyDescent="0.25">
      <c r="A778" s="2"/>
      <c r="B778" s="98"/>
      <c r="C778" s="99"/>
      <c r="D778" s="100"/>
      <c r="E778" s="101"/>
      <c r="F778" s="102"/>
      <c r="G778" s="99"/>
      <c r="H778" s="103"/>
      <c r="I778" s="104"/>
      <c r="J778" s="2"/>
      <c r="K778" s="56" t="str">
        <f t="shared" si="101"/>
        <v/>
      </c>
      <c r="L778" s="2"/>
      <c r="M778" s="2"/>
      <c r="N778" s="51" t="str">
        <f t="shared" si="102"/>
        <v/>
      </c>
      <c r="O778" s="2"/>
      <c r="Q778" s="6" t="str">
        <f t="shared" si="103"/>
        <v/>
      </c>
      <c r="S778" s="6" t="str">
        <f>IF(COUNTIF($Q778:$Q$2510, $Q778)&gt;1, "", $Q778)</f>
        <v/>
      </c>
      <c r="U778" s="63" t="str">
        <f>IF($B778="", "", IF(OR($B778&lt;'Intro &amp; Setup'!$W$18, $B778&gt;'Intro &amp; Setup'!$AG$18), "X", ""))</f>
        <v/>
      </c>
      <c r="V778" s="64" t="str">
        <f>IF($F778="", "", IF(OR($F778&lt;'Intro &amp; Setup'!$W$18, $F778&gt;'Intro &amp; Setup'!$AG$18), "X", ""))</f>
        <v/>
      </c>
      <c r="W778" s="6" t="str">
        <f t="shared" si="104"/>
        <v/>
      </c>
      <c r="Y778" s="63" t="str">
        <f t="shared" si="105"/>
        <v/>
      </c>
      <c r="Z778" s="64" t="str">
        <f t="shared" si="106"/>
        <v/>
      </c>
      <c r="AB778" s="80" t="str">
        <f t="shared" si="107"/>
        <v/>
      </c>
      <c r="AC778" s="77" t="str">
        <f t="shared" si="108"/>
        <v/>
      </c>
      <c r="AE778" s="84" t="str">
        <f t="shared" si="109"/>
        <v/>
      </c>
      <c r="AG778" s="6" t="str">
        <f>IF($AE778="", "", COUNTIF($AE$10:$AE$2510, "&gt;"&amp;$AE778)+1+COUNTIF($AE$10:$AE778, $AE778)-1)</f>
        <v/>
      </c>
    </row>
    <row r="779" spans="1:33" x14ac:dyDescent="0.25">
      <c r="A779" s="2"/>
      <c r="B779" s="98"/>
      <c r="C779" s="99"/>
      <c r="D779" s="100"/>
      <c r="E779" s="101"/>
      <c r="F779" s="102"/>
      <c r="G779" s="99"/>
      <c r="H779" s="103"/>
      <c r="I779" s="104"/>
      <c r="J779" s="2"/>
      <c r="K779" s="56" t="str">
        <f t="shared" si="101"/>
        <v/>
      </c>
      <c r="L779" s="2"/>
      <c r="M779" s="2"/>
      <c r="N779" s="51" t="str">
        <f t="shared" si="102"/>
        <v/>
      </c>
      <c r="O779" s="2"/>
      <c r="Q779" s="6" t="str">
        <f t="shared" si="103"/>
        <v/>
      </c>
      <c r="S779" s="6" t="str">
        <f>IF(COUNTIF($Q779:$Q$2510, $Q779)&gt;1, "", $Q779)</f>
        <v/>
      </c>
      <c r="U779" s="63" t="str">
        <f>IF($B779="", "", IF(OR($B779&lt;'Intro &amp; Setup'!$W$18, $B779&gt;'Intro &amp; Setup'!$AG$18), "X", ""))</f>
        <v/>
      </c>
      <c r="V779" s="64" t="str">
        <f>IF($F779="", "", IF(OR($F779&lt;'Intro &amp; Setup'!$W$18, $F779&gt;'Intro &amp; Setup'!$AG$18), "X", ""))</f>
        <v/>
      </c>
      <c r="W779" s="6" t="str">
        <f t="shared" si="104"/>
        <v/>
      </c>
      <c r="Y779" s="63" t="str">
        <f t="shared" si="105"/>
        <v/>
      </c>
      <c r="Z779" s="64" t="str">
        <f t="shared" si="106"/>
        <v/>
      </c>
      <c r="AB779" s="80" t="str">
        <f t="shared" si="107"/>
        <v/>
      </c>
      <c r="AC779" s="77" t="str">
        <f t="shared" si="108"/>
        <v/>
      </c>
      <c r="AE779" s="84" t="str">
        <f t="shared" si="109"/>
        <v/>
      </c>
      <c r="AG779" s="6" t="str">
        <f>IF($AE779="", "", COUNTIF($AE$10:$AE$2510, "&gt;"&amp;$AE779)+1+COUNTIF($AE$10:$AE779, $AE779)-1)</f>
        <v/>
      </c>
    </row>
    <row r="780" spans="1:33" x14ac:dyDescent="0.25">
      <c r="A780" s="2"/>
      <c r="B780" s="98"/>
      <c r="C780" s="99"/>
      <c r="D780" s="100"/>
      <c r="E780" s="101"/>
      <c r="F780" s="102"/>
      <c r="G780" s="99"/>
      <c r="H780" s="103"/>
      <c r="I780" s="104"/>
      <c r="J780" s="2"/>
      <c r="K780" s="56" t="str">
        <f t="shared" ref="K780:K843" si="110">IF($G780="", "", IF($I780="", IFERROR(INDEX($I$11:$I$2510, MATCH($G780, $S$11:$S$2510, 0)), ""), $I780))</f>
        <v/>
      </c>
      <c r="L780" s="2"/>
      <c r="M780" s="2"/>
      <c r="N780" s="51" t="str">
        <f t="shared" ref="N780:N843" si="111">IFERROR(IF($H780="", "", IF($G780="", $H780, ROUND($H780/$K780, 2))), "")</f>
        <v/>
      </c>
      <c r="O780" s="2"/>
      <c r="Q780" s="6" t="str">
        <f t="shared" ref="Q780:Q843" si="112">IF($I780="", "", $G780)</f>
        <v/>
      </c>
      <c r="S780" s="6" t="str">
        <f>IF(COUNTIF($Q780:$Q$2510, $Q780)&gt;1, "", $Q780)</f>
        <v/>
      </c>
      <c r="U780" s="63" t="str">
        <f>IF($B780="", "", IF(OR($B780&lt;'Intro &amp; Setup'!$W$18, $B780&gt;'Intro &amp; Setup'!$AG$18), "X", ""))</f>
        <v/>
      </c>
      <c r="V780" s="64" t="str">
        <f>IF($F780="", "", IF(OR($F780&lt;'Intro &amp; Setup'!$W$18, $F780&gt;'Intro &amp; Setup'!$AG$18), "X", ""))</f>
        <v/>
      </c>
      <c r="W780" s="6" t="str">
        <f t="shared" ref="W780:W843" si="113">IF(AND($U780="X", $V780="X"), "X", "")</f>
        <v/>
      </c>
      <c r="Y780" s="63" t="str">
        <f t="shared" ref="Y780:Y843" si="114">IF($W780="X", "", IF($B780="", "", TEXT($B780, "mmm yyyy")))</f>
        <v/>
      </c>
      <c r="Z780" s="64" t="str">
        <f t="shared" ref="Z780:Z843" si="115">IF($W780="X", "", IF($F780="", "", TEXT($F780, "mmm yyyy")))</f>
        <v/>
      </c>
      <c r="AB780" s="80" t="str">
        <f t="shared" ref="AB780:AB843" si="116">IF($G780="", $N780, "")</f>
        <v/>
      </c>
      <c r="AC780" s="77" t="str">
        <f t="shared" ref="AC780:AC843" si="117">IF(NOT($G780=""), $N780, "")</f>
        <v/>
      </c>
      <c r="AE780" s="84" t="str">
        <f t="shared" ref="AE780:AE843" si="118">IF($S780="", "", SUMIF($G$11:$G$2510, $S780, $N$11:$N$2510))</f>
        <v/>
      </c>
      <c r="AG780" s="6" t="str">
        <f>IF($AE780="", "", COUNTIF($AE$10:$AE$2510, "&gt;"&amp;$AE780)+1+COUNTIF($AE$10:$AE780, $AE780)-1)</f>
        <v/>
      </c>
    </row>
    <row r="781" spans="1:33" x14ac:dyDescent="0.25">
      <c r="A781" s="2"/>
      <c r="B781" s="98"/>
      <c r="C781" s="99"/>
      <c r="D781" s="100"/>
      <c r="E781" s="101"/>
      <c r="F781" s="102"/>
      <c r="G781" s="99"/>
      <c r="H781" s="103"/>
      <c r="I781" s="104"/>
      <c r="J781" s="2"/>
      <c r="K781" s="56" t="str">
        <f t="shared" si="110"/>
        <v/>
      </c>
      <c r="L781" s="2"/>
      <c r="M781" s="2"/>
      <c r="N781" s="51" t="str">
        <f t="shared" si="111"/>
        <v/>
      </c>
      <c r="O781" s="2"/>
      <c r="Q781" s="6" t="str">
        <f t="shared" si="112"/>
        <v/>
      </c>
      <c r="S781" s="6" t="str">
        <f>IF(COUNTIF($Q781:$Q$2510, $Q781)&gt;1, "", $Q781)</f>
        <v/>
      </c>
      <c r="U781" s="63" t="str">
        <f>IF($B781="", "", IF(OR($B781&lt;'Intro &amp; Setup'!$W$18, $B781&gt;'Intro &amp; Setup'!$AG$18), "X", ""))</f>
        <v/>
      </c>
      <c r="V781" s="64" t="str">
        <f>IF($F781="", "", IF(OR($F781&lt;'Intro &amp; Setup'!$W$18, $F781&gt;'Intro &amp; Setup'!$AG$18), "X", ""))</f>
        <v/>
      </c>
      <c r="W781" s="6" t="str">
        <f t="shared" si="113"/>
        <v/>
      </c>
      <c r="Y781" s="63" t="str">
        <f t="shared" si="114"/>
        <v/>
      </c>
      <c r="Z781" s="64" t="str">
        <f t="shared" si="115"/>
        <v/>
      </c>
      <c r="AB781" s="80" t="str">
        <f t="shared" si="116"/>
        <v/>
      </c>
      <c r="AC781" s="77" t="str">
        <f t="shared" si="117"/>
        <v/>
      </c>
      <c r="AE781" s="84" t="str">
        <f t="shared" si="118"/>
        <v/>
      </c>
      <c r="AG781" s="6" t="str">
        <f>IF($AE781="", "", COUNTIF($AE$10:$AE$2510, "&gt;"&amp;$AE781)+1+COUNTIF($AE$10:$AE781, $AE781)-1)</f>
        <v/>
      </c>
    </row>
    <row r="782" spans="1:33" x14ac:dyDescent="0.25">
      <c r="A782" s="2"/>
      <c r="B782" s="98"/>
      <c r="C782" s="99"/>
      <c r="D782" s="100"/>
      <c r="E782" s="101"/>
      <c r="F782" s="102"/>
      <c r="G782" s="99"/>
      <c r="H782" s="103"/>
      <c r="I782" s="104"/>
      <c r="J782" s="2"/>
      <c r="K782" s="56" t="str">
        <f t="shared" si="110"/>
        <v/>
      </c>
      <c r="L782" s="2"/>
      <c r="M782" s="2"/>
      <c r="N782" s="51" t="str">
        <f t="shared" si="111"/>
        <v/>
      </c>
      <c r="O782" s="2"/>
      <c r="Q782" s="6" t="str">
        <f t="shared" si="112"/>
        <v/>
      </c>
      <c r="S782" s="6" t="str">
        <f>IF(COUNTIF($Q782:$Q$2510, $Q782)&gt;1, "", $Q782)</f>
        <v/>
      </c>
      <c r="U782" s="63" t="str">
        <f>IF($B782="", "", IF(OR($B782&lt;'Intro &amp; Setup'!$W$18, $B782&gt;'Intro &amp; Setup'!$AG$18), "X", ""))</f>
        <v/>
      </c>
      <c r="V782" s="64" t="str">
        <f>IF($F782="", "", IF(OR($F782&lt;'Intro &amp; Setup'!$W$18, $F782&gt;'Intro &amp; Setup'!$AG$18), "X", ""))</f>
        <v/>
      </c>
      <c r="W782" s="6" t="str">
        <f t="shared" si="113"/>
        <v/>
      </c>
      <c r="Y782" s="63" t="str">
        <f t="shared" si="114"/>
        <v/>
      </c>
      <c r="Z782" s="64" t="str">
        <f t="shared" si="115"/>
        <v/>
      </c>
      <c r="AB782" s="80" t="str">
        <f t="shared" si="116"/>
        <v/>
      </c>
      <c r="AC782" s="77" t="str">
        <f t="shared" si="117"/>
        <v/>
      </c>
      <c r="AE782" s="84" t="str">
        <f t="shared" si="118"/>
        <v/>
      </c>
      <c r="AG782" s="6" t="str">
        <f>IF($AE782="", "", COUNTIF($AE$10:$AE$2510, "&gt;"&amp;$AE782)+1+COUNTIF($AE$10:$AE782, $AE782)-1)</f>
        <v/>
      </c>
    </row>
    <row r="783" spans="1:33" x14ac:dyDescent="0.25">
      <c r="A783" s="2"/>
      <c r="B783" s="98"/>
      <c r="C783" s="99"/>
      <c r="D783" s="100"/>
      <c r="E783" s="101"/>
      <c r="F783" s="102"/>
      <c r="G783" s="99"/>
      <c r="H783" s="103"/>
      <c r="I783" s="104"/>
      <c r="J783" s="2"/>
      <c r="K783" s="56" t="str">
        <f t="shared" si="110"/>
        <v/>
      </c>
      <c r="L783" s="2"/>
      <c r="M783" s="2"/>
      <c r="N783" s="51" t="str">
        <f t="shared" si="111"/>
        <v/>
      </c>
      <c r="O783" s="2"/>
      <c r="Q783" s="6" t="str">
        <f t="shared" si="112"/>
        <v/>
      </c>
      <c r="S783" s="6" t="str">
        <f>IF(COUNTIF($Q783:$Q$2510, $Q783)&gt;1, "", $Q783)</f>
        <v/>
      </c>
      <c r="U783" s="63" t="str">
        <f>IF($B783="", "", IF(OR($B783&lt;'Intro &amp; Setup'!$W$18, $B783&gt;'Intro &amp; Setup'!$AG$18), "X", ""))</f>
        <v/>
      </c>
      <c r="V783" s="64" t="str">
        <f>IF($F783="", "", IF(OR($F783&lt;'Intro &amp; Setup'!$W$18, $F783&gt;'Intro &amp; Setup'!$AG$18), "X", ""))</f>
        <v/>
      </c>
      <c r="W783" s="6" t="str">
        <f t="shared" si="113"/>
        <v/>
      </c>
      <c r="Y783" s="63" t="str">
        <f t="shared" si="114"/>
        <v/>
      </c>
      <c r="Z783" s="64" t="str">
        <f t="shared" si="115"/>
        <v/>
      </c>
      <c r="AB783" s="80" t="str">
        <f t="shared" si="116"/>
        <v/>
      </c>
      <c r="AC783" s="77" t="str">
        <f t="shared" si="117"/>
        <v/>
      </c>
      <c r="AE783" s="84" t="str">
        <f t="shared" si="118"/>
        <v/>
      </c>
      <c r="AG783" s="6" t="str">
        <f>IF($AE783="", "", COUNTIF($AE$10:$AE$2510, "&gt;"&amp;$AE783)+1+COUNTIF($AE$10:$AE783, $AE783)-1)</f>
        <v/>
      </c>
    </row>
    <row r="784" spans="1:33" x14ac:dyDescent="0.25">
      <c r="A784" s="2"/>
      <c r="B784" s="98"/>
      <c r="C784" s="99"/>
      <c r="D784" s="100"/>
      <c r="E784" s="101"/>
      <c r="F784" s="102"/>
      <c r="G784" s="99"/>
      <c r="H784" s="103"/>
      <c r="I784" s="104"/>
      <c r="J784" s="2"/>
      <c r="K784" s="56" t="str">
        <f t="shared" si="110"/>
        <v/>
      </c>
      <c r="L784" s="2"/>
      <c r="M784" s="2"/>
      <c r="N784" s="51" t="str">
        <f t="shared" si="111"/>
        <v/>
      </c>
      <c r="O784" s="2"/>
      <c r="Q784" s="6" t="str">
        <f t="shared" si="112"/>
        <v/>
      </c>
      <c r="S784" s="6" t="str">
        <f>IF(COUNTIF($Q784:$Q$2510, $Q784)&gt;1, "", $Q784)</f>
        <v/>
      </c>
      <c r="U784" s="63" t="str">
        <f>IF($B784="", "", IF(OR($B784&lt;'Intro &amp; Setup'!$W$18, $B784&gt;'Intro &amp; Setup'!$AG$18), "X", ""))</f>
        <v/>
      </c>
      <c r="V784" s="64" t="str">
        <f>IF($F784="", "", IF(OR($F784&lt;'Intro &amp; Setup'!$W$18, $F784&gt;'Intro &amp; Setup'!$AG$18), "X", ""))</f>
        <v/>
      </c>
      <c r="W784" s="6" t="str">
        <f t="shared" si="113"/>
        <v/>
      </c>
      <c r="Y784" s="63" t="str">
        <f t="shared" si="114"/>
        <v/>
      </c>
      <c r="Z784" s="64" t="str">
        <f t="shared" si="115"/>
        <v/>
      </c>
      <c r="AB784" s="80" t="str">
        <f t="shared" si="116"/>
        <v/>
      </c>
      <c r="AC784" s="77" t="str">
        <f t="shared" si="117"/>
        <v/>
      </c>
      <c r="AE784" s="84" t="str">
        <f t="shared" si="118"/>
        <v/>
      </c>
      <c r="AG784" s="6" t="str">
        <f>IF($AE784="", "", COUNTIF($AE$10:$AE$2510, "&gt;"&amp;$AE784)+1+COUNTIF($AE$10:$AE784, $AE784)-1)</f>
        <v/>
      </c>
    </row>
    <row r="785" spans="1:33" x14ac:dyDescent="0.25">
      <c r="A785" s="2"/>
      <c r="B785" s="98"/>
      <c r="C785" s="99"/>
      <c r="D785" s="100"/>
      <c r="E785" s="101"/>
      <c r="F785" s="102"/>
      <c r="G785" s="99"/>
      <c r="H785" s="103"/>
      <c r="I785" s="104"/>
      <c r="J785" s="2"/>
      <c r="K785" s="56" t="str">
        <f t="shared" si="110"/>
        <v/>
      </c>
      <c r="L785" s="2"/>
      <c r="M785" s="2"/>
      <c r="N785" s="51" t="str">
        <f t="shared" si="111"/>
        <v/>
      </c>
      <c r="O785" s="2"/>
      <c r="Q785" s="6" t="str">
        <f t="shared" si="112"/>
        <v/>
      </c>
      <c r="S785" s="6" t="str">
        <f>IF(COUNTIF($Q785:$Q$2510, $Q785)&gt;1, "", $Q785)</f>
        <v/>
      </c>
      <c r="U785" s="63" t="str">
        <f>IF($B785="", "", IF(OR($B785&lt;'Intro &amp; Setup'!$W$18, $B785&gt;'Intro &amp; Setup'!$AG$18), "X", ""))</f>
        <v/>
      </c>
      <c r="V785" s="64" t="str">
        <f>IF($F785="", "", IF(OR($F785&lt;'Intro &amp; Setup'!$W$18, $F785&gt;'Intro &amp; Setup'!$AG$18), "X", ""))</f>
        <v/>
      </c>
      <c r="W785" s="6" t="str">
        <f t="shared" si="113"/>
        <v/>
      </c>
      <c r="Y785" s="63" t="str">
        <f t="shared" si="114"/>
        <v/>
      </c>
      <c r="Z785" s="64" t="str">
        <f t="shared" si="115"/>
        <v/>
      </c>
      <c r="AB785" s="80" t="str">
        <f t="shared" si="116"/>
        <v/>
      </c>
      <c r="AC785" s="77" t="str">
        <f t="shared" si="117"/>
        <v/>
      </c>
      <c r="AE785" s="84" t="str">
        <f t="shared" si="118"/>
        <v/>
      </c>
      <c r="AG785" s="6" t="str">
        <f>IF($AE785="", "", COUNTIF($AE$10:$AE$2510, "&gt;"&amp;$AE785)+1+COUNTIF($AE$10:$AE785, $AE785)-1)</f>
        <v/>
      </c>
    </row>
    <row r="786" spans="1:33" x14ac:dyDescent="0.25">
      <c r="A786" s="2"/>
      <c r="B786" s="98"/>
      <c r="C786" s="99"/>
      <c r="D786" s="100"/>
      <c r="E786" s="101"/>
      <c r="F786" s="102"/>
      <c r="G786" s="99"/>
      <c r="H786" s="103"/>
      <c r="I786" s="104"/>
      <c r="J786" s="2"/>
      <c r="K786" s="56" t="str">
        <f t="shared" si="110"/>
        <v/>
      </c>
      <c r="L786" s="2"/>
      <c r="M786" s="2"/>
      <c r="N786" s="51" t="str">
        <f t="shared" si="111"/>
        <v/>
      </c>
      <c r="O786" s="2"/>
      <c r="Q786" s="6" t="str">
        <f t="shared" si="112"/>
        <v/>
      </c>
      <c r="S786" s="6" t="str">
        <f>IF(COUNTIF($Q786:$Q$2510, $Q786)&gt;1, "", $Q786)</f>
        <v/>
      </c>
      <c r="U786" s="63" t="str">
        <f>IF($B786="", "", IF(OR($B786&lt;'Intro &amp; Setup'!$W$18, $B786&gt;'Intro &amp; Setup'!$AG$18), "X", ""))</f>
        <v/>
      </c>
      <c r="V786" s="64" t="str">
        <f>IF($F786="", "", IF(OR($F786&lt;'Intro &amp; Setup'!$W$18, $F786&gt;'Intro &amp; Setup'!$AG$18), "X", ""))</f>
        <v/>
      </c>
      <c r="W786" s="6" t="str">
        <f t="shared" si="113"/>
        <v/>
      </c>
      <c r="Y786" s="63" t="str">
        <f t="shared" si="114"/>
        <v/>
      </c>
      <c r="Z786" s="64" t="str">
        <f t="shared" si="115"/>
        <v/>
      </c>
      <c r="AB786" s="80" t="str">
        <f t="shared" si="116"/>
        <v/>
      </c>
      <c r="AC786" s="77" t="str">
        <f t="shared" si="117"/>
        <v/>
      </c>
      <c r="AE786" s="84" t="str">
        <f t="shared" si="118"/>
        <v/>
      </c>
      <c r="AG786" s="6" t="str">
        <f>IF($AE786="", "", COUNTIF($AE$10:$AE$2510, "&gt;"&amp;$AE786)+1+COUNTIF($AE$10:$AE786, $AE786)-1)</f>
        <v/>
      </c>
    </row>
    <row r="787" spans="1:33" x14ac:dyDescent="0.25">
      <c r="A787" s="2"/>
      <c r="B787" s="98"/>
      <c r="C787" s="99"/>
      <c r="D787" s="100"/>
      <c r="E787" s="101"/>
      <c r="F787" s="102"/>
      <c r="G787" s="99"/>
      <c r="H787" s="103"/>
      <c r="I787" s="104"/>
      <c r="J787" s="2"/>
      <c r="K787" s="56" t="str">
        <f t="shared" si="110"/>
        <v/>
      </c>
      <c r="L787" s="2"/>
      <c r="M787" s="2"/>
      <c r="N787" s="51" t="str">
        <f t="shared" si="111"/>
        <v/>
      </c>
      <c r="O787" s="2"/>
      <c r="Q787" s="6" t="str">
        <f t="shared" si="112"/>
        <v/>
      </c>
      <c r="S787" s="6" t="str">
        <f>IF(COUNTIF($Q787:$Q$2510, $Q787)&gt;1, "", $Q787)</f>
        <v/>
      </c>
      <c r="U787" s="63" t="str">
        <f>IF($B787="", "", IF(OR($B787&lt;'Intro &amp; Setup'!$W$18, $B787&gt;'Intro &amp; Setup'!$AG$18), "X", ""))</f>
        <v/>
      </c>
      <c r="V787" s="64" t="str">
        <f>IF($F787="", "", IF(OR($F787&lt;'Intro &amp; Setup'!$W$18, $F787&gt;'Intro &amp; Setup'!$AG$18), "X", ""))</f>
        <v/>
      </c>
      <c r="W787" s="6" t="str">
        <f t="shared" si="113"/>
        <v/>
      </c>
      <c r="Y787" s="63" t="str">
        <f t="shared" si="114"/>
        <v/>
      </c>
      <c r="Z787" s="64" t="str">
        <f t="shared" si="115"/>
        <v/>
      </c>
      <c r="AB787" s="80" t="str">
        <f t="shared" si="116"/>
        <v/>
      </c>
      <c r="AC787" s="77" t="str">
        <f t="shared" si="117"/>
        <v/>
      </c>
      <c r="AE787" s="84" t="str">
        <f t="shared" si="118"/>
        <v/>
      </c>
      <c r="AG787" s="6" t="str">
        <f>IF($AE787="", "", COUNTIF($AE$10:$AE$2510, "&gt;"&amp;$AE787)+1+COUNTIF($AE$10:$AE787, $AE787)-1)</f>
        <v/>
      </c>
    </row>
    <row r="788" spans="1:33" x14ac:dyDescent="0.25">
      <c r="A788" s="2"/>
      <c r="B788" s="98"/>
      <c r="C788" s="99"/>
      <c r="D788" s="100"/>
      <c r="E788" s="101"/>
      <c r="F788" s="102"/>
      <c r="G788" s="99"/>
      <c r="H788" s="103"/>
      <c r="I788" s="104"/>
      <c r="J788" s="2"/>
      <c r="K788" s="56" t="str">
        <f t="shared" si="110"/>
        <v/>
      </c>
      <c r="L788" s="2"/>
      <c r="M788" s="2"/>
      <c r="N788" s="51" t="str">
        <f t="shared" si="111"/>
        <v/>
      </c>
      <c r="O788" s="2"/>
      <c r="Q788" s="6" t="str">
        <f t="shared" si="112"/>
        <v/>
      </c>
      <c r="S788" s="6" t="str">
        <f>IF(COUNTIF($Q788:$Q$2510, $Q788)&gt;1, "", $Q788)</f>
        <v/>
      </c>
      <c r="U788" s="63" t="str">
        <f>IF($B788="", "", IF(OR($B788&lt;'Intro &amp; Setup'!$W$18, $B788&gt;'Intro &amp; Setup'!$AG$18), "X", ""))</f>
        <v/>
      </c>
      <c r="V788" s="64" t="str">
        <f>IF($F788="", "", IF(OR($F788&lt;'Intro &amp; Setup'!$W$18, $F788&gt;'Intro &amp; Setup'!$AG$18), "X", ""))</f>
        <v/>
      </c>
      <c r="W788" s="6" t="str">
        <f t="shared" si="113"/>
        <v/>
      </c>
      <c r="Y788" s="63" t="str">
        <f t="shared" si="114"/>
        <v/>
      </c>
      <c r="Z788" s="64" t="str">
        <f t="shared" si="115"/>
        <v/>
      </c>
      <c r="AB788" s="80" t="str">
        <f t="shared" si="116"/>
        <v/>
      </c>
      <c r="AC788" s="77" t="str">
        <f t="shared" si="117"/>
        <v/>
      </c>
      <c r="AE788" s="84" t="str">
        <f t="shared" si="118"/>
        <v/>
      </c>
      <c r="AG788" s="6" t="str">
        <f>IF($AE788="", "", COUNTIF($AE$10:$AE$2510, "&gt;"&amp;$AE788)+1+COUNTIF($AE$10:$AE788, $AE788)-1)</f>
        <v/>
      </c>
    </row>
    <row r="789" spans="1:33" x14ac:dyDescent="0.25">
      <c r="A789" s="2"/>
      <c r="B789" s="98"/>
      <c r="C789" s="99"/>
      <c r="D789" s="100"/>
      <c r="E789" s="101"/>
      <c r="F789" s="102"/>
      <c r="G789" s="99"/>
      <c r="H789" s="103"/>
      <c r="I789" s="104"/>
      <c r="J789" s="2"/>
      <c r="K789" s="56" t="str">
        <f t="shared" si="110"/>
        <v/>
      </c>
      <c r="L789" s="2"/>
      <c r="M789" s="2"/>
      <c r="N789" s="51" t="str">
        <f t="shared" si="111"/>
        <v/>
      </c>
      <c r="O789" s="2"/>
      <c r="Q789" s="6" t="str">
        <f t="shared" si="112"/>
        <v/>
      </c>
      <c r="S789" s="6" t="str">
        <f>IF(COUNTIF($Q789:$Q$2510, $Q789)&gt;1, "", $Q789)</f>
        <v/>
      </c>
      <c r="U789" s="63" t="str">
        <f>IF($B789="", "", IF(OR($B789&lt;'Intro &amp; Setup'!$W$18, $B789&gt;'Intro &amp; Setup'!$AG$18), "X", ""))</f>
        <v/>
      </c>
      <c r="V789" s="64" t="str">
        <f>IF($F789="", "", IF(OR($F789&lt;'Intro &amp; Setup'!$W$18, $F789&gt;'Intro &amp; Setup'!$AG$18), "X", ""))</f>
        <v/>
      </c>
      <c r="W789" s="6" t="str">
        <f t="shared" si="113"/>
        <v/>
      </c>
      <c r="Y789" s="63" t="str">
        <f t="shared" si="114"/>
        <v/>
      </c>
      <c r="Z789" s="64" t="str">
        <f t="shared" si="115"/>
        <v/>
      </c>
      <c r="AB789" s="80" t="str">
        <f t="shared" si="116"/>
        <v/>
      </c>
      <c r="AC789" s="77" t="str">
        <f t="shared" si="117"/>
        <v/>
      </c>
      <c r="AE789" s="84" t="str">
        <f t="shared" si="118"/>
        <v/>
      </c>
      <c r="AG789" s="6" t="str">
        <f>IF($AE789="", "", COUNTIF($AE$10:$AE$2510, "&gt;"&amp;$AE789)+1+COUNTIF($AE$10:$AE789, $AE789)-1)</f>
        <v/>
      </c>
    </row>
    <row r="790" spans="1:33" x14ac:dyDescent="0.25">
      <c r="A790" s="2"/>
      <c r="B790" s="98"/>
      <c r="C790" s="99"/>
      <c r="D790" s="100"/>
      <c r="E790" s="101"/>
      <c r="F790" s="102"/>
      <c r="G790" s="99"/>
      <c r="H790" s="103"/>
      <c r="I790" s="104"/>
      <c r="J790" s="2"/>
      <c r="K790" s="56" t="str">
        <f t="shared" si="110"/>
        <v/>
      </c>
      <c r="L790" s="2"/>
      <c r="M790" s="2"/>
      <c r="N790" s="51" t="str">
        <f t="shared" si="111"/>
        <v/>
      </c>
      <c r="O790" s="2"/>
      <c r="Q790" s="6" t="str">
        <f t="shared" si="112"/>
        <v/>
      </c>
      <c r="S790" s="6" t="str">
        <f>IF(COUNTIF($Q790:$Q$2510, $Q790)&gt;1, "", $Q790)</f>
        <v/>
      </c>
      <c r="U790" s="63" t="str">
        <f>IF($B790="", "", IF(OR($B790&lt;'Intro &amp; Setup'!$W$18, $B790&gt;'Intro &amp; Setup'!$AG$18), "X", ""))</f>
        <v/>
      </c>
      <c r="V790" s="64" t="str">
        <f>IF($F790="", "", IF(OR($F790&lt;'Intro &amp; Setup'!$W$18, $F790&gt;'Intro &amp; Setup'!$AG$18), "X", ""))</f>
        <v/>
      </c>
      <c r="W790" s="6" t="str">
        <f t="shared" si="113"/>
        <v/>
      </c>
      <c r="Y790" s="63" t="str">
        <f t="shared" si="114"/>
        <v/>
      </c>
      <c r="Z790" s="64" t="str">
        <f t="shared" si="115"/>
        <v/>
      </c>
      <c r="AB790" s="80" t="str">
        <f t="shared" si="116"/>
        <v/>
      </c>
      <c r="AC790" s="77" t="str">
        <f t="shared" si="117"/>
        <v/>
      </c>
      <c r="AE790" s="84" t="str">
        <f t="shared" si="118"/>
        <v/>
      </c>
      <c r="AG790" s="6" t="str">
        <f>IF($AE790="", "", COUNTIF($AE$10:$AE$2510, "&gt;"&amp;$AE790)+1+COUNTIF($AE$10:$AE790, $AE790)-1)</f>
        <v/>
      </c>
    </row>
    <row r="791" spans="1:33" x14ac:dyDescent="0.25">
      <c r="A791" s="2"/>
      <c r="B791" s="98"/>
      <c r="C791" s="99"/>
      <c r="D791" s="100"/>
      <c r="E791" s="101"/>
      <c r="F791" s="102"/>
      <c r="G791" s="99"/>
      <c r="H791" s="103"/>
      <c r="I791" s="104"/>
      <c r="J791" s="2"/>
      <c r="K791" s="56" t="str">
        <f t="shared" si="110"/>
        <v/>
      </c>
      <c r="L791" s="2"/>
      <c r="M791" s="2"/>
      <c r="N791" s="51" t="str">
        <f t="shared" si="111"/>
        <v/>
      </c>
      <c r="O791" s="2"/>
      <c r="Q791" s="6" t="str">
        <f t="shared" si="112"/>
        <v/>
      </c>
      <c r="S791" s="6" t="str">
        <f>IF(COUNTIF($Q791:$Q$2510, $Q791)&gt;1, "", $Q791)</f>
        <v/>
      </c>
      <c r="U791" s="63" t="str">
        <f>IF($B791="", "", IF(OR($B791&lt;'Intro &amp; Setup'!$W$18, $B791&gt;'Intro &amp; Setup'!$AG$18), "X", ""))</f>
        <v/>
      </c>
      <c r="V791" s="64" t="str">
        <f>IF($F791="", "", IF(OR($F791&lt;'Intro &amp; Setup'!$W$18, $F791&gt;'Intro &amp; Setup'!$AG$18), "X", ""))</f>
        <v/>
      </c>
      <c r="W791" s="6" t="str">
        <f t="shared" si="113"/>
        <v/>
      </c>
      <c r="Y791" s="63" t="str">
        <f t="shared" si="114"/>
        <v/>
      </c>
      <c r="Z791" s="64" t="str">
        <f t="shared" si="115"/>
        <v/>
      </c>
      <c r="AB791" s="80" t="str">
        <f t="shared" si="116"/>
        <v/>
      </c>
      <c r="AC791" s="77" t="str">
        <f t="shared" si="117"/>
        <v/>
      </c>
      <c r="AE791" s="84" t="str">
        <f t="shared" si="118"/>
        <v/>
      </c>
      <c r="AG791" s="6" t="str">
        <f>IF($AE791="", "", COUNTIF($AE$10:$AE$2510, "&gt;"&amp;$AE791)+1+COUNTIF($AE$10:$AE791, $AE791)-1)</f>
        <v/>
      </c>
    </row>
    <row r="792" spans="1:33" x14ac:dyDescent="0.25">
      <c r="A792" s="2"/>
      <c r="B792" s="98"/>
      <c r="C792" s="99"/>
      <c r="D792" s="100"/>
      <c r="E792" s="101"/>
      <c r="F792" s="102"/>
      <c r="G792" s="99"/>
      <c r="H792" s="103"/>
      <c r="I792" s="104"/>
      <c r="J792" s="2"/>
      <c r="K792" s="56" t="str">
        <f t="shared" si="110"/>
        <v/>
      </c>
      <c r="L792" s="2"/>
      <c r="M792" s="2"/>
      <c r="N792" s="51" t="str">
        <f t="shared" si="111"/>
        <v/>
      </c>
      <c r="O792" s="2"/>
      <c r="Q792" s="6" t="str">
        <f t="shared" si="112"/>
        <v/>
      </c>
      <c r="S792" s="6" t="str">
        <f>IF(COUNTIF($Q792:$Q$2510, $Q792)&gt;1, "", $Q792)</f>
        <v/>
      </c>
      <c r="U792" s="63" t="str">
        <f>IF($B792="", "", IF(OR($B792&lt;'Intro &amp; Setup'!$W$18, $B792&gt;'Intro &amp; Setup'!$AG$18), "X", ""))</f>
        <v/>
      </c>
      <c r="V792" s="64" t="str">
        <f>IF($F792="", "", IF(OR($F792&lt;'Intro &amp; Setup'!$W$18, $F792&gt;'Intro &amp; Setup'!$AG$18), "X", ""))</f>
        <v/>
      </c>
      <c r="W792" s="6" t="str">
        <f t="shared" si="113"/>
        <v/>
      </c>
      <c r="Y792" s="63" t="str">
        <f t="shared" si="114"/>
        <v/>
      </c>
      <c r="Z792" s="64" t="str">
        <f t="shared" si="115"/>
        <v/>
      </c>
      <c r="AB792" s="80" t="str">
        <f t="shared" si="116"/>
        <v/>
      </c>
      <c r="AC792" s="77" t="str">
        <f t="shared" si="117"/>
        <v/>
      </c>
      <c r="AE792" s="84" t="str">
        <f t="shared" si="118"/>
        <v/>
      </c>
      <c r="AG792" s="6" t="str">
        <f>IF($AE792="", "", COUNTIF($AE$10:$AE$2510, "&gt;"&amp;$AE792)+1+COUNTIF($AE$10:$AE792, $AE792)-1)</f>
        <v/>
      </c>
    </row>
    <row r="793" spans="1:33" x14ac:dyDescent="0.25">
      <c r="A793" s="2"/>
      <c r="B793" s="98"/>
      <c r="C793" s="99"/>
      <c r="D793" s="100"/>
      <c r="E793" s="101"/>
      <c r="F793" s="102"/>
      <c r="G793" s="99"/>
      <c r="H793" s="103"/>
      <c r="I793" s="104"/>
      <c r="J793" s="2"/>
      <c r="K793" s="56" t="str">
        <f t="shared" si="110"/>
        <v/>
      </c>
      <c r="L793" s="2"/>
      <c r="M793" s="2"/>
      <c r="N793" s="51" t="str">
        <f t="shared" si="111"/>
        <v/>
      </c>
      <c r="O793" s="2"/>
      <c r="Q793" s="6" t="str">
        <f t="shared" si="112"/>
        <v/>
      </c>
      <c r="S793" s="6" t="str">
        <f>IF(COUNTIF($Q793:$Q$2510, $Q793)&gt;1, "", $Q793)</f>
        <v/>
      </c>
      <c r="U793" s="63" t="str">
        <f>IF($B793="", "", IF(OR($B793&lt;'Intro &amp; Setup'!$W$18, $B793&gt;'Intro &amp; Setup'!$AG$18), "X", ""))</f>
        <v/>
      </c>
      <c r="V793" s="64" t="str">
        <f>IF($F793="", "", IF(OR($F793&lt;'Intro &amp; Setup'!$W$18, $F793&gt;'Intro &amp; Setup'!$AG$18), "X", ""))</f>
        <v/>
      </c>
      <c r="W793" s="6" t="str">
        <f t="shared" si="113"/>
        <v/>
      </c>
      <c r="Y793" s="63" t="str">
        <f t="shared" si="114"/>
        <v/>
      </c>
      <c r="Z793" s="64" t="str">
        <f t="shared" si="115"/>
        <v/>
      </c>
      <c r="AB793" s="80" t="str">
        <f t="shared" si="116"/>
        <v/>
      </c>
      <c r="AC793" s="77" t="str">
        <f t="shared" si="117"/>
        <v/>
      </c>
      <c r="AE793" s="84" t="str">
        <f t="shared" si="118"/>
        <v/>
      </c>
      <c r="AG793" s="6" t="str">
        <f>IF($AE793="", "", COUNTIF($AE$10:$AE$2510, "&gt;"&amp;$AE793)+1+COUNTIF($AE$10:$AE793, $AE793)-1)</f>
        <v/>
      </c>
    </row>
    <row r="794" spans="1:33" x14ac:dyDescent="0.25">
      <c r="A794" s="2"/>
      <c r="B794" s="98"/>
      <c r="C794" s="99"/>
      <c r="D794" s="100"/>
      <c r="E794" s="101"/>
      <c r="F794" s="102"/>
      <c r="G794" s="99"/>
      <c r="H794" s="103"/>
      <c r="I794" s="104"/>
      <c r="J794" s="2"/>
      <c r="K794" s="56" t="str">
        <f t="shared" si="110"/>
        <v/>
      </c>
      <c r="L794" s="2"/>
      <c r="M794" s="2"/>
      <c r="N794" s="51" t="str">
        <f t="shared" si="111"/>
        <v/>
      </c>
      <c r="O794" s="2"/>
      <c r="Q794" s="6" t="str">
        <f t="shared" si="112"/>
        <v/>
      </c>
      <c r="S794" s="6" t="str">
        <f>IF(COUNTIF($Q794:$Q$2510, $Q794)&gt;1, "", $Q794)</f>
        <v/>
      </c>
      <c r="U794" s="63" t="str">
        <f>IF($B794="", "", IF(OR($B794&lt;'Intro &amp; Setup'!$W$18, $B794&gt;'Intro &amp; Setup'!$AG$18), "X", ""))</f>
        <v/>
      </c>
      <c r="V794" s="64" t="str">
        <f>IF($F794="", "", IF(OR($F794&lt;'Intro &amp; Setup'!$W$18, $F794&gt;'Intro &amp; Setup'!$AG$18), "X", ""))</f>
        <v/>
      </c>
      <c r="W794" s="6" t="str">
        <f t="shared" si="113"/>
        <v/>
      </c>
      <c r="Y794" s="63" t="str">
        <f t="shared" si="114"/>
        <v/>
      </c>
      <c r="Z794" s="64" t="str">
        <f t="shared" si="115"/>
        <v/>
      </c>
      <c r="AB794" s="80" t="str">
        <f t="shared" si="116"/>
        <v/>
      </c>
      <c r="AC794" s="77" t="str">
        <f t="shared" si="117"/>
        <v/>
      </c>
      <c r="AE794" s="84" t="str">
        <f t="shared" si="118"/>
        <v/>
      </c>
      <c r="AG794" s="6" t="str">
        <f>IF($AE794="", "", COUNTIF($AE$10:$AE$2510, "&gt;"&amp;$AE794)+1+COUNTIF($AE$10:$AE794, $AE794)-1)</f>
        <v/>
      </c>
    </row>
    <row r="795" spans="1:33" x14ac:dyDescent="0.25">
      <c r="A795" s="2"/>
      <c r="B795" s="98"/>
      <c r="C795" s="99"/>
      <c r="D795" s="100"/>
      <c r="E795" s="101"/>
      <c r="F795" s="102"/>
      <c r="G795" s="99"/>
      <c r="H795" s="103"/>
      <c r="I795" s="104"/>
      <c r="J795" s="2"/>
      <c r="K795" s="56" t="str">
        <f t="shared" si="110"/>
        <v/>
      </c>
      <c r="L795" s="2"/>
      <c r="M795" s="2"/>
      <c r="N795" s="51" t="str">
        <f t="shared" si="111"/>
        <v/>
      </c>
      <c r="O795" s="2"/>
      <c r="Q795" s="6" t="str">
        <f t="shared" si="112"/>
        <v/>
      </c>
      <c r="S795" s="6" t="str">
        <f>IF(COUNTIF($Q795:$Q$2510, $Q795)&gt;1, "", $Q795)</f>
        <v/>
      </c>
      <c r="U795" s="63" t="str">
        <f>IF($B795="", "", IF(OR($B795&lt;'Intro &amp; Setup'!$W$18, $B795&gt;'Intro &amp; Setup'!$AG$18), "X", ""))</f>
        <v/>
      </c>
      <c r="V795" s="64" t="str">
        <f>IF($F795="", "", IF(OR($F795&lt;'Intro &amp; Setup'!$W$18, $F795&gt;'Intro &amp; Setup'!$AG$18), "X", ""))</f>
        <v/>
      </c>
      <c r="W795" s="6" t="str">
        <f t="shared" si="113"/>
        <v/>
      </c>
      <c r="Y795" s="63" t="str">
        <f t="shared" si="114"/>
        <v/>
      </c>
      <c r="Z795" s="64" t="str">
        <f t="shared" si="115"/>
        <v/>
      </c>
      <c r="AB795" s="80" t="str">
        <f t="shared" si="116"/>
        <v/>
      </c>
      <c r="AC795" s="77" t="str">
        <f t="shared" si="117"/>
        <v/>
      </c>
      <c r="AE795" s="84" t="str">
        <f t="shared" si="118"/>
        <v/>
      </c>
      <c r="AG795" s="6" t="str">
        <f>IF($AE795="", "", COUNTIF($AE$10:$AE$2510, "&gt;"&amp;$AE795)+1+COUNTIF($AE$10:$AE795, $AE795)-1)</f>
        <v/>
      </c>
    </row>
    <row r="796" spans="1:33" x14ac:dyDescent="0.25">
      <c r="A796" s="2"/>
      <c r="B796" s="98"/>
      <c r="C796" s="99"/>
      <c r="D796" s="100"/>
      <c r="E796" s="101"/>
      <c r="F796" s="102"/>
      <c r="G796" s="99"/>
      <c r="H796" s="103"/>
      <c r="I796" s="104"/>
      <c r="J796" s="2"/>
      <c r="K796" s="56" t="str">
        <f t="shared" si="110"/>
        <v/>
      </c>
      <c r="L796" s="2"/>
      <c r="M796" s="2"/>
      <c r="N796" s="51" t="str">
        <f t="shared" si="111"/>
        <v/>
      </c>
      <c r="O796" s="2"/>
      <c r="Q796" s="6" t="str">
        <f t="shared" si="112"/>
        <v/>
      </c>
      <c r="S796" s="6" t="str">
        <f>IF(COUNTIF($Q796:$Q$2510, $Q796)&gt;1, "", $Q796)</f>
        <v/>
      </c>
      <c r="U796" s="63" t="str">
        <f>IF($B796="", "", IF(OR($B796&lt;'Intro &amp; Setup'!$W$18, $B796&gt;'Intro &amp; Setup'!$AG$18), "X", ""))</f>
        <v/>
      </c>
      <c r="V796" s="64" t="str">
        <f>IF($F796="", "", IF(OR($F796&lt;'Intro &amp; Setup'!$W$18, $F796&gt;'Intro &amp; Setup'!$AG$18), "X", ""))</f>
        <v/>
      </c>
      <c r="W796" s="6" t="str">
        <f t="shared" si="113"/>
        <v/>
      </c>
      <c r="Y796" s="63" t="str">
        <f t="shared" si="114"/>
        <v/>
      </c>
      <c r="Z796" s="64" t="str">
        <f t="shared" si="115"/>
        <v/>
      </c>
      <c r="AB796" s="80" t="str">
        <f t="shared" si="116"/>
        <v/>
      </c>
      <c r="AC796" s="77" t="str">
        <f t="shared" si="117"/>
        <v/>
      </c>
      <c r="AE796" s="84" t="str">
        <f t="shared" si="118"/>
        <v/>
      </c>
      <c r="AG796" s="6" t="str">
        <f>IF($AE796="", "", COUNTIF($AE$10:$AE$2510, "&gt;"&amp;$AE796)+1+COUNTIF($AE$10:$AE796, $AE796)-1)</f>
        <v/>
      </c>
    </row>
    <row r="797" spans="1:33" x14ac:dyDescent="0.25">
      <c r="A797" s="2"/>
      <c r="B797" s="98"/>
      <c r="C797" s="99"/>
      <c r="D797" s="100"/>
      <c r="E797" s="101"/>
      <c r="F797" s="102"/>
      <c r="G797" s="99"/>
      <c r="H797" s="103"/>
      <c r="I797" s="104"/>
      <c r="J797" s="2"/>
      <c r="K797" s="56" t="str">
        <f t="shared" si="110"/>
        <v/>
      </c>
      <c r="L797" s="2"/>
      <c r="M797" s="2"/>
      <c r="N797" s="51" t="str">
        <f t="shared" si="111"/>
        <v/>
      </c>
      <c r="O797" s="2"/>
      <c r="Q797" s="6" t="str">
        <f t="shared" si="112"/>
        <v/>
      </c>
      <c r="S797" s="6" t="str">
        <f>IF(COUNTIF($Q797:$Q$2510, $Q797)&gt;1, "", $Q797)</f>
        <v/>
      </c>
      <c r="U797" s="63" t="str">
        <f>IF($B797="", "", IF(OR($B797&lt;'Intro &amp; Setup'!$W$18, $B797&gt;'Intro &amp; Setup'!$AG$18), "X", ""))</f>
        <v/>
      </c>
      <c r="V797" s="64" t="str">
        <f>IF($F797="", "", IF(OR($F797&lt;'Intro &amp; Setup'!$W$18, $F797&gt;'Intro &amp; Setup'!$AG$18), "X", ""))</f>
        <v/>
      </c>
      <c r="W797" s="6" t="str">
        <f t="shared" si="113"/>
        <v/>
      </c>
      <c r="Y797" s="63" t="str">
        <f t="shared" si="114"/>
        <v/>
      </c>
      <c r="Z797" s="64" t="str">
        <f t="shared" si="115"/>
        <v/>
      </c>
      <c r="AB797" s="80" t="str">
        <f t="shared" si="116"/>
        <v/>
      </c>
      <c r="AC797" s="77" t="str">
        <f t="shared" si="117"/>
        <v/>
      </c>
      <c r="AE797" s="84" t="str">
        <f t="shared" si="118"/>
        <v/>
      </c>
      <c r="AG797" s="6" t="str">
        <f>IF($AE797="", "", COUNTIF($AE$10:$AE$2510, "&gt;"&amp;$AE797)+1+COUNTIF($AE$10:$AE797, $AE797)-1)</f>
        <v/>
      </c>
    </row>
    <row r="798" spans="1:33" x14ac:dyDescent="0.25">
      <c r="A798" s="2"/>
      <c r="B798" s="98"/>
      <c r="C798" s="99"/>
      <c r="D798" s="100"/>
      <c r="E798" s="101"/>
      <c r="F798" s="102"/>
      <c r="G798" s="99"/>
      <c r="H798" s="103"/>
      <c r="I798" s="104"/>
      <c r="J798" s="2"/>
      <c r="K798" s="56" t="str">
        <f t="shared" si="110"/>
        <v/>
      </c>
      <c r="L798" s="2"/>
      <c r="M798" s="2"/>
      <c r="N798" s="51" t="str">
        <f t="shared" si="111"/>
        <v/>
      </c>
      <c r="O798" s="2"/>
      <c r="Q798" s="6" t="str">
        <f t="shared" si="112"/>
        <v/>
      </c>
      <c r="S798" s="6" t="str">
        <f>IF(COUNTIF($Q798:$Q$2510, $Q798)&gt;1, "", $Q798)</f>
        <v/>
      </c>
      <c r="U798" s="63" t="str">
        <f>IF($B798="", "", IF(OR($B798&lt;'Intro &amp; Setup'!$W$18, $B798&gt;'Intro &amp; Setup'!$AG$18), "X", ""))</f>
        <v/>
      </c>
      <c r="V798" s="64" t="str">
        <f>IF($F798="", "", IF(OR($F798&lt;'Intro &amp; Setup'!$W$18, $F798&gt;'Intro &amp; Setup'!$AG$18), "X", ""))</f>
        <v/>
      </c>
      <c r="W798" s="6" t="str">
        <f t="shared" si="113"/>
        <v/>
      </c>
      <c r="Y798" s="63" t="str">
        <f t="shared" si="114"/>
        <v/>
      </c>
      <c r="Z798" s="64" t="str">
        <f t="shared" si="115"/>
        <v/>
      </c>
      <c r="AB798" s="80" t="str">
        <f t="shared" si="116"/>
        <v/>
      </c>
      <c r="AC798" s="77" t="str">
        <f t="shared" si="117"/>
        <v/>
      </c>
      <c r="AE798" s="84" t="str">
        <f t="shared" si="118"/>
        <v/>
      </c>
      <c r="AG798" s="6" t="str">
        <f>IF($AE798="", "", COUNTIF($AE$10:$AE$2510, "&gt;"&amp;$AE798)+1+COUNTIF($AE$10:$AE798, $AE798)-1)</f>
        <v/>
      </c>
    </row>
    <row r="799" spans="1:33" x14ac:dyDescent="0.25">
      <c r="A799" s="2"/>
      <c r="B799" s="98"/>
      <c r="C799" s="99"/>
      <c r="D799" s="100"/>
      <c r="E799" s="101"/>
      <c r="F799" s="102"/>
      <c r="G799" s="99"/>
      <c r="H799" s="103"/>
      <c r="I799" s="104"/>
      <c r="J799" s="2"/>
      <c r="K799" s="56" t="str">
        <f t="shared" si="110"/>
        <v/>
      </c>
      <c r="L799" s="2"/>
      <c r="M799" s="2"/>
      <c r="N799" s="51" t="str">
        <f t="shared" si="111"/>
        <v/>
      </c>
      <c r="O799" s="2"/>
      <c r="Q799" s="6" t="str">
        <f t="shared" si="112"/>
        <v/>
      </c>
      <c r="S799" s="6" t="str">
        <f>IF(COUNTIF($Q799:$Q$2510, $Q799)&gt;1, "", $Q799)</f>
        <v/>
      </c>
      <c r="U799" s="63" t="str">
        <f>IF($B799="", "", IF(OR($B799&lt;'Intro &amp; Setup'!$W$18, $B799&gt;'Intro &amp; Setup'!$AG$18), "X", ""))</f>
        <v/>
      </c>
      <c r="V799" s="64" t="str">
        <f>IF($F799="", "", IF(OR($F799&lt;'Intro &amp; Setup'!$W$18, $F799&gt;'Intro &amp; Setup'!$AG$18), "X", ""))</f>
        <v/>
      </c>
      <c r="W799" s="6" t="str">
        <f t="shared" si="113"/>
        <v/>
      </c>
      <c r="Y799" s="63" t="str">
        <f t="shared" si="114"/>
        <v/>
      </c>
      <c r="Z799" s="64" t="str">
        <f t="shared" si="115"/>
        <v/>
      </c>
      <c r="AB799" s="80" t="str">
        <f t="shared" si="116"/>
        <v/>
      </c>
      <c r="AC799" s="77" t="str">
        <f t="shared" si="117"/>
        <v/>
      </c>
      <c r="AE799" s="84" t="str">
        <f t="shared" si="118"/>
        <v/>
      </c>
      <c r="AG799" s="6" t="str">
        <f>IF($AE799="", "", COUNTIF($AE$10:$AE$2510, "&gt;"&amp;$AE799)+1+COUNTIF($AE$10:$AE799, $AE799)-1)</f>
        <v/>
      </c>
    </row>
    <row r="800" spans="1:33" x14ac:dyDescent="0.25">
      <c r="A800" s="2"/>
      <c r="B800" s="98"/>
      <c r="C800" s="99"/>
      <c r="D800" s="100"/>
      <c r="E800" s="101"/>
      <c r="F800" s="102"/>
      <c r="G800" s="99"/>
      <c r="H800" s="103"/>
      <c r="I800" s="104"/>
      <c r="J800" s="2"/>
      <c r="K800" s="56" t="str">
        <f t="shared" si="110"/>
        <v/>
      </c>
      <c r="L800" s="2"/>
      <c r="M800" s="2"/>
      <c r="N800" s="51" t="str">
        <f t="shared" si="111"/>
        <v/>
      </c>
      <c r="O800" s="2"/>
      <c r="Q800" s="6" t="str">
        <f t="shared" si="112"/>
        <v/>
      </c>
      <c r="S800" s="6" t="str">
        <f>IF(COUNTIF($Q800:$Q$2510, $Q800)&gt;1, "", $Q800)</f>
        <v/>
      </c>
      <c r="U800" s="63" t="str">
        <f>IF($B800="", "", IF(OR($B800&lt;'Intro &amp; Setup'!$W$18, $B800&gt;'Intro &amp; Setup'!$AG$18), "X", ""))</f>
        <v/>
      </c>
      <c r="V800" s="64" t="str">
        <f>IF($F800="", "", IF(OR($F800&lt;'Intro &amp; Setup'!$W$18, $F800&gt;'Intro &amp; Setup'!$AG$18), "X", ""))</f>
        <v/>
      </c>
      <c r="W800" s="6" t="str">
        <f t="shared" si="113"/>
        <v/>
      </c>
      <c r="Y800" s="63" t="str">
        <f t="shared" si="114"/>
        <v/>
      </c>
      <c r="Z800" s="64" t="str">
        <f t="shared" si="115"/>
        <v/>
      </c>
      <c r="AB800" s="80" t="str">
        <f t="shared" si="116"/>
        <v/>
      </c>
      <c r="AC800" s="77" t="str">
        <f t="shared" si="117"/>
        <v/>
      </c>
      <c r="AE800" s="84" t="str">
        <f t="shared" si="118"/>
        <v/>
      </c>
      <c r="AG800" s="6" t="str">
        <f>IF($AE800="", "", COUNTIF($AE$10:$AE$2510, "&gt;"&amp;$AE800)+1+COUNTIF($AE$10:$AE800, $AE800)-1)</f>
        <v/>
      </c>
    </row>
    <row r="801" spans="1:33" x14ac:dyDescent="0.25">
      <c r="A801" s="2"/>
      <c r="B801" s="98"/>
      <c r="C801" s="99"/>
      <c r="D801" s="100"/>
      <c r="E801" s="101"/>
      <c r="F801" s="102"/>
      <c r="G801" s="99"/>
      <c r="H801" s="103"/>
      <c r="I801" s="104"/>
      <c r="J801" s="2"/>
      <c r="K801" s="56" t="str">
        <f t="shared" si="110"/>
        <v/>
      </c>
      <c r="L801" s="2"/>
      <c r="M801" s="2"/>
      <c r="N801" s="51" t="str">
        <f t="shared" si="111"/>
        <v/>
      </c>
      <c r="O801" s="2"/>
      <c r="Q801" s="6" t="str">
        <f t="shared" si="112"/>
        <v/>
      </c>
      <c r="S801" s="6" t="str">
        <f>IF(COUNTIF($Q801:$Q$2510, $Q801)&gt;1, "", $Q801)</f>
        <v/>
      </c>
      <c r="U801" s="63" t="str">
        <f>IF($B801="", "", IF(OR($B801&lt;'Intro &amp; Setup'!$W$18, $B801&gt;'Intro &amp; Setup'!$AG$18), "X", ""))</f>
        <v/>
      </c>
      <c r="V801" s="64" t="str">
        <f>IF($F801="", "", IF(OR($F801&lt;'Intro &amp; Setup'!$W$18, $F801&gt;'Intro &amp; Setup'!$AG$18), "X", ""))</f>
        <v/>
      </c>
      <c r="W801" s="6" t="str">
        <f t="shared" si="113"/>
        <v/>
      </c>
      <c r="Y801" s="63" t="str">
        <f t="shared" si="114"/>
        <v/>
      </c>
      <c r="Z801" s="64" t="str">
        <f t="shared" si="115"/>
        <v/>
      </c>
      <c r="AB801" s="80" t="str">
        <f t="shared" si="116"/>
        <v/>
      </c>
      <c r="AC801" s="77" t="str">
        <f t="shared" si="117"/>
        <v/>
      </c>
      <c r="AE801" s="84" t="str">
        <f t="shared" si="118"/>
        <v/>
      </c>
      <c r="AG801" s="6" t="str">
        <f>IF($AE801="", "", COUNTIF($AE$10:$AE$2510, "&gt;"&amp;$AE801)+1+COUNTIF($AE$10:$AE801, $AE801)-1)</f>
        <v/>
      </c>
    </row>
    <row r="802" spans="1:33" x14ac:dyDescent="0.25">
      <c r="A802" s="2"/>
      <c r="B802" s="98"/>
      <c r="C802" s="99"/>
      <c r="D802" s="100"/>
      <c r="E802" s="101"/>
      <c r="F802" s="102"/>
      <c r="G802" s="99"/>
      <c r="H802" s="103"/>
      <c r="I802" s="104"/>
      <c r="J802" s="2"/>
      <c r="K802" s="56" t="str">
        <f t="shared" si="110"/>
        <v/>
      </c>
      <c r="L802" s="2"/>
      <c r="M802" s="2"/>
      <c r="N802" s="51" t="str">
        <f t="shared" si="111"/>
        <v/>
      </c>
      <c r="O802" s="2"/>
      <c r="Q802" s="6" t="str">
        <f t="shared" si="112"/>
        <v/>
      </c>
      <c r="S802" s="6" t="str">
        <f>IF(COUNTIF($Q802:$Q$2510, $Q802)&gt;1, "", $Q802)</f>
        <v/>
      </c>
      <c r="U802" s="63" t="str">
        <f>IF($B802="", "", IF(OR($B802&lt;'Intro &amp; Setup'!$W$18, $B802&gt;'Intro &amp; Setup'!$AG$18), "X", ""))</f>
        <v/>
      </c>
      <c r="V802" s="64" t="str">
        <f>IF($F802="", "", IF(OR($F802&lt;'Intro &amp; Setup'!$W$18, $F802&gt;'Intro &amp; Setup'!$AG$18), "X", ""))</f>
        <v/>
      </c>
      <c r="W802" s="6" t="str">
        <f t="shared" si="113"/>
        <v/>
      </c>
      <c r="Y802" s="63" t="str">
        <f t="shared" si="114"/>
        <v/>
      </c>
      <c r="Z802" s="64" t="str">
        <f t="shared" si="115"/>
        <v/>
      </c>
      <c r="AB802" s="80" t="str">
        <f t="shared" si="116"/>
        <v/>
      </c>
      <c r="AC802" s="77" t="str">
        <f t="shared" si="117"/>
        <v/>
      </c>
      <c r="AE802" s="84" t="str">
        <f t="shared" si="118"/>
        <v/>
      </c>
      <c r="AG802" s="6" t="str">
        <f>IF($AE802="", "", COUNTIF($AE$10:$AE$2510, "&gt;"&amp;$AE802)+1+COUNTIF($AE$10:$AE802, $AE802)-1)</f>
        <v/>
      </c>
    </row>
    <row r="803" spans="1:33" x14ac:dyDescent="0.25">
      <c r="A803" s="2"/>
      <c r="B803" s="98"/>
      <c r="C803" s="99"/>
      <c r="D803" s="100"/>
      <c r="E803" s="101"/>
      <c r="F803" s="102"/>
      <c r="G803" s="99"/>
      <c r="H803" s="103"/>
      <c r="I803" s="104"/>
      <c r="J803" s="2"/>
      <c r="K803" s="56" t="str">
        <f t="shared" si="110"/>
        <v/>
      </c>
      <c r="L803" s="2"/>
      <c r="M803" s="2"/>
      <c r="N803" s="51" t="str">
        <f t="shared" si="111"/>
        <v/>
      </c>
      <c r="O803" s="2"/>
      <c r="Q803" s="6" t="str">
        <f t="shared" si="112"/>
        <v/>
      </c>
      <c r="S803" s="6" t="str">
        <f>IF(COUNTIF($Q803:$Q$2510, $Q803)&gt;1, "", $Q803)</f>
        <v/>
      </c>
      <c r="U803" s="63" t="str">
        <f>IF($B803="", "", IF(OR($B803&lt;'Intro &amp; Setup'!$W$18, $B803&gt;'Intro &amp; Setup'!$AG$18), "X", ""))</f>
        <v/>
      </c>
      <c r="V803" s="64" t="str">
        <f>IF($F803="", "", IF(OR($F803&lt;'Intro &amp; Setup'!$W$18, $F803&gt;'Intro &amp; Setup'!$AG$18), "X", ""))</f>
        <v/>
      </c>
      <c r="W803" s="6" t="str">
        <f t="shared" si="113"/>
        <v/>
      </c>
      <c r="Y803" s="63" t="str">
        <f t="shared" si="114"/>
        <v/>
      </c>
      <c r="Z803" s="64" t="str">
        <f t="shared" si="115"/>
        <v/>
      </c>
      <c r="AB803" s="80" t="str">
        <f t="shared" si="116"/>
        <v/>
      </c>
      <c r="AC803" s="77" t="str">
        <f t="shared" si="117"/>
        <v/>
      </c>
      <c r="AE803" s="84" t="str">
        <f t="shared" si="118"/>
        <v/>
      </c>
      <c r="AG803" s="6" t="str">
        <f>IF($AE803="", "", COUNTIF($AE$10:$AE$2510, "&gt;"&amp;$AE803)+1+COUNTIF($AE$10:$AE803, $AE803)-1)</f>
        <v/>
      </c>
    </row>
    <row r="804" spans="1:33" x14ac:dyDescent="0.25">
      <c r="A804" s="2"/>
      <c r="B804" s="98"/>
      <c r="C804" s="99"/>
      <c r="D804" s="100"/>
      <c r="E804" s="101"/>
      <c r="F804" s="102"/>
      <c r="G804" s="99"/>
      <c r="H804" s="103"/>
      <c r="I804" s="104"/>
      <c r="J804" s="2"/>
      <c r="K804" s="56" t="str">
        <f t="shared" si="110"/>
        <v/>
      </c>
      <c r="L804" s="2"/>
      <c r="M804" s="2"/>
      <c r="N804" s="51" t="str">
        <f t="shared" si="111"/>
        <v/>
      </c>
      <c r="O804" s="2"/>
      <c r="Q804" s="6" t="str">
        <f t="shared" si="112"/>
        <v/>
      </c>
      <c r="S804" s="6" t="str">
        <f>IF(COUNTIF($Q804:$Q$2510, $Q804)&gt;1, "", $Q804)</f>
        <v/>
      </c>
      <c r="U804" s="63" t="str">
        <f>IF($B804="", "", IF(OR($B804&lt;'Intro &amp; Setup'!$W$18, $B804&gt;'Intro &amp; Setup'!$AG$18), "X", ""))</f>
        <v/>
      </c>
      <c r="V804" s="64" t="str">
        <f>IF($F804="", "", IF(OR($F804&lt;'Intro &amp; Setup'!$W$18, $F804&gt;'Intro &amp; Setup'!$AG$18), "X", ""))</f>
        <v/>
      </c>
      <c r="W804" s="6" t="str">
        <f t="shared" si="113"/>
        <v/>
      </c>
      <c r="Y804" s="63" t="str">
        <f t="shared" si="114"/>
        <v/>
      </c>
      <c r="Z804" s="64" t="str">
        <f t="shared" si="115"/>
        <v/>
      </c>
      <c r="AB804" s="80" t="str">
        <f t="shared" si="116"/>
        <v/>
      </c>
      <c r="AC804" s="77" t="str">
        <f t="shared" si="117"/>
        <v/>
      </c>
      <c r="AE804" s="84" t="str">
        <f t="shared" si="118"/>
        <v/>
      </c>
      <c r="AG804" s="6" t="str">
        <f>IF($AE804="", "", COUNTIF($AE$10:$AE$2510, "&gt;"&amp;$AE804)+1+COUNTIF($AE$10:$AE804, $AE804)-1)</f>
        <v/>
      </c>
    </row>
    <row r="805" spans="1:33" x14ac:dyDescent="0.25">
      <c r="A805" s="2"/>
      <c r="B805" s="98"/>
      <c r="C805" s="99"/>
      <c r="D805" s="100"/>
      <c r="E805" s="101"/>
      <c r="F805" s="102"/>
      <c r="G805" s="99"/>
      <c r="H805" s="103"/>
      <c r="I805" s="104"/>
      <c r="J805" s="2"/>
      <c r="K805" s="56" t="str">
        <f t="shared" si="110"/>
        <v/>
      </c>
      <c r="L805" s="2"/>
      <c r="M805" s="2"/>
      <c r="N805" s="51" t="str">
        <f t="shared" si="111"/>
        <v/>
      </c>
      <c r="O805" s="2"/>
      <c r="Q805" s="6" t="str">
        <f t="shared" si="112"/>
        <v/>
      </c>
      <c r="S805" s="6" t="str">
        <f>IF(COUNTIF($Q805:$Q$2510, $Q805)&gt;1, "", $Q805)</f>
        <v/>
      </c>
      <c r="U805" s="63" t="str">
        <f>IF($B805="", "", IF(OR($B805&lt;'Intro &amp; Setup'!$W$18, $B805&gt;'Intro &amp; Setup'!$AG$18), "X", ""))</f>
        <v/>
      </c>
      <c r="V805" s="64" t="str">
        <f>IF($F805="", "", IF(OR($F805&lt;'Intro &amp; Setup'!$W$18, $F805&gt;'Intro &amp; Setup'!$AG$18), "X", ""))</f>
        <v/>
      </c>
      <c r="W805" s="6" t="str">
        <f t="shared" si="113"/>
        <v/>
      </c>
      <c r="Y805" s="63" t="str">
        <f t="shared" si="114"/>
        <v/>
      </c>
      <c r="Z805" s="64" t="str">
        <f t="shared" si="115"/>
        <v/>
      </c>
      <c r="AB805" s="80" t="str">
        <f t="shared" si="116"/>
        <v/>
      </c>
      <c r="AC805" s="77" t="str">
        <f t="shared" si="117"/>
        <v/>
      </c>
      <c r="AE805" s="84" t="str">
        <f t="shared" si="118"/>
        <v/>
      </c>
      <c r="AG805" s="6" t="str">
        <f>IF($AE805="", "", COUNTIF($AE$10:$AE$2510, "&gt;"&amp;$AE805)+1+COUNTIF($AE$10:$AE805, $AE805)-1)</f>
        <v/>
      </c>
    </row>
    <row r="806" spans="1:33" x14ac:dyDescent="0.25">
      <c r="A806" s="2"/>
      <c r="B806" s="98"/>
      <c r="C806" s="99"/>
      <c r="D806" s="100"/>
      <c r="E806" s="101"/>
      <c r="F806" s="102"/>
      <c r="G806" s="99"/>
      <c r="H806" s="103"/>
      <c r="I806" s="104"/>
      <c r="J806" s="2"/>
      <c r="K806" s="56" t="str">
        <f t="shared" si="110"/>
        <v/>
      </c>
      <c r="L806" s="2"/>
      <c r="M806" s="2"/>
      <c r="N806" s="51" t="str">
        <f t="shared" si="111"/>
        <v/>
      </c>
      <c r="O806" s="2"/>
      <c r="Q806" s="6" t="str">
        <f t="shared" si="112"/>
        <v/>
      </c>
      <c r="S806" s="6" t="str">
        <f>IF(COUNTIF($Q806:$Q$2510, $Q806)&gt;1, "", $Q806)</f>
        <v/>
      </c>
      <c r="U806" s="63" t="str">
        <f>IF($B806="", "", IF(OR($B806&lt;'Intro &amp; Setup'!$W$18, $B806&gt;'Intro &amp; Setup'!$AG$18), "X", ""))</f>
        <v/>
      </c>
      <c r="V806" s="64" t="str">
        <f>IF($F806="", "", IF(OR($F806&lt;'Intro &amp; Setup'!$W$18, $F806&gt;'Intro &amp; Setup'!$AG$18), "X", ""))</f>
        <v/>
      </c>
      <c r="W806" s="6" t="str">
        <f t="shared" si="113"/>
        <v/>
      </c>
      <c r="Y806" s="63" t="str">
        <f t="shared" si="114"/>
        <v/>
      </c>
      <c r="Z806" s="64" t="str">
        <f t="shared" si="115"/>
        <v/>
      </c>
      <c r="AB806" s="80" t="str">
        <f t="shared" si="116"/>
        <v/>
      </c>
      <c r="AC806" s="77" t="str">
        <f t="shared" si="117"/>
        <v/>
      </c>
      <c r="AE806" s="84" t="str">
        <f t="shared" si="118"/>
        <v/>
      </c>
      <c r="AG806" s="6" t="str">
        <f>IF($AE806="", "", COUNTIF($AE$10:$AE$2510, "&gt;"&amp;$AE806)+1+COUNTIF($AE$10:$AE806, $AE806)-1)</f>
        <v/>
      </c>
    </row>
    <row r="807" spans="1:33" x14ac:dyDescent="0.25">
      <c r="A807" s="2"/>
      <c r="B807" s="98"/>
      <c r="C807" s="99"/>
      <c r="D807" s="100"/>
      <c r="E807" s="101"/>
      <c r="F807" s="102"/>
      <c r="G807" s="99"/>
      <c r="H807" s="103"/>
      <c r="I807" s="104"/>
      <c r="J807" s="2"/>
      <c r="K807" s="56" t="str">
        <f t="shared" si="110"/>
        <v/>
      </c>
      <c r="L807" s="2"/>
      <c r="M807" s="2"/>
      <c r="N807" s="51" t="str">
        <f t="shared" si="111"/>
        <v/>
      </c>
      <c r="O807" s="2"/>
      <c r="Q807" s="6" t="str">
        <f t="shared" si="112"/>
        <v/>
      </c>
      <c r="S807" s="6" t="str">
        <f>IF(COUNTIF($Q807:$Q$2510, $Q807)&gt;1, "", $Q807)</f>
        <v/>
      </c>
      <c r="U807" s="63" t="str">
        <f>IF($B807="", "", IF(OR($B807&lt;'Intro &amp; Setup'!$W$18, $B807&gt;'Intro &amp; Setup'!$AG$18), "X", ""))</f>
        <v/>
      </c>
      <c r="V807" s="64" t="str">
        <f>IF($F807="", "", IF(OR($F807&lt;'Intro &amp; Setup'!$W$18, $F807&gt;'Intro &amp; Setup'!$AG$18), "X", ""))</f>
        <v/>
      </c>
      <c r="W807" s="6" t="str">
        <f t="shared" si="113"/>
        <v/>
      </c>
      <c r="Y807" s="63" t="str">
        <f t="shared" si="114"/>
        <v/>
      </c>
      <c r="Z807" s="64" t="str">
        <f t="shared" si="115"/>
        <v/>
      </c>
      <c r="AB807" s="80" t="str">
        <f t="shared" si="116"/>
        <v/>
      </c>
      <c r="AC807" s="77" t="str">
        <f t="shared" si="117"/>
        <v/>
      </c>
      <c r="AE807" s="84" t="str">
        <f t="shared" si="118"/>
        <v/>
      </c>
      <c r="AG807" s="6" t="str">
        <f>IF($AE807="", "", COUNTIF($AE$10:$AE$2510, "&gt;"&amp;$AE807)+1+COUNTIF($AE$10:$AE807, $AE807)-1)</f>
        <v/>
      </c>
    </row>
    <row r="808" spans="1:33" x14ac:dyDescent="0.25">
      <c r="A808" s="2"/>
      <c r="B808" s="98"/>
      <c r="C808" s="99"/>
      <c r="D808" s="100"/>
      <c r="E808" s="101"/>
      <c r="F808" s="102"/>
      <c r="G808" s="99"/>
      <c r="H808" s="103"/>
      <c r="I808" s="104"/>
      <c r="J808" s="2"/>
      <c r="K808" s="56" t="str">
        <f t="shared" si="110"/>
        <v/>
      </c>
      <c r="L808" s="2"/>
      <c r="M808" s="2"/>
      <c r="N808" s="51" t="str">
        <f t="shared" si="111"/>
        <v/>
      </c>
      <c r="O808" s="2"/>
      <c r="Q808" s="6" t="str">
        <f t="shared" si="112"/>
        <v/>
      </c>
      <c r="S808" s="6" t="str">
        <f>IF(COUNTIF($Q808:$Q$2510, $Q808)&gt;1, "", $Q808)</f>
        <v/>
      </c>
      <c r="U808" s="63" t="str">
        <f>IF($B808="", "", IF(OR($B808&lt;'Intro &amp; Setup'!$W$18, $B808&gt;'Intro &amp; Setup'!$AG$18), "X", ""))</f>
        <v/>
      </c>
      <c r="V808" s="64" t="str">
        <f>IF($F808="", "", IF(OR($F808&lt;'Intro &amp; Setup'!$W$18, $F808&gt;'Intro &amp; Setup'!$AG$18), "X", ""))</f>
        <v/>
      </c>
      <c r="W808" s="6" t="str">
        <f t="shared" si="113"/>
        <v/>
      </c>
      <c r="Y808" s="63" t="str">
        <f t="shared" si="114"/>
        <v/>
      </c>
      <c r="Z808" s="64" t="str">
        <f t="shared" si="115"/>
        <v/>
      </c>
      <c r="AB808" s="80" t="str">
        <f t="shared" si="116"/>
        <v/>
      </c>
      <c r="AC808" s="77" t="str">
        <f t="shared" si="117"/>
        <v/>
      </c>
      <c r="AE808" s="84" t="str">
        <f t="shared" si="118"/>
        <v/>
      </c>
      <c r="AG808" s="6" t="str">
        <f>IF($AE808="", "", COUNTIF($AE$10:$AE$2510, "&gt;"&amp;$AE808)+1+COUNTIF($AE$10:$AE808, $AE808)-1)</f>
        <v/>
      </c>
    </row>
    <row r="809" spans="1:33" x14ac:dyDescent="0.25">
      <c r="A809" s="2"/>
      <c r="B809" s="98"/>
      <c r="C809" s="99"/>
      <c r="D809" s="100"/>
      <c r="E809" s="101"/>
      <c r="F809" s="102"/>
      <c r="G809" s="99"/>
      <c r="H809" s="103"/>
      <c r="I809" s="104"/>
      <c r="J809" s="2"/>
      <c r="K809" s="56" t="str">
        <f t="shared" si="110"/>
        <v/>
      </c>
      <c r="L809" s="2"/>
      <c r="M809" s="2"/>
      <c r="N809" s="51" t="str">
        <f t="shared" si="111"/>
        <v/>
      </c>
      <c r="O809" s="2"/>
      <c r="Q809" s="6" t="str">
        <f t="shared" si="112"/>
        <v/>
      </c>
      <c r="S809" s="6" t="str">
        <f>IF(COUNTIF($Q809:$Q$2510, $Q809)&gt;1, "", $Q809)</f>
        <v/>
      </c>
      <c r="U809" s="63" t="str">
        <f>IF($B809="", "", IF(OR($B809&lt;'Intro &amp; Setup'!$W$18, $B809&gt;'Intro &amp; Setup'!$AG$18), "X", ""))</f>
        <v/>
      </c>
      <c r="V809" s="64" t="str">
        <f>IF($F809="", "", IF(OR($F809&lt;'Intro &amp; Setup'!$W$18, $F809&gt;'Intro &amp; Setup'!$AG$18), "X", ""))</f>
        <v/>
      </c>
      <c r="W809" s="6" t="str">
        <f t="shared" si="113"/>
        <v/>
      </c>
      <c r="Y809" s="63" t="str">
        <f t="shared" si="114"/>
        <v/>
      </c>
      <c r="Z809" s="64" t="str">
        <f t="shared" si="115"/>
        <v/>
      </c>
      <c r="AB809" s="80" t="str">
        <f t="shared" si="116"/>
        <v/>
      </c>
      <c r="AC809" s="77" t="str">
        <f t="shared" si="117"/>
        <v/>
      </c>
      <c r="AE809" s="84" t="str">
        <f t="shared" si="118"/>
        <v/>
      </c>
      <c r="AG809" s="6" t="str">
        <f>IF($AE809="", "", COUNTIF($AE$10:$AE$2510, "&gt;"&amp;$AE809)+1+COUNTIF($AE$10:$AE809, $AE809)-1)</f>
        <v/>
      </c>
    </row>
    <row r="810" spans="1:33" x14ac:dyDescent="0.25">
      <c r="A810" s="2"/>
      <c r="B810" s="98"/>
      <c r="C810" s="99"/>
      <c r="D810" s="100"/>
      <c r="E810" s="101"/>
      <c r="F810" s="102"/>
      <c r="G810" s="99"/>
      <c r="H810" s="103"/>
      <c r="I810" s="104"/>
      <c r="J810" s="2"/>
      <c r="K810" s="56" t="str">
        <f t="shared" si="110"/>
        <v/>
      </c>
      <c r="L810" s="2"/>
      <c r="M810" s="2"/>
      <c r="N810" s="51" t="str">
        <f t="shared" si="111"/>
        <v/>
      </c>
      <c r="O810" s="2"/>
      <c r="Q810" s="6" t="str">
        <f t="shared" si="112"/>
        <v/>
      </c>
      <c r="S810" s="6" t="str">
        <f>IF(COUNTIF($Q810:$Q$2510, $Q810)&gt;1, "", $Q810)</f>
        <v/>
      </c>
      <c r="U810" s="63" t="str">
        <f>IF($B810="", "", IF(OR($B810&lt;'Intro &amp; Setup'!$W$18, $B810&gt;'Intro &amp; Setup'!$AG$18), "X", ""))</f>
        <v/>
      </c>
      <c r="V810" s="64" t="str">
        <f>IF($F810="", "", IF(OR($F810&lt;'Intro &amp; Setup'!$W$18, $F810&gt;'Intro &amp; Setup'!$AG$18), "X", ""))</f>
        <v/>
      </c>
      <c r="W810" s="6" t="str">
        <f t="shared" si="113"/>
        <v/>
      </c>
      <c r="Y810" s="63" t="str">
        <f t="shared" si="114"/>
        <v/>
      </c>
      <c r="Z810" s="64" t="str">
        <f t="shared" si="115"/>
        <v/>
      </c>
      <c r="AB810" s="80" t="str">
        <f t="shared" si="116"/>
        <v/>
      </c>
      <c r="AC810" s="77" t="str">
        <f t="shared" si="117"/>
        <v/>
      </c>
      <c r="AE810" s="84" t="str">
        <f t="shared" si="118"/>
        <v/>
      </c>
      <c r="AG810" s="6" t="str">
        <f>IF($AE810="", "", COUNTIF($AE$10:$AE$2510, "&gt;"&amp;$AE810)+1+COUNTIF($AE$10:$AE810, $AE810)-1)</f>
        <v/>
      </c>
    </row>
    <row r="811" spans="1:33" x14ac:dyDescent="0.25">
      <c r="A811" s="2"/>
      <c r="B811" s="98"/>
      <c r="C811" s="99"/>
      <c r="D811" s="100"/>
      <c r="E811" s="101"/>
      <c r="F811" s="102"/>
      <c r="G811" s="99"/>
      <c r="H811" s="103"/>
      <c r="I811" s="104"/>
      <c r="J811" s="2"/>
      <c r="K811" s="56" t="str">
        <f t="shared" si="110"/>
        <v/>
      </c>
      <c r="L811" s="2"/>
      <c r="M811" s="2"/>
      <c r="N811" s="51" t="str">
        <f t="shared" si="111"/>
        <v/>
      </c>
      <c r="O811" s="2"/>
      <c r="Q811" s="6" t="str">
        <f t="shared" si="112"/>
        <v/>
      </c>
      <c r="S811" s="6" t="str">
        <f>IF(COUNTIF($Q811:$Q$2510, $Q811)&gt;1, "", $Q811)</f>
        <v/>
      </c>
      <c r="U811" s="63" t="str">
        <f>IF($B811="", "", IF(OR($B811&lt;'Intro &amp; Setup'!$W$18, $B811&gt;'Intro &amp; Setup'!$AG$18), "X", ""))</f>
        <v/>
      </c>
      <c r="V811" s="64" t="str">
        <f>IF($F811="", "", IF(OR($F811&lt;'Intro &amp; Setup'!$W$18, $F811&gt;'Intro &amp; Setup'!$AG$18), "X", ""))</f>
        <v/>
      </c>
      <c r="W811" s="6" t="str">
        <f t="shared" si="113"/>
        <v/>
      </c>
      <c r="Y811" s="63" t="str">
        <f t="shared" si="114"/>
        <v/>
      </c>
      <c r="Z811" s="64" t="str">
        <f t="shared" si="115"/>
        <v/>
      </c>
      <c r="AB811" s="80" t="str">
        <f t="shared" si="116"/>
        <v/>
      </c>
      <c r="AC811" s="77" t="str">
        <f t="shared" si="117"/>
        <v/>
      </c>
      <c r="AE811" s="84" t="str">
        <f t="shared" si="118"/>
        <v/>
      </c>
      <c r="AG811" s="6" t="str">
        <f>IF($AE811="", "", COUNTIF($AE$10:$AE$2510, "&gt;"&amp;$AE811)+1+COUNTIF($AE$10:$AE811, $AE811)-1)</f>
        <v/>
      </c>
    </row>
    <row r="812" spans="1:33" x14ac:dyDescent="0.25">
      <c r="A812" s="2"/>
      <c r="B812" s="98"/>
      <c r="C812" s="99"/>
      <c r="D812" s="100"/>
      <c r="E812" s="101"/>
      <c r="F812" s="102"/>
      <c r="G812" s="99"/>
      <c r="H812" s="103"/>
      <c r="I812" s="104"/>
      <c r="J812" s="2"/>
      <c r="K812" s="56" t="str">
        <f t="shared" si="110"/>
        <v/>
      </c>
      <c r="L812" s="2"/>
      <c r="M812" s="2"/>
      <c r="N812" s="51" t="str">
        <f t="shared" si="111"/>
        <v/>
      </c>
      <c r="O812" s="2"/>
      <c r="Q812" s="6" t="str">
        <f t="shared" si="112"/>
        <v/>
      </c>
      <c r="S812" s="6" t="str">
        <f>IF(COUNTIF($Q812:$Q$2510, $Q812)&gt;1, "", $Q812)</f>
        <v/>
      </c>
      <c r="U812" s="63" t="str">
        <f>IF($B812="", "", IF(OR($B812&lt;'Intro &amp; Setup'!$W$18, $B812&gt;'Intro &amp; Setup'!$AG$18), "X", ""))</f>
        <v/>
      </c>
      <c r="V812" s="64" t="str">
        <f>IF($F812="", "", IF(OR($F812&lt;'Intro &amp; Setup'!$W$18, $F812&gt;'Intro &amp; Setup'!$AG$18), "X", ""))</f>
        <v/>
      </c>
      <c r="W812" s="6" t="str">
        <f t="shared" si="113"/>
        <v/>
      </c>
      <c r="Y812" s="63" t="str">
        <f t="shared" si="114"/>
        <v/>
      </c>
      <c r="Z812" s="64" t="str">
        <f t="shared" si="115"/>
        <v/>
      </c>
      <c r="AB812" s="80" t="str">
        <f t="shared" si="116"/>
        <v/>
      </c>
      <c r="AC812" s="77" t="str">
        <f t="shared" si="117"/>
        <v/>
      </c>
      <c r="AE812" s="84" t="str">
        <f t="shared" si="118"/>
        <v/>
      </c>
      <c r="AG812" s="6" t="str">
        <f>IF($AE812="", "", COUNTIF($AE$10:$AE$2510, "&gt;"&amp;$AE812)+1+COUNTIF($AE$10:$AE812, $AE812)-1)</f>
        <v/>
      </c>
    </row>
    <row r="813" spans="1:33" x14ac:dyDescent="0.25">
      <c r="A813" s="2"/>
      <c r="B813" s="98"/>
      <c r="C813" s="99"/>
      <c r="D813" s="100"/>
      <c r="E813" s="101"/>
      <c r="F813" s="102"/>
      <c r="G813" s="99"/>
      <c r="H813" s="103"/>
      <c r="I813" s="104"/>
      <c r="J813" s="2"/>
      <c r="K813" s="56" t="str">
        <f t="shared" si="110"/>
        <v/>
      </c>
      <c r="L813" s="2"/>
      <c r="M813" s="2"/>
      <c r="N813" s="51" t="str">
        <f t="shared" si="111"/>
        <v/>
      </c>
      <c r="O813" s="2"/>
      <c r="Q813" s="6" t="str">
        <f t="shared" si="112"/>
        <v/>
      </c>
      <c r="S813" s="6" t="str">
        <f>IF(COUNTIF($Q813:$Q$2510, $Q813)&gt;1, "", $Q813)</f>
        <v/>
      </c>
      <c r="U813" s="63" t="str">
        <f>IF($B813="", "", IF(OR($B813&lt;'Intro &amp; Setup'!$W$18, $B813&gt;'Intro &amp; Setup'!$AG$18), "X", ""))</f>
        <v/>
      </c>
      <c r="V813" s="64" t="str">
        <f>IF($F813="", "", IF(OR($F813&lt;'Intro &amp; Setup'!$W$18, $F813&gt;'Intro &amp; Setup'!$AG$18), "X", ""))</f>
        <v/>
      </c>
      <c r="W813" s="6" t="str">
        <f t="shared" si="113"/>
        <v/>
      </c>
      <c r="Y813" s="63" t="str">
        <f t="shared" si="114"/>
        <v/>
      </c>
      <c r="Z813" s="64" t="str">
        <f t="shared" si="115"/>
        <v/>
      </c>
      <c r="AB813" s="80" t="str">
        <f t="shared" si="116"/>
        <v/>
      </c>
      <c r="AC813" s="77" t="str">
        <f t="shared" si="117"/>
        <v/>
      </c>
      <c r="AE813" s="84" t="str">
        <f t="shared" si="118"/>
        <v/>
      </c>
      <c r="AG813" s="6" t="str">
        <f>IF($AE813="", "", COUNTIF($AE$10:$AE$2510, "&gt;"&amp;$AE813)+1+COUNTIF($AE$10:$AE813, $AE813)-1)</f>
        <v/>
      </c>
    </row>
    <row r="814" spans="1:33" x14ac:dyDescent="0.25">
      <c r="A814" s="2"/>
      <c r="B814" s="98"/>
      <c r="C814" s="99"/>
      <c r="D814" s="100"/>
      <c r="E814" s="101"/>
      <c r="F814" s="102"/>
      <c r="G814" s="99"/>
      <c r="H814" s="103"/>
      <c r="I814" s="104"/>
      <c r="J814" s="2"/>
      <c r="K814" s="56" t="str">
        <f t="shared" si="110"/>
        <v/>
      </c>
      <c r="L814" s="2"/>
      <c r="M814" s="2"/>
      <c r="N814" s="51" t="str">
        <f t="shared" si="111"/>
        <v/>
      </c>
      <c r="O814" s="2"/>
      <c r="Q814" s="6" t="str">
        <f t="shared" si="112"/>
        <v/>
      </c>
      <c r="S814" s="6" t="str">
        <f>IF(COUNTIF($Q814:$Q$2510, $Q814)&gt;1, "", $Q814)</f>
        <v/>
      </c>
      <c r="U814" s="63" t="str">
        <f>IF($B814="", "", IF(OR($B814&lt;'Intro &amp; Setup'!$W$18, $B814&gt;'Intro &amp; Setup'!$AG$18), "X", ""))</f>
        <v/>
      </c>
      <c r="V814" s="64" t="str">
        <f>IF($F814="", "", IF(OR($F814&lt;'Intro &amp; Setup'!$W$18, $F814&gt;'Intro &amp; Setup'!$AG$18), "X", ""))</f>
        <v/>
      </c>
      <c r="W814" s="6" t="str">
        <f t="shared" si="113"/>
        <v/>
      </c>
      <c r="Y814" s="63" t="str">
        <f t="shared" si="114"/>
        <v/>
      </c>
      <c r="Z814" s="64" t="str">
        <f t="shared" si="115"/>
        <v/>
      </c>
      <c r="AB814" s="80" t="str">
        <f t="shared" si="116"/>
        <v/>
      </c>
      <c r="AC814" s="77" t="str">
        <f t="shared" si="117"/>
        <v/>
      </c>
      <c r="AE814" s="84" t="str">
        <f t="shared" si="118"/>
        <v/>
      </c>
      <c r="AG814" s="6" t="str">
        <f>IF($AE814="", "", COUNTIF($AE$10:$AE$2510, "&gt;"&amp;$AE814)+1+COUNTIF($AE$10:$AE814, $AE814)-1)</f>
        <v/>
      </c>
    </row>
    <row r="815" spans="1:33" x14ac:dyDescent="0.25">
      <c r="A815" s="2"/>
      <c r="B815" s="98"/>
      <c r="C815" s="99"/>
      <c r="D815" s="100"/>
      <c r="E815" s="101"/>
      <c r="F815" s="102"/>
      <c r="G815" s="99"/>
      <c r="H815" s="103"/>
      <c r="I815" s="104"/>
      <c r="J815" s="2"/>
      <c r="K815" s="56" t="str">
        <f t="shared" si="110"/>
        <v/>
      </c>
      <c r="L815" s="2"/>
      <c r="M815" s="2"/>
      <c r="N815" s="51" t="str">
        <f t="shared" si="111"/>
        <v/>
      </c>
      <c r="O815" s="2"/>
      <c r="Q815" s="6" t="str">
        <f t="shared" si="112"/>
        <v/>
      </c>
      <c r="S815" s="6" t="str">
        <f>IF(COUNTIF($Q815:$Q$2510, $Q815)&gt;1, "", $Q815)</f>
        <v/>
      </c>
      <c r="U815" s="63" t="str">
        <f>IF($B815="", "", IF(OR($B815&lt;'Intro &amp; Setup'!$W$18, $B815&gt;'Intro &amp; Setup'!$AG$18), "X", ""))</f>
        <v/>
      </c>
      <c r="V815" s="64" t="str">
        <f>IF($F815="", "", IF(OR($F815&lt;'Intro &amp; Setup'!$W$18, $F815&gt;'Intro &amp; Setup'!$AG$18), "X", ""))</f>
        <v/>
      </c>
      <c r="W815" s="6" t="str">
        <f t="shared" si="113"/>
        <v/>
      </c>
      <c r="Y815" s="63" t="str">
        <f t="shared" si="114"/>
        <v/>
      </c>
      <c r="Z815" s="64" t="str">
        <f t="shared" si="115"/>
        <v/>
      </c>
      <c r="AB815" s="80" t="str">
        <f t="shared" si="116"/>
        <v/>
      </c>
      <c r="AC815" s="77" t="str">
        <f t="shared" si="117"/>
        <v/>
      </c>
      <c r="AE815" s="84" t="str">
        <f t="shared" si="118"/>
        <v/>
      </c>
      <c r="AG815" s="6" t="str">
        <f>IF($AE815="", "", COUNTIF($AE$10:$AE$2510, "&gt;"&amp;$AE815)+1+COUNTIF($AE$10:$AE815, $AE815)-1)</f>
        <v/>
      </c>
    </row>
    <row r="816" spans="1:33" x14ac:dyDescent="0.25">
      <c r="A816" s="2"/>
      <c r="B816" s="98"/>
      <c r="C816" s="99"/>
      <c r="D816" s="100"/>
      <c r="E816" s="101"/>
      <c r="F816" s="102"/>
      <c r="G816" s="99"/>
      <c r="H816" s="103"/>
      <c r="I816" s="104"/>
      <c r="J816" s="2"/>
      <c r="K816" s="56" t="str">
        <f t="shared" si="110"/>
        <v/>
      </c>
      <c r="L816" s="2"/>
      <c r="M816" s="2"/>
      <c r="N816" s="51" t="str">
        <f t="shared" si="111"/>
        <v/>
      </c>
      <c r="O816" s="2"/>
      <c r="Q816" s="6" t="str">
        <f t="shared" si="112"/>
        <v/>
      </c>
      <c r="S816" s="6" t="str">
        <f>IF(COUNTIF($Q816:$Q$2510, $Q816)&gt;1, "", $Q816)</f>
        <v/>
      </c>
      <c r="U816" s="63" t="str">
        <f>IF($B816="", "", IF(OR($B816&lt;'Intro &amp; Setup'!$W$18, $B816&gt;'Intro &amp; Setup'!$AG$18), "X", ""))</f>
        <v/>
      </c>
      <c r="V816" s="64" t="str">
        <f>IF($F816="", "", IF(OR($F816&lt;'Intro &amp; Setup'!$W$18, $F816&gt;'Intro &amp; Setup'!$AG$18), "X", ""))</f>
        <v/>
      </c>
      <c r="W816" s="6" t="str">
        <f t="shared" si="113"/>
        <v/>
      </c>
      <c r="Y816" s="63" t="str">
        <f t="shared" si="114"/>
        <v/>
      </c>
      <c r="Z816" s="64" t="str">
        <f t="shared" si="115"/>
        <v/>
      </c>
      <c r="AB816" s="80" t="str">
        <f t="shared" si="116"/>
        <v/>
      </c>
      <c r="AC816" s="77" t="str">
        <f t="shared" si="117"/>
        <v/>
      </c>
      <c r="AE816" s="84" t="str">
        <f t="shared" si="118"/>
        <v/>
      </c>
      <c r="AG816" s="6" t="str">
        <f>IF($AE816="", "", COUNTIF($AE$10:$AE$2510, "&gt;"&amp;$AE816)+1+COUNTIF($AE$10:$AE816, $AE816)-1)</f>
        <v/>
      </c>
    </row>
    <row r="817" spans="1:33" x14ac:dyDescent="0.25">
      <c r="A817" s="2"/>
      <c r="B817" s="98"/>
      <c r="C817" s="99"/>
      <c r="D817" s="100"/>
      <c r="E817" s="101"/>
      <c r="F817" s="102"/>
      <c r="G817" s="99"/>
      <c r="H817" s="103"/>
      <c r="I817" s="104"/>
      <c r="J817" s="2"/>
      <c r="K817" s="56" t="str">
        <f t="shared" si="110"/>
        <v/>
      </c>
      <c r="L817" s="2"/>
      <c r="M817" s="2"/>
      <c r="N817" s="51" t="str">
        <f t="shared" si="111"/>
        <v/>
      </c>
      <c r="O817" s="2"/>
      <c r="Q817" s="6" t="str">
        <f t="shared" si="112"/>
        <v/>
      </c>
      <c r="S817" s="6" t="str">
        <f>IF(COUNTIF($Q817:$Q$2510, $Q817)&gt;1, "", $Q817)</f>
        <v/>
      </c>
      <c r="U817" s="63" t="str">
        <f>IF($B817="", "", IF(OR($B817&lt;'Intro &amp; Setup'!$W$18, $B817&gt;'Intro &amp; Setup'!$AG$18), "X", ""))</f>
        <v/>
      </c>
      <c r="V817" s="64" t="str">
        <f>IF($F817="", "", IF(OR($F817&lt;'Intro &amp; Setup'!$W$18, $F817&gt;'Intro &amp; Setup'!$AG$18), "X", ""))</f>
        <v/>
      </c>
      <c r="W817" s="6" t="str">
        <f t="shared" si="113"/>
        <v/>
      </c>
      <c r="Y817" s="63" t="str">
        <f t="shared" si="114"/>
        <v/>
      </c>
      <c r="Z817" s="64" t="str">
        <f t="shared" si="115"/>
        <v/>
      </c>
      <c r="AB817" s="80" t="str">
        <f t="shared" si="116"/>
        <v/>
      </c>
      <c r="AC817" s="77" t="str">
        <f t="shared" si="117"/>
        <v/>
      </c>
      <c r="AE817" s="84" t="str">
        <f t="shared" si="118"/>
        <v/>
      </c>
      <c r="AG817" s="6" t="str">
        <f>IF($AE817="", "", COUNTIF($AE$10:$AE$2510, "&gt;"&amp;$AE817)+1+COUNTIF($AE$10:$AE817, $AE817)-1)</f>
        <v/>
      </c>
    </row>
    <row r="818" spans="1:33" x14ac:dyDescent="0.25">
      <c r="A818" s="2"/>
      <c r="B818" s="98"/>
      <c r="C818" s="99"/>
      <c r="D818" s="100"/>
      <c r="E818" s="101"/>
      <c r="F818" s="102"/>
      <c r="G818" s="99"/>
      <c r="H818" s="103"/>
      <c r="I818" s="104"/>
      <c r="J818" s="2"/>
      <c r="K818" s="56" t="str">
        <f t="shared" si="110"/>
        <v/>
      </c>
      <c r="L818" s="2"/>
      <c r="M818" s="2"/>
      <c r="N818" s="51" t="str">
        <f t="shared" si="111"/>
        <v/>
      </c>
      <c r="O818" s="2"/>
      <c r="Q818" s="6" t="str">
        <f t="shared" si="112"/>
        <v/>
      </c>
      <c r="S818" s="6" t="str">
        <f>IF(COUNTIF($Q818:$Q$2510, $Q818)&gt;1, "", $Q818)</f>
        <v/>
      </c>
      <c r="U818" s="63" t="str">
        <f>IF($B818="", "", IF(OR($B818&lt;'Intro &amp; Setup'!$W$18, $B818&gt;'Intro &amp; Setup'!$AG$18), "X", ""))</f>
        <v/>
      </c>
      <c r="V818" s="64" t="str">
        <f>IF($F818="", "", IF(OR($F818&lt;'Intro &amp; Setup'!$W$18, $F818&gt;'Intro &amp; Setup'!$AG$18), "X", ""))</f>
        <v/>
      </c>
      <c r="W818" s="6" t="str">
        <f t="shared" si="113"/>
        <v/>
      </c>
      <c r="Y818" s="63" t="str">
        <f t="shared" si="114"/>
        <v/>
      </c>
      <c r="Z818" s="64" t="str">
        <f t="shared" si="115"/>
        <v/>
      </c>
      <c r="AB818" s="80" t="str">
        <f t="shared" si="116"/>
        <v/>
      </c>
      <c r="AC818" s="77" t="str">
        <f t="shared" si="117"/>
        <v/>
      </c>
      <c r="AE818" s="84" t="str">
        <f t="shared" si="118"/>
        <v/>
      </c>
      <c r="AG818" s="6" t="str">
        <f>IF($AE818="", "", COUNTIF($AE$10:$AE$2510, "&gt;"&amp;$AE818)+1+COUNTIF($AE$10:$AE818, $AE818)-1)</f>
        <v/>
      </c>
    </row>
    <row r="819" spans="1:33" x14ac:dyDescent="0.25">
      <c r="A819" s="2"/>
      <c r="B819" s="98"/>
      <c r="C819" s="99"/>
      <c r="D819" s="100"/>
      <c r="E819" s="101"/>
      <c r="F819" s="102"/>
      <c r="G819" s="99"/>
      <c r="H819" s="103"/>
      <c r="I819" s="104"/>
      <c r="J819" s="2"/>
      <c r="K819" s="56" t="str">
        <f t="shared" si="110"/>
        <v/>
      </c>
      <c r="L819" s="2"/>
      <c r="M819" s="2"/>
      <c r="N819" s="51" t="str">
        <f t="shared" si="111"/>
        <v/>
      </c>
      <c r="O819" s="2"/>
      <c r="Q819" s="6" t="str">
        <f t="shared" si="112"/>
        <v/>
      </c>
      <c r="S819" s="6" t="str">
        <f>IF(COUNTIF($Q819:$Q$2510, $Q819)&gt;1, "", $Q819)</f>
        <v/>
      </c>
      <c r="U819" s="63" t="str">
        <f>IF($B819="", "", IF(OR($B819&lt;'Intro &amp; Setup'!$W$18, $B819&gt;'Intro &amp; Setup'!$AG$18), "X", ""))</f>
        <v/>
      </c>
      <c r="V819" s="64" t="str">
        <f>IF($F819="", "", IF(OR($F819&lt;'Intro &amp; Setup'!$W$18, $F819&gt;'Intro &amp; Setup'!$AG$18), "X", ""))</f>
        <v/>
      </c>
      <c r="W819" s="6" t="str">
        <f t="shared" si="113"/>
        <v/>
      </c>
      <c r="Y819" s="63" t="str">
        <f t="shared" si="114"/>
        <v/>
      </c>
      <c r="Z819" s="64" t="str">
        <f t="shared" si="115"/>
        <v/>
      </c>
      <c r="AB819" s="80" t="str">
        <f t="shared" si="116"/>
        <v/>
      </c>
      <c r="AC819" s="77" t="str">
        <f t="shared" si="117"/>
        <v/>
      </c>
      <c r="AE819" s="84" t="str">
        <f t="shared" si="118"/>
        <v/>
      </c>
      <c r="AG819" s="6" t="str">
        <f>IF($AE819="", "", COUNTIF($AE$10:$AE$2510, "&gt;"&amp;$AE819)+1+COUNTIF($AE$10:$AE819, $AE819)-1)</f>
        <v/>
      </c>
    </row>
    <row r="820" spans="1:33" x14ac:dyDescent="0.25">
      <c r="A820" s="2"/>
      <c r="B820" s="98"/>
      <c r="C820" s="99"/>
      <c r="D820" s="100"/>
      <c r="E820" s="101"/>
      <c r="F820" s="102"/>
      <c r="G820" s="99"/>
      <c r="H820" s="103"/>
      <c r="I820" s="104"/>
      <c r="J820" s="2"/>
      <c r="K820" s="56" t="str">
        <f t="shared" si="110"/>
        <v/>
      </c>
      <c r="L820" s="2"/>
      <c r="M820" s="2"/>
      <c r="N820" s="51" t="str">
        <f t="shared" si="111"/>
        <v/>
      </c>
      <c r="O820" s="2"/>
      <c r="Q820" s="6" t="str">
        <f t="shared" si="112"/>
        <v/>
      </c>
      <c r="S820" s="6" t="str">
        <f>IF(COUNTIF($Q820:$Q$2510, $Q820)&gt;1, "", $Q820)</f>
        <v/>
      </c>
      <c r="U820" s="63" t="str">
        <f>IF($B820="", "", IF(OR($B820&lt;'Intro &amp; Setup'!$W$18, $B820&gt;'Intro &amp; Setup'!$AG$18), "X", ""))</f>
        <v/>
      </c>
      <c r="V820" s="64" t="str">
        <f>IF($F820="", "", IF(OR($F820&lt;'Intro &amp; Setup'!$W$18, $F820&gt;'Intro &amp; Setup'!$AG$18), "X", ""))</f>
        <v/>
      </c>
      <c r="W820" s="6" t="str">
        <f t="shared" si="113"/>
        <v/>
      </c>
      <c r="Y820" s="63" t="str">
        <f t="shared" si="114"/>
        <v/>
      </c>
      <c r="Z820" s="64" t="str">
        <f t="shared" si="115"/>
        <v/>
      </c>
      <c r="AB820" s="80" t="str">
        <f t="shared" si="116"/>
        <v/>
      </c>
      <c r="AC820" s="77" t="str">
        <f t="shared" si="117"/>
        <v/>
      </c>
      <c r="AE820" s="84" t="str">
        <f t="shared" si="118"/>
        <v/>
      </c>
      <c r="AG820" s="6" t="str">
        <f>IF($AE820="", "", COUNTIF($AE$10:$AE$2510, "&gt;"&amp;$AE820)+1+COUNTIF($AE$10:$AE820, $AE820)-1)</f>
        <v/>
      </c>
    </row>
    <row r="821" spans="1:33" x14ac:dyDescent="0.25">
      <c r="A821" s="2"/>
      <c r="B821" s="98"/>
      <c r="C821" s="99"/>
      <c r="D821" s="100"/>
      <c r="E821" s="101"/>
      <c r="F821" s="102"/>
      <c r="G821" s="99"/>
      <c r="H821" s="103"/>
      <c r="I821" s="104"/>
      <c r="J821" s="2"/>
      <c r="K821" s="56" t="str">
        <f t="shared" si="110"/>
        <v/>
      </c>
      <c r="L821" s="2"/>
      <c r="M821" s="2"/>
      <c r="N821" s="51" t="str">
        <f t="shared" si="111"/>
        <v/>
      </c>
      <c r="O821" s="2"/>
      <c r="Q821" s="6" t="str">
        <f t="shared" si="112"/>
        <v/>
      </c>
      <c r="S821" s="6" t="str">
        <f>IF(COUNTIF($Q821:$Q$2510, $Q821)&gt;1, "", $Q821)</f>
        <v/>
      </c>
      <c r="U821" s="63" t="str">
        <f>IF($B821="", "", IF(OR($B821&lt;'Intro &amp; Setup'!$W$18, $B821&gt;'Intro &amp; Setup'!$AG$18), "X", ""))</f>
        <v/>
      </c>
      <c r="V821" s="64" t="str">
        <f>IF($F821="", "", IF(OR($F821&lt;'Intro &amp; Setup'!$W$18, $F821&gt;'Intro &amp; Setup'!$AG$18), "X", ""))</f>
        <v/>
      </c>
      <c r="W821" s="6" t="str">
        <f t="shared" si="113"/>
        <v/>
      </c>
      <c r="Y821" s="63" t="str">
        <f t="shared" si="114"/>
        <v/>
      </c>
      <c r="Z821" s="64" t="str">
        <f t="shared" si="115"/>
        <v/>
      </c>
      <c r="AB821" s="80" t="str">
        <f t="shared" si="116"/>
        <v/>
      </c>
      <c r="AC821" s="77" t="str">
        <f t="shared" si="117"/>
        <v/>
      </c>
      <c r="AE821" s="84" t="str">
        <f t="shared" si="118"/>
        <v/>
      </c>
      <c r="AG821" s="6" t="str">
        <f>IF($AE821="", "", COUNTIF($AE$10:$AE$2510, "&gt;"&amp;$AE821)+1+COUNTIF($AE$10:$AE821, $AE821)-1)</f>
        <v/>
      </c>
    </row>
    <row r="822" spans="1:33" x14ac:dyDescent="0.25">
      <c r="A822" s="2"/>
      <c r="B822" s="98"/>
      <c r="C822" s="99"/>
      <c r="D822" s="100"/>
      <c r="E822" s="101"/>
      <c r="F822" s="102"/>
      <c r="G822" s="99"/>
      <c r="H822" s="103"/>
      <c r="I822" s="104"/>
      <c r="J822" s="2"/>
      <c r="K822" s="56" t="str">
        <f t="shared" si="110"/>
        <v/>
      </c>
      <c r="L822" s="2"/>
      <c r="M822" s="2"/>
      <c r="N822" s="51" t="str">
        <f t="shared" si="111"/>
        <v/>
      </c>
      <c r="O822" s="2"/>
      <c r="Q822" s="6" t="str">
        <f t="shared" si="112"/>
        <v/>
      </c>
      <c r="S822" s="6" t="str">
        <f>IF(COUNTIF($Q822:$Q$2510, $Q822)&gt;1, "", $Q822)</f>
        <v/>
      </c>
      <c r="U822" s="63" t="str">
        <f>IF($B822="", "", IF(OR($B822&lt;'Intro &amp; Setup'!$W$18, $B822&gt;'Intro &amp; Setup'!$AG$18), "X", ""))</f>
        <v/>
      </c>
      <c r="V822" s="64" t="str">
        <f>IF($F822="", "", IF(OR($F822&lt;'Intro &amp; Setup'!$W$18, $F822&gt;'Intro &amp; Setup'!$AG$18), "X", ""))</f>
        <v/>
      </c>
      <c r="W822" s="6" t="str">
        <f t="shared" si="113"/>
        <v/>
      </c>
      <c r="Y822" s="63" t="str">
        <f t="shared" si="114"/>
        <v/>
      </c>
      <c r="Z822" s="64" t="str">
        <f t="shared" si="115"/>
        <v/>
      </c>
      <c r="AB822" s="80" t="str">
        <f t="shared" si="116"/>
        <v/>
      </c>
      <c r="AC822" s="77" t="str">
        <f t="shared" si="117"/>
        <v/>
      </c>
      <c r="AE822" s="84" t="str">
        <f t="shared" si="118"/>
        <v/>
      </c>
      <c r="AG822" s="6" t="str">
        <f>IF($AE822="", "", COUNTIF($AE$10:$AE$2510, "&gt;"&amp;$AE822)+1+COUNTIF($AE$10:$AE822, $AE822)-1)</f>
        <v/>
      </c>
    </row>
    <row r="823" spans="1:33" x14ac:dyDescent="0.25">
      <c r="A823" s="2"/>
      <c r="B823" s="98"/>
      <c r="C823" s="99"/>
      <c r="D823" s="100"/>
      <c r="E823" s="101"/>
      <c r="F823" s="102"/>
      <c r="G823" s="99"/>
      <c r="H823" s="103"/>
      <c r="I823" s="104"/>
      <c r="J823" s="2"/>
      <c r="K823" s="56" t="str">
        <f t="shared" si="110"/>
        <v/>
      </c>
      <c r="L823" s="2"/>
      <c r="M823" s="2"/>
      <c r="N823" s="51" t="str">
        <f t="shared" si="111"/>
        <v/>
      </c>
      <c r="O823" s="2"/>
      <c r="Q823" s="6" t="str">
        <f t="shared" si="112"/>
        <v/>
      </c>
      <c r="S823" s="6" t="str">
        <f>IF(COUNTIF($Q823:$Q$2510, $Q823)&gt;1, "", $Q823)</f>
        <v/>
      </c>
      <c r="U823" s="63" t="str">
        <f>IF($B823="", "", IF(OR($B823&lt;'Intro &amp; Setup'!$W$18, $B823&gt;'Intro &amp; Setup'!$AG$18), "X", ""))</f>
        <v/>
      </c>
      <c r="V823" s="64" t="str">
        <f>IF($F823="", "", IF(OR($F823&lt;'Intro &amp; Setup'!$W$18, $F823&gt;'Intro &amp; Setup'!$AG$18), "X", ""))</f>
        <v/>
      </c>
      <c r="W823" s="6" t="str">
        <f t="shared" si="113"/>
        <v/>
      </c>
      <c r="Y823" s="63" t="str">
        <f t="shared" si="114"/>
        <v/>
      </c>
      <c r="Z823" s="64" t="str">
        <f t="shared" si="115"/>
        <v/>
      </c>
      <c r="AB823" s="80" t="str">
        <f t="shared" si="116"/>
        <v/>
      </c>
      <c r="AC823" s="77" t="str">
        <f t="shared" si="117"/>
        <v/>
      </c>
      <c r="AE823" s="84" t="str">
        <f t="shared" si="118"/>
        <v/>
      </c>
      <c r="AG823" s="6" t="str">
        <f>IF($AE823="", "", COUNTIF($AE$10:$AE$2510, "&gt;"&amp;$AE823)+1+COUNTIF($AE$10:$AE823, $AE823)-1)</f>
        <v/>
      </c>
    </row>
    <row r="824" spans="1:33" x14ac:dyDescent="0.25">
      <c r="A824" s="2"/>
      <c r="B824" s="98"/>
      <c r="C824" s="99"/>
      <c r="D824" s="100"/>
      <c r="E824" s="101"/>
      <c r="F824" s="102"/>
      <c r="G824" s="99"/>
      <c r="H824" s="103"/>
      <c r="I824" s="104"/>
      <c r="J824" s="2"/>
      <c r="K824" s="56" t="str">
        <f t="shared" si="110"/>
        <v/>
      </c>
      <c r="L824" s="2"/>
      <c r="M824" s="2"/>
      <c r="N824" s="51" t="str">
        <f t="shared" si="111"/>
        <v/>
      </c>
      <c r="O824" s="2"/>
      <c r="Q824" s="6" t="str">
        <f t="shared" si="112"/>
        <v/>
      </c>
      <c r="S824" s="6" t="str">
        <f>IF(COUNTIF($Q824:$Q$2510, $Q824)&gt;1, "", $Q824)</f>
        <v/>
      </c>
      <c r="U824" s="63" t="str">
        <f>IF($B824="", "", IF(OR($B824&lt;'Intro &amp; Setup'!$W$18, $B824&gt;'Intro &amp; Setup'!$AG$18), "X", ""))</f>
        <v/>
      </c>
      <c r="V824" s="64" t="str">
        <f>IF($F824="", "", IF(OR($F824&lt;'Intro &amp; Setup'!$W$18, $F824&gt;'Intro &amp; Setup'!$AG$18), "X", ""))</f>
        <v/>
      </c>
      <c r="W824" s="6" t="str">
        <f t="shared" si="113"/>
        <v/>
      </c>
      <c r="Y824" s="63" t="str">
        <f t="shared" si="114"/>
        <v/>
      </c>
      <c r="Z824" s="64" t="str">
        <f t="shared" si="115"/>
        <v/>
      </c>
      <c r="AB824" s="80" t="str">
        <f t="shared" si="116"/>
        <v/>
      </c>
      <c r="AC824" s="77" t="str">
        <f t="shared" si="117"/>
        <v/>
      </c>
      <c r="AE824" s="84" t="str">
        <f t="shared" si="118"/>
        <v/>
      </c>
      <c r="AG824" s="6" t="str">
        <f>IF($AE824="", "", COUNTIF($AE$10:$AE$2510, "&gt;"&amp;$AE824)+1+COUNTIF($AE$10:$AE824, $AE824)-1)</f>
        <v/>
      </c>
    </row>
    <row r="825" spans="1:33" x14ac:dyDescent="0.25">
      <c r="A825" s="2"/>
      <c r="B825" s="98"/>
      <c r="C825" s="99"/>
      <c r="D825" s="100"/>
      <c r="E825" s="101"/>
      <c r="F825" s="102"/>
      <c r="G825" s="99"/>
      <c r="H825" s="103"/>
      <c r="I825" s="104"/>
      <c r="J825" s="2"/>
      <c r="K825" s="56" t="str">
        <f t="shared" si="110"/>
        <v/>
      </c>
      <c r="L825" s="2"/>
      <c r="M825" s="2"/>
      <c r="N825" s="51" t="str">
        <f t="shared" si="111"/>
        <v/>
      </c>
      <c r="O825" s="2"/>
      <c r="Q825" s="6" t="str">
        <f t="shared" si="112"/>
        <v/>
      </c>
      <c r="S825" s="6" t="str">
        <f>IF(COUNTIF($Q825:$Q$2510, $Q825)&gt;1, "", $Q825)</f>
        <v/>
      </c>
      <c r="U825" s="63" t="str">
        <f>IF($B825="", "", IF(OR($B825&lt;'Intro &amp; Setup'!$W$18, $B825&gt;'Intro &amp; Setup'!$AG$18), "X", ""))</f>
        <v/>
      </c>
      <c r="V825" s="64" t="str">
        <f>IF($F825="", "", IF(OR($F825&lt;'Intro &amp; Setup'!$W$18, $F825&gt;'Intro &amp; Setup'!$AG$18), "X", ""))</f>
        <v/>
      </c>
      <c r="W825" s="6" t="str">
        <f t="shared" si="113"/>
        <v/>
      </c>
      <c r="Y825" s="63" t="str">
        <f t="shared" si="114"/>
        <v/>
      </c>
      <c r="Z825" s="64" t="str">
        <f t="shared" si="115"/>
        <v/>
      </c>
      <c r="AB825" s="80" t="str">
        <f t="shared" si="116"/>
        <v/>
      </c>
      <c r="AC825" s="77" t="str">
        <f t="shared" si="117"/>
        <v/>
      </c>
      <c r="AE825" s="84" t="str">
        <f t="shared" si="118"/>
        <v/>
      </c>
      <c r="AG825" s="6" t="str">
        <f>IF($AE825="", "", COUNTIF($AE$10:$AE$2510, "&gt;"&amp;$AE825)+1+COUNTIF($AE$10:$AE825, $AE825)-1)</f>
        <v/>
      </c>
    </row>
    <row r="826" spans="1:33" x14ac:dyDescent="0.25">
      <c r="A826" s="2"/>
      <c r="B826" s="98"/>
      <c r="C826" s="99"/>
      <c r="D826" s="100"/>
      <c r="E826" s="101"/>
      <c r="F826" s="102"/>
      <c r="G826" s="99"/>
      <c r="H826" s="103"/>
      <c r="I826" s="104"/>
      <c r="J826" s="2"/>
      <c r="K826" s="56" t="str">
        <f t="shared" si="110"/>
        <v/>
      </c>
      <c r="L826" s="2"/>
      <c r="M826" s="2"/>
      <c r="N826" s="51" t="str">
        <f t="shared" si="111"/>
        <v/>
      </c>
      <c r="O826" s="2"/>
      <c r="Q826" s="6" t="str">
        <f t="shared" si="112"/>
        <v/>
      </c>
      <c r="S826" s="6" t="str">
        <f>IF(COUNTIF($Q826:$Q$2510, $Q826)&gt;1, "", $Q826)</f>
        <v/>
      </c>
      <c r="U826" s="63" t="str">
        <f>IF($B826="", "", IF(OR($B826&lt;'Intro &amp; Setup'!$W$18, $B826&gt;'Intro &amp; Setup'!$AG$18), "X", ""))</f>
        <v/>
      </c>
      <c r="V826" s="64" t="str">
        <f>IF($F826="", "", IF(OR($F826&lt;'Intro &amp; Setup'!$W$18, $F826&gt;'Intro &amp; Setup'!$AG$18), "X", ""))</f>
        <v/>
      </c>
      <c r="W826" s="6" t="str">
        <f t="shared" si="113"/>
        <v/>
      </c>
      <c r="Y826" s="63" t="str">
        <f t="shared" si="114"/>
        <v/>
      </c>
      <c r="Z826" s="64" t="str">
        <f t="shared" si="115"/>
        <v/>
      </c>
      <c r="AB826" s="80" t="str">
        <f t="shared" si="116"/>
        <v/>
      </c>
      <c r="AC826" s="77" t="str">
        <f t="shared" si="117"/>
        <v/>
      </c>
      <c r="AE826" s="84" t="str">
        <f t="shared" si="118"/>
        <v/>
      </c>
      <c r="AG826" s="6" t="str">
        <f>IF($AE826="", "", COUNTIF($AE$10:$AE$2510, "&gt;"&amp;$AE826)+1+COUNTIF($AE$10:$AE826, $AE826)-1)</f>
        <v/>
      </c>
    </row>
    <row r="827" spans="1:33" x14ac:dyDescent="0.25">
      <c r="A827" s="2"/>
      <c r="B827" s="98"/>
      <c r="C827" s="99"/>
      <c r="D827" s="100"/>
      <c r="E827" s="101"/>
      <c r="F827" s="102"/>
      <c r="G827" s="99"/>
      <c r="H827" s="103"/>
      <c r="I827" s="104"/>
      <c r="J827" s="2"/>
      <c r="K827" s="56" t="str">
        <f t="shared" si="110"/>
        <v/>
      </c>
      <c r="L827" s="2"/>
      <c r="M827" s="2"/>
      <c r="N827" s="51" t="str">
        <f t="shared" si="111"/>
        <v/>
      </c>
      <c r="O827" s="2"/>
      <c r="Q827" s="6" t="str">
        <f t="shared" si="112"/>
        <v/>
      </c>
      <c r="S827" s="6" t="str">
        <f>IF(COUNTIF($Q827:$Q$2510, $Q827)&gt;1, "", $Q827)</f>
        <v/>
      </c>
      <c r="U827" s="63" t="str">
        <f>IF($B827="", "", IF(OR($B827&lt;'Intro &amp; Setup'!$W$18, $B827&gt;'Intro &amp; Setup'!$AG$18), "X", ""))</f>
        <v/>
      </c>
      <c r="V827" s="64" t="str">
        <f>IF($F827="", "", IF(OR($F827&lt;'Intro &amp; Setup'!$W$18, $F827&gt;'Intro &amp; Setup'!$AG$18), "X", ""))</f>
        <v/>
      </c>
      <c r="W827" s="6" t="str">
        <f t="shared" si="113"/>
        <v/>
      </c>
      <c r="Y827" s="63" t="str">
        <f t="shared" si="114"/>
        <v/>
      </c>
      <c r="Z827" s="64" t="str">
        <f t="shared" si="115"/>
        <v/>
      </c>
      <c r="AB827" s="80" t="str">
        <f t="shared" si="116"/>
        <v/>
      </c>
      <c r="AC827" s="77" t="str">
        <f t="shared" si="117"/>
        <v/>
      </c>
      <c r="AE827" s="84" t="str">
        <f t="shared" si="118"/>
        <v/>
      </c>
      <c r="AG827" s="6" t="str">
        <f>IF($AE827="", "", COUNTIF($AE$10:$AE$2510, "&gt;"&amp;$AE827)+1+COUNTIF($AE$10:$AE827, $AE827)-1)</f>
        <v/>
      </c>
    </row>
    <row r="828" spans="1:33" x14ac:dyDescent="0.25">
      <c r="A828" s="2"/>
      <c r="B828" s="98"/>
      <c r="C828" s="99"/>
      <c r="D828" s="100"/>
      <c r="E828" s="101"/>
      <c r="F828" s="102"/>
      <c r="G828" s="99"/>
      <c r="H828" s="103"/>
      <c r="I828" s="104"/>
      <c r="J828" s="2"/>
      <c r="K828" s="56" t="str">
        <f t="shared" si="110"/>
        <v/>
      </c>
      <c r="L828" s="2"/>
      <c r="M828" s="2"/>
      <c r="N828" s="51" t="str">
        <f t="shared" si="111"/>
        <v/>
      </c>
      <c r="O828" s="2"/>
      <c r="Q828" s="6" t="str">
        <f t="shared" si="112"/>
        <v/>
      </c>
      <c r="S828" s="6" t="str">
        <f>IF(COUNTIF($Q828:$Q$2510, $Q828)&gt;1, "", $Q828)</f>
        <v/>
      </c>
      <c r="U828" s="63" t="str">
        <f>IF($B828="", "", IF(OR($B828&lt;'Intro &amp; Setup'!$W$18, $B828&gt;'Intro &amp; Setup'!$AG$18), "X", ""))</f>
        <v/>
      </c>
      <c r="V828" s="64" t="str">
        <f>IF($F828="", "", IF(OR($F828&lt;'Intro &amp; Setup'!$W$18, $F828&gt;'Intro &amp; Setup'!$AG$18), "X", ""))</f>
        <v/>
      </c>
      <c r="W828" s="6" t="str">
        <f t="shared" si="113"/>
        <v/>
      </c>
      <c r="Y828" s="63" t="str">
        <f t="shared" si="114"/>
        <v/>
      </c>
      <c r="Z828" s="64" t="str">
        <f t="shared" si="115"/>
        <v/>
      </c>
      <c r="AB828" s="80" t="str">
        <f t="shared" si="116"/>
        <v/>
      </c>
      <c r="AC828" s="77" t="str">
        <f t="shared" si="117"/>
        <v/>
      </c>
      <c r="AE828" s="84" t="str">
        <f t="shared" si="118"/>
        <v/>
      </c>
      <c r="AG828" s="6" t="str">
        <f>IF($AE828="", "", COUNTIF($AE$10:$AE$2510, "&gt;"&amp;$AE828)+1+COUNTIF($AE$10:$AE828, $AE828)-1)</f>
        <v/>
      </c>
    </row>
    <row r="829" spans="1:33" x14ac:dyDescent="0.25">
      <c r="A829" s="2"/>
      <c r="B829" s="98"/>
      <c r="C829" s="99"/>
      <c r="D829" s="100"/>
      <c r="E829" s="101"/>
      <c r="F829" s="102"/>
      <c r="G829" s="99"/>
      <c r="H829" s="103"/>
      <c r="I829" s="104"/>
      <c r="J829" s="2"/>
      <c r="K829" s="56" t="str">
        <f t="shared" si="110"/>
        <v/>
      </c>
      <c r="L829" s="2"/>
      <c r="M829" s="2"/>
      <c r="N829" s="51" t="str">
        <f t="shared" si="111"/>
        <v/>
      </c>
      <c r="O829" s="2"/>
      <c r="Q829" s="6" t="str">
        <f t="shared" si="112"/>
        <v/>
      </c>
      <c r="S829" s="6" t="str">
        <f>IF(COUNTIF($Q829:$Q$2510, $Q829)&gt;1, "", $Q829)</f>
        <v/>
      </c>
      <c r="U829" s="63" t="str">
        <f>IF($B829="", "", IF(OR($B829&lt;'Intro &amp; Setup'!$W$18, $B829&gt;'Intro &amp; Setup'!$AG$18), "X", ""))</f>
        <v/>
      </c>
      <c r="V829" s="64" t="str">
        <f>IF($F829="", "", IF(OR($F829&lt;'Intro &amp; Setup'!$W$18, $F829&gt;'Intro &amp; Setup'!$AG$18), "X", ""))</f>
        <v/>
      </c>
      <c r="W829" s="6" t="str">
        <f t="shared" si="113"/>
        <v/>
      </c>
      <c r="Y829" s="63" t="str">
        <f t="shared" si="114"/>
        <v/>
      </c>
      <c r="Z829" s="64" t="str">
        <f t="shared" si="115"/>
        <v/>
      </c>
      <c r="AB829" s="80" t="str">
        <f t="shared" si="116"/>
        <v/>
      </c>
      <c r="AC829" s="77" t="str">
        <f t="shared" si="117"/>
        <v/>
      </c>
      <c r="AE829" s="84" t="str">
        <f t="shared" si="118"/>
        <v/>
      </c>
      <c r="AG829" s="6" t="str">
        <f>IF($AE829="", "", COUNTIF($AE$10:$AE$2510, "&gt;"&amp;$AE829)+1+COUNTIF($AE$10:$AE829, $AE829)-1)</f>
        <v/>
      </c>
    </row>
    <row r="830" spans="1:33" x14ac:dyDescent="0.25">
      <c r="A830" s="2"/>
      <c r="B830" s="98"/>
      <c r="C830" s="99"/>
      <c r="D830" s="100"/>
      <c r="E830" s="101"/>
      <c r="F830" s="102"/>
      <c r="G830" s="99"/>
      <c r="H830" s="103"/>
      <c r="I830" s="104"/>
      <c r="J830" s="2"/>
      <c r="K830" s="56" t="str">
        <f t="shared" si="110"/>
        <v/>
      </c>
      <c r="L830" s="2"/>
      <c r="M830" s="2"/>
      <c r="N830" s="51" t="str">
        <f t="shared" si="111"/>
        <v/>
      </c>
      <c r="O830" s="2"/>
      <c r="Q830" s="6" t="str">
        <f t="shared" si="112"/>
        <v/>
      </c>
      <c r="S830" s="6" t="str">
        <f>IF(COUNTIF($Q830:$Q$2510, $Q830)&gt;1, "", $Q830)</f>
        <v/>
      </c>
      <c r="U830" s="63" t="str">
        <f>IF($B830="", "", IF(OR($B830&lt;'Intro &amp; Setup'!$W$18, $B830&gt;'Intro &amp; Setup'!$AG$18), "X", ""))</f>
        <v/>
      </c>
      <c r="V830" s="64" t="str">
        <f>IF($F830="", "", IF(OR($F830&lt;'Intro &amp; Setup'!$W$18, $F830&gt;'Intro &amp; Setup'!$AG$18), "X", ""))</f>
        <v/>
      </c>
      <c r="W830" s="6" t="str">
        <f t="shared" si="113"/>
        <v/>
      </c>
      <c r="Y830" s="63" t="str">
        <f t="shared" si="114"/>
        <v/>
      </c>
      <c r="Z830" s="64" t="str">
        <f t="shared" si="115"/>
        <v/>
      </c>
      <c r="AB830" s="80" t="str">
        <f t="shared" si="116"/>
        <v/>
      </c>
      <c r="AC830" s="77" t="str">
        <f t="shared" si="117"/>
        <v/>
      </c>
      <c r="AE830" s="84" t="str">
        <f t="shared" si="118"/>
        <v/>
      </c>
      <c r="AG830" s="6" t="str">
        <f>IF($AE830="", "", COUNTIF($AE$10:$AE$2510, "&gt;"&amp;$AE830)+1+COUNTIF($AE$10:$AE830, $AE830)-1)</f>
        <v/>
      </c>
    </row>
    <row r="831" spans="1:33" x14ac:dyDescent="0.25">
      <c r="A831" s="2"/>
      <c r="B831" s="98"/>
      <c r="C831" s="99"/>
      <c r="D831" s="100"/>
      <c r="E831" s="101"/>
      <c r="F831" s="102"/>
      <c r="G831" s="99"/>
      <c r="H831" s="103"/>
      <c r="I831" s="104"/>
      <c r="J831" s="2"/>
      <c r="K831" s="56" t="str">
        <f t="shared" si="110"/>
        <v/>
      </c>
      <c r="L831" s="2"/>
      <c r="M831" s="2"/>
      <c r="N831" s="51" t="str">
        <f t="shared" si="111"/>
        <v/>
      </c>
      <c r="O831" s="2"/>
      <c r="Q831" s="6" t="str">
        <f t="shared" si="112"/>
        <v/>
      </c>
      <c r="S831" s="6" t="str">
        <f>IF(COUNTIF($Q831:$Q$2510, $Q831)&gt;1, "", $Q831)</f>
        <v/>
      </c>
      <c r="U831" s="63" t="str">
        <f>IF($B831="", "", IF(OR($B831&lt;'Intro &amp; Setup'!$W$18, $B831&gt;'Intro &amp; Setup'!$AG$18), "X", ""))</f>
        <v/>
      </c>
      <c r="V831" s="64" t="str">
        <f>IF($F831="", "", IF(OR($F831&lt;'Intro &amp; Setup'!$W$18, $F831&gt;'Intro &amp; Setup'!$AG$18), "X", ""))</f>
        <v/>
      </c>
      <c r="W831" s="6" t="str">
        <f t="shared" si="113"/>
        <v/>
      </c>
      <c r="Y831" s="63" t="str">
        <f t="shared" si="114"/>
        <v/>
      </c>
      <c r="Z831" s="64" t="str">
        <f t="shared" si="115"/>
        <v/>
      </c>
      <c r="AB831" s="80" t="str">
        <f t="shared" si="116"/>
        <v/>
      </c>
      <c r="AC831" s="77" t="str">
        <f t="shared" si="117"/>
        <v/>
      </c>
      <c r="AE831" s="84" t="str">
        <f t="shared" si="118"/>
        <v/>
      </c>
      <c r="AG831" s="6" t="str">
        <f>IF($AE831="", "", COUNTIF($AE$10:$AE$2510, "&gt;"&amp;$AE831)+1+COUNTIF($AE$10:$AE831, $AE831)-1)</f>
        <v/>
      </c>
    </row>
    <row r="832" spans="1:33" x14ac:dyDescent="0.25">
      <c r="A832" s="2"/>
      <c r="B832" s="98"/>
      <c r="C832" s="99"/>
      <c r="D832" s="100"/>
      <c r="E832" s="101"/>
      <c r="F832" s="102"/>
      <c r="G832" s="99"/>
      <c r="H832" s="103"/>
      <c r="I832" s="104"/>
      <c r="J832" s="2"/>
      <c r="K832" s="56" t="str">
        <f t="shared" si="110"/>
        <v/>
      </c>
      <c r="L832" s="2"/>
      <c r="M832" s="2"/>
      <c r="N832" s="51" t="str">
        <f t="shared" si="111"/>
        <v/>
      </c>
      <c r="O832" s="2"/>
      <c r="Q832" s="6" t="str">
        <f t="shared" si="112"/>
        <v/>
      </c>
      <c r="S832" s="6" t="str">
        <f>IF(COUNTIF($Q832:$Q$2510, $Q832)&gt;1, "", $Q832)</f>
        <v/>
      </c>
      <c r="U832" s="63" t="str">
        <f>IF($B832="", "", IF(OR($B832&lt;'Intro &amp; Setup'!$W$18, $B832&gt;'Intro &amp; Setup'!$AG$18), "X", ""))</f>
        <v/>
      </c>
      <c r="V832" s="64" t="str">
        <f>IF($F832="", "", IF(OR($F832&lt;'Intro &amp; Setup'!$W$18, $F832&gt;'Intro &amp; Setup'!$AG$18), "X", ""))</f>
        <v/>
      </c>
      <c r="W832" s="6" t="str">
        <f t="shared" si="113"/>
        <v/>
      </c>
      <c r="Y832" s="63" t="str">
        <f t="shared" si="114"/>
        <v/>
      </c>
      <c r="Z832" s="64" t="str">
        <f t="shared" si="115"/>
        <v/>
      </c>
      <c r="AB832" s="80" t="str">
        <f t="shared" si="116"/>
        <v/>
      </c>
      <c r="AC832" s="77" t="str">
        <f t="shared" si="117"/>
        <v/>
      </c>
      <c r="AE832" s="84" t="str">
        <f t="shared" si="118"/>
        <v/>
      </c>
      <c r="AG832" s="6" t="str">
        <f>IF($AE832="", "", COUNTIF($AE$10:$AE$2510, "&gt;"&amp;$AE832)+1+COUNTIF($AE$10:$AE832, $AE832)-1)</f>
        <v/>
      </c>
    </row>
    <row r="833" spans="1:33" x14ac:dyDescent="0.25">
      <c r="A833" s="2"/>
      <c r="B833" s="98"/>
      <c r="C833" s="99"/>
      <c r="D833" s="100"/>
      <c r="E833" s="101"/>
      <c r="F833" s="102"/>
      <c r="G833" s="99"/>
      <c r="H833" s="103"/>
      <c r="I833" s="104"/>
      <c r="J833" s="2"/>
      <c r="K833" s="56" t="str">
        <f t="shared" si="110"/>
        <v/>
      </c>
      <c r="L833" s="2"/>
      <c r="M833" s="2"/>
      <c r="N833" s="51" t="str">
        <f t="shared" si="111"/>
        <v/>
      </c>
      <c r="O833" s="2"/>
      <c r="Q833" s="6" t="str">
        <f t="shared" si="112"/>
        <v/>
      </c>
      <c r="S833" s="6" t="str">
        <f>IF(COUNTIF($Q833:$Q$2510, $Q833)&gt;1, "", $Q833)</f>
        <v/>
      </c>
      <c r="U833" s="63" t="str">
        <f>IF($B833="", "", IF(OR($B833&lt;'Intro &amp; Setup'!$W$18, $B833&gt;'Intro &amp; Setup'!$AG$18), "X", ""))</f>
        <v/>
      </c>
      <c r="V833" s="64" t="str">
        <f>IF($F833="", "", IF(OR($F833&lt;'Intro &amp; Setup'!$W$18, $F833&gt;'Intro &amp; Setup'!$AG$18), "X", ""))</f>
        <v/>
      </c>
      <c r="W833" s="6" t="str">
        <f t="shared" si="113"/>
        <v/>
      </c>
      <c r="Y833" s="63" t="str">
        <f t="shared" si="114"/>
        <v/>
      </c>
      <c r="Z833" s="64" t="str">
        <f t="shared" si="115"/>
        <v/>
      </c>
      <c r="AB833" s="80" t="str">
        <f t="shared" si="116"/>
        <v/>
      </c>
      <c r="AC833" s="77" t="str">
        <f t="shared" si="117"/>
        <v/>
      </c>
      <c r="AE833" s="84" t="str">
        <f t="shared" si="118"/>
        <v/>
      </c>
      <c r="AG833" s="6" t="str">
        <f>IF($AE833="", "", COUNTIF($AE$10:$AE$2510, "&gt;"&amp;$AE833)+1+COUNTIF($AE$10:$AE833, $AE833)-1)</f>
        <v/>
      </c>
    </row>
    <row r="834" spans="1:33" x14ac:dyDescent="0.25">
      <c r="A834" s="2"/>
      <c r="B834" s="98"/>
      <c r="C834" s="99"/>
      <c r="D834" s="100"/>
      <c r="E834" s="101"/>
      <c r="F834" s="102"/>
      <c r="G834" s="99"/>
      <c r="H834" s="103"/>
      <c r="I834" s="104"/>
      <c r="J834" s="2"/>
      <c r="K834" s="56" t="str">
        <f t="shared" si="110"/>
        <v/>
      </c>
      <c r="L834" s="2"/>
      <c r="M834" s="2"/>
      <c r="N834" s="51" t="str">
        <f t="shared" si="111"/>
        <v/>
      </c>
      <c r="O834" s="2"/>
      <c r="Q834" s="6" t="str">
        <f t="shared" si="112"/>
        <v/>
      </c>
      <c r="S834" s="6" t="str">
        <f>IF(COUNTIF($Q834:$Q$2510, $Q834)&gt;1, "", $Q834)</f>
        <v/>
      </c>
      <c r="U834" s="63" t="str">
        <f>IF($B834="", "", IF(OR($B834&lt;'Intro &amp; Setup'!$W$18, $B834&gt;'Intro &amp; Setup'!$AG$18), "X", ""))</f>
        <v/>
      </c>
      <c r="V834" s="64" t="str">
        <f>IF($F834="", "", IF(OR($F834&lt;'Intro &amp; Setup'!$W$18, $F834&gt;'Intro &amp; Setup'!$AG$18), "X", ""))</f>
        <v/>
      </c>
      <c r="W834" s="6" t="str">
        <f t="shared" si="113"/>
        <v/>
      </c>
      <c r="Y834" s="63" t="str">
        <f t="shared" si="114"/>
        <v/>
      </c>
      <c r="Z834" s="64" t="str">
        <f t="shared" si="115"/>
        <v/>
      </c>
      <c r="AB834" s="80" t="str">
        <f t="shared" si="116"/>
        <v/>
      </c>
      <c r="AC834" s="77" t="str">
        <f t="shared" si="117"/>
        <v/>
      </c>
      <c r="AE834" s="84" t="str">
        <f t="shared" si="118"/>
        <v/>
      </c>
      <c r="AG834" s="6" t="str">
        <f>IF($AE834="", "", COUNTIF($AE$10:$AE$2510, "&gt;"&amp;$AE834)+1+COUNTIF($AE$10:$AE834, $AE834)-1)</f>
        <v/>
      </c>
    </row>
    <row r="835" spans="1:33" x14ac:dyDescent="0.25">
      <c r="A835" s="2"/>
      <c r="B835" s="98"/>
      <c r="C835" s="99"/>
      <c r="D835" s="100"/>
      <c r="E835" s="101"/>
      <c r="F835" s="102"/>
      <c r="G835" s="99"/>
      <c r="H835" s="103"/>
      <c r="I835" s="104"/>
      <c r="J835" s="2"/>
      <c r="K835" s="56" t="str">
        <f t="shared" si="110"/>
        <v/>
      </c>
      <c r="L835" s="2"/>
      <c r="M835" s="2"/>
      <c r="N835" s="51" t="str">
        <f t="shared" si="111"/>
        <v/>
      </c>
      <c r="O835" s="2"/>
      <c r="Q835" s="6" t="str">
        <f t="shared" si="112"/>
        <v/>
      </c>
      <c r="S835" s="6" t="str">
        <f>IF(COUNTIF($Q835:$Q$2510, $Q835)&gt;1, "", $Q835)</f>
        <v/>
      </c>
      <c r="U835" s="63" t="str">
        <f>IF($B835="", "", IF(OR($B835&lt;'Intro &amp; Setup'!$W$18, $B835&gt;'Intro &amp; Setup'!$AG$18), "X", ""))</f>
        <v/>
      </c>
      <c r="V835" s="64" t="str">
        <f>IF($F835="", "", IF(OR($F835&lt;'Intro &amp; Setup'!$W$18, $F835&gt;'Intro &amp; Setup'!$AG$18), "X", ""))</f>
        <v/>
      </c>
      <c r="W835" s="6" t="str">
        <f t="shared" si="113"/>
        <v/>
      </c>
      <c r="Y835" s="63" t="str">
        <f t="shared" si="114"/>
        <v/>
      </c>
      <c r="Z835" s="64" t="str">
        <f t="shared" si="115"/>
        <v/>
      </c>
      <c r="AB835" s="80" t="str">
        <f t="shared" si="116"/>
        <v/>
      </c>
      <c r="AC835" s="77" t="str">
        <f t="shared" si="117"/>
        <v/>
      </c>
      <c r="AE835" s="84" t="str">
        <f t="shared" si="118"/>
        <v/>
      </c>
      <c r="AG835" s="6" t="str">
        <f>IF($AE835="", "", COUNTIF($AE$10:$AE$2510, "&gt;"&amp;$AE835)+1+COUNTIF($AE$10:$AE835, $AE835)-1)</f>
        <v/>
      </c>
    </row>
    <row r="836" spans="1:33" x14ac:dyDescent="0.25">
      <c r="A836" s="2"/>
      <c r="B836" s="98"/>
      <c r="C836" s="99"/>
      <c r="D836" s="100"/>
      <c r="E836" s="101"/>
      <c r="F836" s="102"/>
      <c r="G836" s="99"/>
      <c r="H836" s="103"/>
      <c r="I836" s="104"/>
      <c r="J836" s="2"/>
      <c r="K836" s="56" t="str">
        <f t="shared" si="110"/>
        <v/>
      </c>
      <c r="L836" s="2"/>
      <c r="M836" s="2"/>
      <c r="N836" s="51" t="str">
        <f t="shared" si="111"/>
        <v/>
      </c>
      <c r="O836" s="2"/>
      <c r="Q836" s="6" t="str">
        <f t="shared" si="112"/>
        <v/>
      </c>
      <c r="S836" s="6" t="str">
        <f>IF(COUNTIF($Q836:$Q$2510, $Q836)&gt;1, "", $Q836)</f>
        <v/>
      </c>
      <c r="U836" s="63" t="str">
        <f>IF($B836="", "", IF(OR($B836&lt;'Intro &amp; Setup'!$W$18, $B836&gt;'Intro &amp; Setup'!$AG$18), "X", ""))</f>
        <v/>
      </c>
      <c r="V836" s="64" t="str">
        <f>IF($F836="", "", IF(OR($F836&lt;'Intro &amp; Setup'!$W$18, $F836&gt;'Intro &amp; Setup'!$AG$18), "X", ""))</f>
        <v/>
      </c>
      <c r="W836" s="6" t="str">
        <f t="shared" si="113"/>
        <v/>
      </c>
      <c r="Y836" s="63" t="str">
        <f t="shared" si="114"/>
        <v/>
      </c>
      <c r="Z836" s="64" t="str">
        <f t="shared" si="115"/>
        <v/>
      </c>
      <c r="AB836" s="80" t="str">
        <f t="shared" si="116"/>
        <v/>
      </c>
      <c r="AC836" s="77" t="str">
        <f t="shared" si="117"/>
        <v/>
      </c>
      <c r="AE836" s="84" t="str">
        <f t="shared" si="118"/>
        <v/>
      </c>
      <c r="AG836" s="6" t="str">
        <f>IF($AE836="", "", COUNTIF($AE$10:$AE$2510, "&gt;"&amp;$AE836)+1+COUNTIF($AE$10:$AE836, $AE836)-1)</f>
        <v/>
      </c>
    </row>
    <row r="837" spans="1:33" x14ac:dyDescent="0.25">
      <c r="A837" s="2"/>
      <c r="B837" s="98"/>
      <c r="C837" s="99"/>
      <c r="D837" s="100"/>
      <c r="E837" s="101"/>
      <c r="F837" s="102"/>
      <c r="G837" s="99"/>
      <c r="H837" s="103"/>
      <c r="I837" s="104"/>
      <c r="J837" s="2"/>
      <c r="K837" s="56" t="str">
        <f t="shared" si="110"/>
        <v/>
      </c>
      <c r="L837" s="2"/>
      <c r="M837" s="2"/>
      <c r="N837" s="51" t="str">
        <f t="shared" si="111"/>
        <v/>
      </c>
      <c r="O837" s="2"/>
      <c r="Q837" s="6" t="str">
        <f t="shared" si="112"/>
        <v/>
      </c>
      <c r="S837" s="6" t="str">
        <f>IF(COUNTIF($Q837:$Q$2510, $Q837)&gt;1, "", $Q837)</f>
        <v/>
      </c>
      <c r="U837" s="63" t="str">
        <f>IF($B837="", "", IF(OR($B837&lt;'Intro &amp; Setup'!$W$18, $B837&gt;'Intro &amp; Setup'!$AG$18), "X", ""))</f>
        <v/>
      </c>
      <c r="V837" s="64" t="str">
        <f>IF($F837="", "", IF(OR($F837&lt;'Intro &amp; Setup'!$W$18, $F837&gt;'Intro &amp; Setup'!$AG$18), "X", ""))</f>
        <v/>
      </c>
      <c r="W837" s="6" t="str">
        <f t="shared" si="113"/>
        <v/>
      </c>
      <c r="Y837" s="63" t="str">
        <f t="shared" si="114"/>
        <v/>
      </c>
      <c r="Z837" s="64" t="str">
        <f t="shared" si="115"/>
        <v/>
      </c>
      <c r="AB837" s="80" t="str">
        <f t="shared" si="116"/>
        <v/>
      </c>
      <c r="AC837" s="77" t="str">
        <f t="shared" si="117"/>
        <v/>
      </c>
      <c r="AE837" s="84" t="str">
        <f t="shared" si="118"/>
        <v/>
      </c>
      <c r="AG837" s="6" t="str">
        <f>IF($AE837="", "", COUNTIF($AE$10:$AE$2510, "&gt;"&amp;$AE837)+1+COUNTIF($AE$10:$AE837, $AE837)-1)</f>
        <v/>
      </c>
    </row>
    <row r="838" spans="1:33" x14ac:dyDescent="0.25">
      <c r="A838" s="2"/>
      <c r="B838" s="98"/>
      <c r="C838" s="99"/>
      <c r="D838" s="100"/>
      <c r="E838" s="101"/>
      <c r="F838" s="102"/>
      <c r="G838" s="99"/>
      <c r="H838" s="103"/>
      <c r="I838" s="104"/>
      <c r="J838" s="2"/>
      <c r="K838" s="56" t="str">
        <f t="shared" si="110"/>
        <v/>
      </c>
      <c r="L838" s="2"/>
      <c r="M838" s="2"/>
      <c r="N838" s="51" t="str">
        <f t="shared" si="111"/>
        <v/>
      </c>
      <c r="O838" s="2"/>
      <c r="Q838" s="6" t="str">
        <f t="shared" si="112"/>
        <v/>
      </c>
      <c r="S838" s="6" t="str">
        <f>IF(COUNTIF($Q838:$Q$2510, $Q838)&gt;1, "", $Q838)</f>
        <v/>
      </c>
      <c r="U838" s="63" t="str">
        <f>IF($B838="", "", IF(OR($B838&lt;'Intro &amp; Setup'!$W$18, $B838&gt;'Intro &amp; Setup'!$AG$18), "X", ""))</f>
        <v/>
      </c>
      <c r="V838" s="64" t="str">
        <f>IF($F838="", "", IF(OR($F838&lt;'Intro &amp; Setup'!$W$18, $F838&gt;'Intro &amp; Setup'!$AG$18), "X", ""))</f>
        <v/>
      </c>
      <c r="W838" s="6" t="str">
        <f t="shared" si="113"/>
        <v/>
      </c>
      <c r="Y838" s="63" t="str">
        <f t="shared" si="114"/>
        <v/>
      </c>
      <c r="Z838" s="64" t="str">
        <f t="shared" si="115"/>
        <v/>
      </c>
      <c r="AB838" s="80" t="str">
        <f t="shared" si="116"/>
        <v/>
      </c>
      <c r="AC838" s="77" t="str">
        <f t="shared" si="117"/>
        <v/>
      </c>
      <c r="AE838" s="84" t="str">
        <f t="shared" si="118"/>
        <v/>
      </c>
      <c r="AG838" s="6" t="str">
        <f>IF($AE838="", "", COUNTIF($AE$10:$AE$2510, "&gt;"&amp;$AE838)+1+COUNTIF($AE$10:$AE838, $AE838)-1)</f>
        <v/>
      </c>
    </row>
    <row r="839" spans="1:33" x14ac:dyDescent="0.25">
      <c r="A839" s="2"/>
      <c r="B839" s="98"/>
      <c r="C839" s="99"/>
      <c r="D839" s="100"/>
      <c r="E839" s="101"/>
      <c r="F839" s="102"/>
      <c r="G839" s="99"/>
      <c r="H839" s="103"/>
      <c r="I839" s="104"/>
      <c r="J839" s="2"/>
      <c r="K839" s="56" t="str">
        <f t="shared" si="110"/>
        <v/>
      </c>
      <c r="L839" s="2"/>
      <c r="M839" s="2"/>
      <c r="N839" s="51" t="str">
        <f t="shared" si="111"/>
        <v/>
      </c>
      <c r="O839" s="2"/>
      <c r="Q839" s="6" t="str">
        <f t="shared" si="112"/>
        <v/>
      </c>
      <c r="S839" s="6" t="str">
        <f>IF(COUNTIF($Q839:$Q$2510, $Q839)&gt;1, "", $Q839)</f>
        <v/>
      </c>
      <c r="U839" s="63" t="str">
        <f>IF($B839="", "", IF(OR($B839&lt;'Intro &amp; Setup'!$W$18, $B839&gt;'Intro &amp; Setup'!$AG$18), "X", ""))</f>
        <v/>
      </c>
      <c r="V839" s="64" t="str">
        <f>IF($F839="", "", IF(OR($F839&lt;'Intro &amp; Setup'!$W$18, $F839&gt;'Intro &amp; Setup'!$AG$18), "X", ""))</f>
        <v/>
      </c>
      <c r="W839" s="6" t="str">
        <f t="shared" si="113"/>
        <v/>
      </c>
      <c r="Y839" s="63" t="str">
        <f t="shared" si="114"/>
        <v/>
      </c>
      <c r="Z839" s="64" t="str">
        <f t="shared" si="115"/>
        <v/>
      </c>
      <c r="AB839" s="80" t="str">
        <f t="shared" si="116"/>
        <v/>
      </c>
      <c r="AC839" s="77" t="str">
        <f t="shared" si="117"/>
        <v/>
      </c>
      <c r="AE839" s="84" t="str">
        <f t="shared" si="118"/>
        <v/>
      </c>
      <c r="AG839" s="6" t="str">
        <f>IF($AE839="", "", COUNTIF($AE$10:$AE$2510, "&gt;"&amp;$AE839)+1+COUNTIF($AE$10:$AE839, $AE839)-1)</f>
        <v/>
      </c>
    </row>
    <row r="840" spans="1:33" x14ac:dyDescent="0.25">
      <c r="A840" s="2"/>
      <c r="B840" s="98"/>
      <c r="C840" s="99"/>
      <c r="D840" s="100"/>
      <c r="E840" s="101"/>
      <c r="F840" s="102"/>
      <c r="G840" s="99"/>
      <c r="H840" s="103"/>
      <c r="I840" s="104"/>
      <c r="J840" s="2"/>
      <c r="K840" s="56" t="str">
        <f t="shared" si="110"/>
        <v/>
      </c>
      <c r="L840" s="2"/>
      <c r="M840" s="2"/>
      <c r="N840" s="51" t="str">
        <f t="shared" si="111"/>
        <v/>
      </c>
      <c r="O840" s="2"/>
      <c r="Q840" s="6" t="str">
        <f t="shared" si="112"/>
        <v/>
      </c>
      <c r="S840" s="6" t="str">
        <f>IF(COUNTIF($Q840:$Q$2510, $Q840)&gt;1, "", $Q840)</f>
        <v/>
      </c>
      <c r="U840" s="63" t="str">
        <f>IF($B840="", "", IF(OR($B840&lt;'Intro &amp; Setup'!$W$18, $B840&gt;'Intro &amp; Setup'!$AG$18), "X", ""))</f>
        <v/>
      </c>
      <c r="V840" s="64" t="str">
        <f>IF($F840="", "", IF(OR($F840&lt;'Intro &amp; Setup'!$W$18, $F840&gt;'Intro &amp; Setup'!$AG$18), "X", ""))</f>
        <v/>
      </c>
      <c r="W840" s="6" t="str">
        <f t="shared" si="113"/>
        <v/>
      </c>
      <c r="Y840" s="63" t="str">
        <f t="shared" si="114"/>
        <v/>
      </c>
      <c r="Z840" s="64" t="str">
        <f t="shared" si="115"/>
        <v/>
      </c>
      <c r="AB840" s="80" t="str">
        <f t="shared" si="116"/>
        <v/>
      </c>
      <c r="AC840" s="77" t="str">
        <f t="shared" si="117"/>
        <v/>
      </c>
      <c r="AE840" s="84" t="str">
        <f t="shared" si="118"/>
        <v/>
      </c>
      <c r="AG840" s="6" t="str">
        <f>IF($AE840="", "", COUNTIF($AE$10:$AE$2510, "&gt;"&amp;$AE840)+1+COUNTIF($AE$10:$AE840, $AE840)-1)</f>
        <v/>
      </c>
    </row>
    <row r="841" spans="1:33" x14ac:dyDescent="0.25">
      <c r="A841" s="2"/>
      <c r="B841" s="98"/>
      <c r="C841" s="99"/>
      <c r="D841" s="100"/>
      <c r="E841" s="101"/>
      <c r="F841" s="102"/>
      <c r="G841" s="99"/>
      <c r="H841" s="103"/>
      <c r="I841" s="104"/>
      <c r="J841" s="2"/>
      <c r="K841" s="56" t="str">
        <f t="shared" si="110"/>
        <v/>
      </c>
      <c r="L841" s="2"/>
      <c r="M841" s="2"/>
      <c r="N841" s="51" t="str">
        <f t="shared" si="111"/>
        <v/>
      </c>
      <c r="O841" s="2"/>
      <c r="Q841" s="6" t="str">
        <f t="shared" si="112"/>
        <v/>
      </c>
      <c r="S841" s="6" t="str">
        <f>IF(COUNTIF($Q841:$Q$2510, $Q841)&gt;1, "", $Q841)</f>
        <v/>
      </c>
      <c r="U841" s="63" t="str">
        <f>IF($B841="", "", IF(OR($B841&lt;'Intro &amp; Setup'!$W$18, $B841&gt;'Intro &amp; Setup'!$AG$18), "X", ""))</f>
        <v/>
      </c>
      <c r="V841" s="64" t="str">
        <f>IF($F841="", "", IF(OR($F841&lt;'Intro &amp; Setup'!$W$18, $F841&gt;'Intro &amp; Setup'!$AG$18), "X", ""))</f>
        <v/>
      </c>
      <c r="W841" s="6" t="str">
        <f t="shared" si="113"/>
        <v/>
      </c>
      <c r="Y841" s="63" t="str">
        <f t="shared" si="114"/>
        <v/>
      </c>
      <c r="Z841" s="64" t="str">
        <f t="shared" si="115"/>
        <v/>
      </c>
      <c r="AB841" s="80" t="str">
        <f t="shared" si="116"/>
        <v/>
      </c>
      <c r="AC841" s="77" t="str">
        <f t="shared" si="117"/>
        <v/>
      </c>
      <c r="AE841" s="84" t="str">
        <f t="shared" si="118"/>
        <v/>
      </c>
      <c r="AG841" s="6" t="str">
        <f>IF($AE841="", "", COUNTIF($AE$10:$AE$2510, "&gt;"&amp;$AE841)+1+COUNTIF($AE$10:$AE841, $AE841)-1)</f>
        <v/>
      </c>
    </row>
    <row r="842" spans="1:33" x14ac:dyDescent="0.25">
      <c r="A842" s="2"/>
      <c r="B842" s="98"/>
      <c r="C842" s="99"/>
      <c r="D842" s="100"/>
      <c r="E842" s="101"/>
      <c r="F842" s="102"/>
      <c r="G842" s="99"/>
      <c r="H842" s="103"/>
      <c r="I842" s="104"/>
      <c r="J842" s="2"/>
      <c r="K842" s="56" t="str">
        <f t="shared" si="110"/>
        <v/>
      </c>
      <c r="L842" s="2"/>
      <c r="M842" s="2"/>
      <c r="N842" s="51" t="str">
        <f t="shared" si="111"/>
        <v/>
      </c>
      <c r="O842" s="2"/>
      <c r="Q842" s="6" t="str">
        <f t="shared" si="112"/>
        <v/>
      </c>
      <c r="S842" s="6" t="str">
        <f>IF(COUNTIF($Q842:$Q$2510, $Q842)&gt;1, "", $Q842)</f>
        <v/>
      </c>
      <c r="U842" s="63" t="str">
        <f>IF($B842="", "", IF(OR($B842&lt;'Intro &amp; Setup'!$W$18, $B842&gt;'Intro &amp; Setup'!$AG$18), "X", ""))</f>
        <v/>
      </c>
      <c r="V842" s="64" t="str">
        <f>IF($F842="", "", IF(OR($F842&lt;'Intro &amp; Setup'!$W$18, $F842&gt;'Intro &amp; Setup'!$AG$18), "X", ""))</f>
        <v/>
      </c>
      <c r="W842" s="6" t="str">
        <f t="shared" si="113"/>
        <v/>
      </c>
      <c r="Y842" s="63" t="str">
        <f t="shared" si="114"/>
        <v/>
      </c>
      <c r="Z842" s="64" t="str">
        <f t="shared" si="115"/>
        <v/>
      </c>
      <c r="AB842" s="80" t="str">
        <f t="shared" si="116"/>
        <v/>
      </c>
      <c r="AC842" s="77" t="str">
        <f t="shared" si="117"/>
        <v/>
      </c>
      <c r="AE842" s="84" t="str">
        <f t="shared" si="118"/>
        <v/>
      </c>
      <c r="AG842" s="6" t="str">
        <f>IF($AE842="", "", COUNTIF($AE$10:$AE$2510, "&gt;"&amp;$AE842)+1+COUNTIF($AE$10:$AE842, $AE842)-1)</f>
        <v/>
      </c>
    </row>
    <row r="843" spans="1:33" x14ac:dyDescent="0.25">
      <c r="A843" s="2"/>
      <c r="B843" s="98"/>
      <c r="C843" s="99"/>
      <c r="D843" s="100"/>
      <c r="E843" s="101"/>
      <c r="F843" s="102"/>
      <c r="G843" s="99"/>
      <c r="H843" s="103"/>
      <c r="I843" s="104"/>
      <c r="J843" s="2"/>
      <c r="K843" s="56" t="str">
        <f t="shared" si="110"/>
        <v/>
      </c>
      <c r="L843" s="2"/>
      <c r="M843" s="2"/>
      <c r="N843" s="51" t="str">
        <f t="shared" si="111"/>
        <v/>
      </c>
      <c r="O843" s="2"/>
      <c r="Q843" s="6" t="str">
        <f t="shared" si="112"/>
        <v/>
      </c>
      <c r="S843" s="6" t="str">
        <f>IF(COUNTIF($Q843:$Q$2510, $Q843)&gt;1, "", $Q843)</f>
        <v/>
      </c>
      <c r="U843" s="63" t="str">
        <f>IF($B843="", "", IF(OR($B843&lt;'Intro &amp; Setup'!$W$18, $B843&gt;'Intro &amp; Setup'!$AG$18), "X", ""))</f>
        <v/>
      </c>
      <c r="V843" s="64" t="str">
        <f>IF($F843="", "", IF(OR($F843&lt;'Intro &amp; Setup'!$W$18, $F843&gt;'Intro &amp; Setup'!$AG$18), "X", ""))</f>
        <v/>
      </c>
      <c r="W843" s="6" t="str">
        <f t="shared" si="113"/>
        <v/>
      </c>
      <c r="Y843" s="63" t="str">
        <f t="shared" si="114"/>
        <v/>
      </c>
      <c r="Z843" s="64" t="str">
        <f t="shared" si="115"/>
        <v/>
      </c>
      <c r="AB843" s="80" t="str">
        <f t="shared" si="116"/>
        <v/>
      </c>
      <c r="AC843" s="77" t="str">
        <f t="shared" si="117"/>
        <v/>
      </c>
      <c r="AE843" s="84" t="str">
        <f t="shared" si="118"/>
        <v/>
      </c>
      <c r="AG843" s="6" t="str">
        <f>IF($AE843="", "", COUNTIF($AE$10:$AE$2510, "&gt;"&amp;$AE843)+1+COUNTIF($AE$10:$AE843, $AE843)-1)</f>
        <v/>
      </c>
    </row>
    <row r="844" spans="1:33" x14ac:dyDescent="0.25">
      <c r="A844" s="2"/>
      <c r="B844" s="98"/>
      <c r="C844" s="99"/>
      <c r="D844" s="100"/>
      <c r="E844" s="101"/>
      <c r="F844" s="102"/>
      <c r="G844" s="99"/>
      <c r="H844" s="103"/>
      <c r="I844" s="104"/>
      <c r="J844" s="2"/>
      <c r="K844" s="56" t="str">
        <f t="shared" ref="K844:K907" si="119">IF($G844="", "", IF($I844="", IFERROR(INDEX($I$11:$I$2510, MATCH($G844, $S$11:$S$2510, 0)), ""), $I844))</f>
        <v/>
      </c>
      <c r="L844" s="2"/>
      <c r="M844" s="2"/>
      <c r="N844" s="51" t="str">
        <f t="shared" ref="N844:N907" si="120">IFERROR(IF($H844="", "", IF($G844="", $H844, ROUND($H844/$K844, 2))), "")</f>
        <v/>
      </c>
      <c r="O844" s="2"/>
      <c r="Q844" s="6" t="str">
        <f t="shared" ref="Q844:Q907" si="121">IF($I844="", "", $G844)</f>
        <v/>
      </c>
      <c r="S844" s="6" t="str">
        <f>IF(COUNTIF($Q844:$Q$2510, $Q844)&gt;1, "", $Q844)</f>
        <v/>
      </c>
      <c r="U844" s="63" t="str">
        <f>IF($B844="", "", IF(OR($B844&lt;'Intro &amp; Setup'!$W$18, $B844&gt;'Intro &amp; Setup'!$AG$18), "X", ""))</f>
        <v/>
      </c>
      <c r="V844" s="64" t="str">
        <f>IF($F844="", "", IF(OR($F844&lt;'Intro &amp; Setup'!$W$18, $F844&gt;'Intro &amp; Setup'!$AG$18), "X", ""))</f>
        <v/>
      </c>
      <c r="W844" s="6" t="str">
        <f t="shared" ref="W844:W907" si="122">IF(AND($U844="X", $V844="X"), "X", "")</f>
        <v/>
      </c>
      <c r="Y844" s="63" t="str">
        <f t="shared" ref="Y844:Y907" si="123">IF($W844="X", "", IF($B844="", "", TEXT($B844, "mmm yyyy")))</f>
        <v/>
      </c>
      <c r="Z844" s="64" t="str">
        <f t="shared" ref="Z844:Z907" si="124">IF($W844="X", "", IF($F844="", "", TEXT($F844, "mmm yyyy")))</f>
        <v/>
      </c>
      <c r="AB844" s="80" t="str">
        <f t="shared" ref="AB844:AB907" si="125">IF($G844="", $N844, "")</f>
        <v/>
      </c>
      <c r="AC844" s="77" t="str">
        <f t="shared" ref="AC844:AC907" si="126">IF(NOT($G844=""), $N844, "")</f>
        <v/>
      </c>
      <c r="AE844" s="84" t="str">
        <f t="shared" ref="AE844:AE907" si="127">IF($S844="", "", SUMIF($G$11:$G$2510, $S844, $N$11:$N$2510))</f>
        <v/>
      </c>
      <c r="AG844" s="6" t="str">
        <f>IF($AE844="", "", COUNTIF($AE$10:$AE$2510, "&gt;"&amp;$AE844)+1+COUNTIF($AE$10:$AE844, $AE844)-1)</f>
        <v/>
      </c>
    </row>
    <row r="845" spans="1:33" x14ac:dyDescent="0.25">
      <c r="A845" s="2"/>
      <c r="B845" s="98"/>
      <c r="C845" s="99"/>
      <c r="D845" s="100"/>
      <c r="E845" s="101"/>
      <c r="F845" s="102"/>
      <c r="G845" s="99"/>
      <c r="H845" s="103"/>
      <c r="I845" s="104"/>
      <c r="J845" s="2"/>
      <c r="K845" s="56" t="str">
        <f t="shared" si="119"/>
        <v/>
      </c>
      <c r="L845" s="2"/>
      <c r="M845" s="2"/>
      <c r="N845" s="51" t="str">
        <f t="shared" si="120"/>
        <v/>
      </c>
      <c r="O845" s="2"/>
      <c r="Q845" s="6" t="str">
        <f t="shared" si="121"/>
        <v/>
      </c>
      <c r="S845" s="6" t="str">
        <f>IF(COUNTIF($Q845:$Q$2510, $Q845)&gt;1, "", $Q845)</f>
        <v/>
      </c>
      <c r="U845" s="63" t="str">
        <f>IF($B845="", "", IF(OR($B845&lt;'Intro &amp; Setup'!$W$18, $B845&gt;'Intro &amp; Setup'!$AG$18), "X", ""))</f>
        <v/>
      </c>
      <c r="V845" s="64" t="str">
        <f>IF($F845="", "", IF(OR($F845&lt;'Intro &amp; Setup'!$W$18, $F845&gt;'Intro &amp; Setup'!$AG$18), "X", ""))</f>
        <v/>
      </c>
      <c r="W845" s="6" t="str">
        <f t="shared" si="122"/>
        <v/>
      </c>
      <c r="Y845" s="63" t="str">
        <f t="shared" si="123"/>
        <v/>
      </c>
      <c r="Z845" s="64" t="str">
        <f t="shared" si="124"/>
        <v/>
      </c>
      <c r="AB845" s="80" t="str">
        <f t="shared" si="125"/>
        <v/>
      </c>
      <c r="AC845" s="77" t="str">
        <f t="shared" si="126"/>
        <v/>
      </c>
      <c r="AE845" s="84" t="str">
        <f t="shared" si="127"/>
        <v/>
      </c>
      <c r="AG845" s="6" t="str">
        <f>IF($AE845="", "", COUNTIF($AE$10:$AE$2510, "&gt;"&amp;$AE845)+1+COUNTIF($AE$10:$AE845, $AE845)-1)</f>
        <v/>
      </c>
    </row>
    <row r="846" spans="1:33" x14ac:dyDescent="0.25">
      <c r="A846" s="2"/>
      <c r="B846" s="98"/>
      <c r="C846" s="99"/>
      <c r="D846" s="100"/>
      <c r="E846" s="101"/>
      <c r="F846" s="102"/>
      <c r="G846" s="99"/>
      <c r="H846" s="103"/>
      <c r="I846" s="104"/>
      <c r="J846" s="2"/>
      <c r="K846" s="56" t="str">
        <f t="shared" si="119"/>
        <v/>
      </c>
      <c r="L846" s="2"/>
      <c r="M846" s="2"/>
      <c r="N846" s="51" t="str">
        <f t="shared" si="120"/>
        <v/>
      </c>
      <c r="O846" s="2"/>
      <c r="Q846" s="6" t="str">
        <f t="shared" si="121"/>
        <v/>
      </c>
      <c r="S846" s="6" t="str">
        <f>IF(COUNTIF($Q846:$Q$2510, $Q846)&gt;1, "", $Q846)</f>
        <v/>
      </c>
      <c r="U846" s="63" t="str">
        <f>IF($B846="", "", IF(OR($B846&lt;'Intro &amp; Setup'!$W$18, $B846&gt;'Intro &amp; Setup'!$AG$18), "X", ""))</f>
        <v/>
      </c>
      <c r="V846" s="64" t="str">
        <f>IF($F846="", "", IF(OR($F846&lt;'Intro &amp; Setup'!$W$18, $F846&gt;'Intro &amp; Setup'!$AG$18), "X", ""))</f>
        <v/>
      </c>
      <c r="W846" s="6" t="str">
        <f t="shared" si="122"/>
        <v/>
      </c>
      <c r="Y846" s="63" t="str">
        <f t="shared" si="123"/>
        <v/>
      </c>
      <c r="Z846" s="64" t="str">
        <f t="shared" si="124"/>
        <v/>
      </c>
      <c r="AB846" s="80" t="str">
        <f t="shared" si="125"/>
        <v/>
      </c>
      <c r="AC846" s="77" t="str">
        <f t="shared" si="126"/>
        <v/>
      </c>
      <c r="AE846" s="84" t="str">
        <f t="shared" si="127"/>
        <v/>
      </c>
      <c r="AG846" s="6" t="str">
        <f>IF($AE846="", "", COUNTIF($AE$10:$AE$2510, "&gt;"&amp;$AE846)+1+COUNTIF($AE$10:$AE846, $AE846)-1)</f>
        <v/>
      </c>
    </row>
    <row r="847" spans="1:33" x14ac:dyDescent="0.25">
      <c r="A847" s="2"/>
      <c r="B847" s="98"/>
      <c r="C847" s="99"/>
      <c r="D847" s="100"/>
      <c r="E847" s="101"/>
      <c r="F847" s="102"/>
      <c r="G847" s="99"/>
      <c r="H847" s="103"/>
      <c r="I847" s="104"/>
      <c r="J847" s="2"/>
      <c r="K847" s="56" t="str">
        <f t="shared" si="119"/>
        <v/>
      </c>
      <c r="L847" s="2"/>
      <c r="M847" s="2"/>
      <c r="N847" s="51" t="str">
        <f t="shared" si="120"/>
        <v/>
      </c>
      <c r="O847" s="2"/>
      <c r="Q847" s="6" t="str">
        <f t="shared" si="121"/>
        <v/>
      </c>
      <c r="S847" s="6" t="str">
        <f>IF(COUNTIF($Q847:$Q$2510, $Q847)&gt;1, "", $Q847)</f>
        <v/>
      </c>
      <c r="U847" s="63" t="str">
        <f>IF($B847="", "", IF(OR($B847&lt;'Intro &amp; Setup'!$W$18, $B847&gt;'Intro &amp; Setup'!$AG$18), "X", ""))</f>
        <v/>
      </c>
      <c r="V847" s="64" t="str">
        <f>IF($F847="", "", IF(OR($F847&lt;'Intro &amp; Setup'!$W$18, $F847&gt;'Intro &amp; Setup'!$AG$18), "X", ""))</f>
        <v/>
      </c>
      <c r="W847" s="6" t="str">
        <f t="shared" si="122"/>
        <v/>
      </c>
      <c r="Y847" s="63" t="str">
        <f t="shared" si="123"/>
        <v/>
      </c>
      <c r="Z847" s="64" t="str">
        <f t="shared" si="124"/>
        <v/>
      </c>
      <c r="AB847" s="80" t="str">
        <f t="shared" si="125"/>
        <v/>
      </c>
      <c r="AC847" s="77" t="str">
        <f t="shared" si="126"/>
        <v/>
      </c>
      <c r="AE847" s="84" t="str">
        <f t="shared" si="127"/>
        <v/>
      </c>
      <c r="AG847" s="6" t="str">
        <f>IF($AE847="", "", COUNTIF($AE$10:$AE$2510, "&gt;"&amp;$AE847)+1+COUNTIF($AE$10:$AE847, $AE847)-1)</f>
        <v/>
      </c>
    </row>
    <row r="848" spans="1:33" x14ac:dyDescent="0.25">
      <c r="A848" s="2"/>
      <c r="B848" s="98"/>
      <c r="C848" s="99"/>
      <c r="D848" s="100"/>
      <c r="E848" s="101"/>
      <c r="F848" s="102"/>
      <c r="G848" s="99"/>
      <c r="H848" s="103"/>
      <c r="I848" s="104"/>
      <c r="J848" s="2"/>
      <c r="K848" s="56" t="str">
        <f t="shared" si="119"/>
        <v/>
      </c>
      <c r="L848" s="2"/>
      <c r="M848" s="2"/>
      <c r="N848" s="51" t="str">
        <f t="shared" si="120"/>
        <v/>
      </c>
      <c r="O848" s="2"/>
      <c r="Q848" s="6" t="str">
        <f t="shared" si="121"/>
        <v/>
      </c>
      <c r="S848" s="6" t="str">
        <f>IF(COUNTIF($Q848:$Q$2510, $Q848)&gt;1, "", $Q848)</f>
        <v/>
      </c>
      <c r="U848" s="63" t="str">
        <f>IF($B848="", "", IF(OR($B848&lt;'Intro &amp; Setup'!$W$18, $B848&gt;'Intro &amp; Setup'!$AG$18), "X", ""))</f>
        <v/>
      </c>
      <c r="V848" s="64" t="str">
        <f>IF($F848="", "", IF(OR($F848&lt;'Intro &amp; Setup'!$W$18, $F848&gt;'Intro &amp; Setup'!$AG$18), "X", ""))</f>
        <v/>
      </c>
      <c r="W848" s="6" t="str">
        <f t="shared" si="122"/>
        <v/>
      </c>
      <c r="Y848" s="63" t="str">
        <f t="shared" si="123"/>
        <v/>
      </c>
      <c r="Z848" s="64" t="str">
        <f t="shared" si="124"/>
        <v/>
      </c>
      <c r="AB848" s="80" t="str">
        <f t="shared" si="125"/>
        <v/>
      </c>
      <c r="AC848" s="77" t="str">
        <f t="shared" si="126"/>
        <v/>
      </c>
      <c r="AE848" s="84" t="str">
        <f t="shared" si="127"/>
        <v/>
      </c>
      <c r="AG848" s="6" t="str">
        <f>IF($AE848="", "", COUNTIF($AE$10:$AE$2510, "&gt;"&amp;$AE848)+1+COUNTIF($AE$10:$AE848, $AE848)-1)</f>
        <v/>
      </c>
    </row>
    <row r="849" spans="1:33" x14ac:dyDescent="0.25">
      <c r="A849" s="2"/>
      <c r="B849" s="98"/>
      <c r="C849" s="99"/>
      <c r="D849" s="100"/>
      <c r="E849" s="101"/>
      <c r="F849" s="102"/>
      <c r="G849" s="99"/>
      <c r="H849" s="103"/>
      <c r="I849" s="104"/>
      <c r="J849" s="2"/>
      <c r="K849" s="56" t="str">
        <f t="shared" si="119"/>
        <v/>
      </c>
      <c r="L849" s="2"/>
      <c r="M849" s="2"/>
      <c r="N849" s="51" t="str">
        <f t="shared" si="120"/>
        <v/>
      </c>
      <c r="O849" s="2"/>
      <c r="Q849" s="6" t="str">
        <f t="shared" si="121"/>
        <v/>
      </c>
      <c r="S849" s="6" t="str">
        <f>IF(COUNTIF($Q849:$Q$2510, $Q849)&gt;1, "", $Q849)</f>
        <v/>
      </c>
      <c r="U849" s="63" t="str">
        <f>IF($B849="", "", IF(OR($B849&lt;'Intro &amp; Setup'!$W$18, $B849&gt;'Intro &amp; Setup'!$AG$18), "X", ""))</f>
        <v/>
      </c>
      <c r="V849" s="64" t="str">
        <f>IF($F849="", "", IF(OR($F849&lt;'Intro &amp; Setup'!$W$18, $F849&gt;'Intro &amp; Setup'!$AG$18), "X", ""))</f>
        <v/>
      </c>
      <c r="W849" s="6" t="str">
        <f t="shared" si="122"/>
        <v/>
      </c>
      <c r="Y849" s="63" t="str">
        <f t="shared" si="123"/>
        <v/>
      </c>
      <c r="Z849" s="64" t="str">
        <f t="shared" si="124"/>
        <v/>
      </c>
      <c r="AB849" s="80" t="str">
        <f t="shared" si="125"/>
        <v/>
      </c>
      <c r="AC849" s="77" t="str">
        <f t="shared" si="126"/>
        <v/>
      </c>
      <c r="AE849" s="84" t="str">
        <f t="shared" si="127"/>
        <v/>
      </c>
      <c r="AG849" s="6" t="str">
        <f>IF($AE849="", "", COUNTIF($AE$10:$AE$2510, "&gt;"&amp;$AE849)+1+COUNTIF($AE$10:$AE849, $AE849)-1)</f>
        <v/>
      </c>
    </row>
    <row r="850" spans="1:33" x14ac:dyDescent="0.25">
      <c r="A850" s="2"/>
      <c r="B850" s="98"/>
      <c r="C850" s="99"/>
      <c r="D850" s="100"/>
      <c r="E850" s="101"/>
      <c r="F850" s="102"/>
      <c r="G850" s="99"/>
      <c r="H850" s="103"/>
      <c r="I850" s="104"/>
      <c r="J850" s="2"/>
      <c r="K850" s="56" t="str">
        <f t="shared" si="119"/>
        <v/>
      </c>
      <c r="L850" s="2"/>
      <c r="M850" s="2"/>
      <c r="N850" s="51" t="str">
        <f t="shared" si="120"/>
        <v/>
      </c>
      <c r="O850" s="2"/>
      <c r="Q850" s="6" t="str">
        <f t="shared" si="121"/>
        <v/>
      </c>
      <c r="S850" s="6" t="str">
        <f>IF(COUNTIF($Q850:$Q$2510, $Q850)&gt;1, "", $Q850)</f>
        <v/>
      </c>
      <c r="U850" s="63" t="str">
        <f>IF($B850="", "", IF(OR($B850&lt;'Intro &amp; Setup'!$W$18, $B850&gt;'Intro &amp; Setup'!$AG$18), "X", ""))</f>
        <v/>
      </c>
      <c r="V850" s="64" t="str">
        <f>IF($F850="", "", IF(OR($F850&lt;'Intro &amp; Setup'!$W$18, $F850&gt;'Intro &amp; Setup'!$AG$18), "X", ""))</f>
        <v/>
      </c>
      <c r="W850" s="6" t="str">
        <f t="shared" si="122"/>
        <v/>
      </c>
      <c r="Y850" s="63" t="str">
        <f t="shared" si="123"/>
        <v/>
      </c>
      <c r="Z850" s="64" t="str">
        <f t="shared" si="124"/>
        <v/>
      </c>
      <c r="AB850" s="80" t="str">
        <f t="shared" si="125"/>
        <v/>
      </c>
      <c r="AC850" s="77" t="str">
        <f t="shared" si="126"/>
        <v/>
      </c>
      <c r="AE850" s="84" t="str">
        <f t="shared" si="127"/>
        <v/>
      </c>
      <c r="AG850" s="6" t="str">
        <f>IF($AE850="", "", COUNTIF($AE$10:$AE$2510, "&gt;"&amp;$AE850)+1+COUNTIF($AE$10:$AE850, $AE850)-1)</f>
        <v/>
      </c>
    </row>
    <row r="851" spans="1:33" x14ac:dyDescent="0.25">
      <c r="A851" s="2"/>
      <c r="B851" s="98"/>
      <c r="C851" s="99"/>
      <c r="D851" s="100"/>
      <c r="E851" s="101"/>
      <c r="F851" s="102"/>
      <c r="G851" s="99"/>
      <c r="H851" s="103"/>
      <c r="I851" s="104"/>
      <c r="J851" s="2"/>
      <c r="K851" s="56" t="str">
        <f t="shared" si="119"/>
        <v/>
      </c>
      <c r="L851" s="2"/>
      <c r="M851" s="2"/>
      <c r="N851" s="51" t="str">
        <f t="shared" si="120"/>
        <v/>
      </c>
      <c r="O851" s="2"/>
      <c r="Q851" s="6" t="str">
        <f t="shared" si="121"/>
        <v/>
      </c>
      <c r="S851" s="6" t="str">
        <f>IF(COUNTIF($Q851:$Q$2510, $Q851)&gt;1, "", $Q851)</f>
        <v/>
      </c>
      <c r="U851" s="63" t="str">
        <f>IF($B851="", "", IF(OR($B851&lt;'Intro &amp; Setup'!$W$18, $B851&gt;'Intro &amp; Setup'!$AG$18), "X", ""))</f>
        <v/>
      </c>
      <c r="V851" s="64" t="str">
        <f>IF($F851="", "", IF(OR($F851&lt;'Intro &amp; Setup'!$W$18, $F851&gt;'Intro &amp; Setup'!$AG$18), "X", ""))</f>
        <v/>
      </c>
      <c r="W851" s="6" t="str">
        <f t="shared" si="122"/>
        <v/>
      </c>
      <c r="Y851" s="63" t="str">
        <f t="shared" si="123"/>
        <v/>
      </c>
      <c r="Z851" s="64" t="str">
        <f t="shared" si="124"/>
        <v/>
      </c>
      <c r="AB851" s="80" t="str">
        <f t="shared" si="125"/>
        <v/>
      </c>
      <c r="AC851" s="77" t="str">
        <f t="shared" si="126"/>
        <v/>
      </c>
      <c r="AE851" s="84" t="str">
        <f t="shared" si="127"/>
        <v/>
      </c>
      <c r="AG851" s="6" t="str">
        <f>IF($AE851="", "", COUNTIF($AE$10:$AE$2510, "&gt;"&amp;$AE851)+1+COUNTIF($AE$10:$AE851, $AE851)-1)</f>
        <v/>
      </c>
    </row>
    <row r="852" spans="1:33" x14ac:dyDescent="0.25">
      <c r="A852" s="2"/>
      <c r="B852" s="98"/>
      <c r="C852" s="99"/>
      <c r="D852" s="100"/>
      <c r="E852" s="101"/>
      <c r="F852" s="102"/>
      <c r="G852" s="99"/>
      <c r="H852" s="103"/>
      <c r="I852" s="104"/>
      <c r="J852" s="2"/>
      <c r="K852" s="56" t="str">
        <f t="shared" si="119"/>
        <v/>
      </c>
      <c r="L852" s="2"/>
      <c r="M852" s="2"/>
      <c r="N852" s="51" t="str">
        <f t="shared" si="120"/>
        <v/>
      </c>
      <c r="O852" s="2"/>
      <c r="Q852" s="6" t="str">
        <f t="shared" si="121"/>
        <v/>
      </c>
      <c r="S852" s="6" t="str">
        <f>IF(COUNTIF($Q852:$Q$2510, $Q852)&gt;1, "", $Q852)</f>
        <v/>
      </c>
      <c r="U852" s="63" t="str">
        <f>IF($B852="", "", IF(OR($B852&lt;'Intro &amp; Setup'!$W$18, $B852&gt;'Intro &amp; Setup'!$AG$18), "X", ""))</f>
        <v/>
      </c>
      <c r="V852" s="64" t="str">
        <f>IF($F852="", "", IF(OR($F852&lt;'Intro &amp; Setup'!$W$18, $F852&gt;'Intro &amp; Setup'!$AG$18), "X", ""))</f>
        <v/>
      </c>
      <c r="W852" s="6" t="str">
        <f t="shared" si="122"/>
        <v/>
      </c>
      <c r="Y852" s="63" t="str">
        <f t="shared" si="123"/>
        <v/>
      </c>
      <c r="Z852" s="64" t="str">
        <f t="shared" si="124"/>
        <v/>
      </c>
      <c r="AB852" s="80" t="str">
        <f t="shared" si="125"/>
        <v/>
      </c>
      <c r="AC852" s="77" t="str">
        <f t="shared" si="126"/>
        <v/>
      </c>
      <c r="AE852" s="84" t="str">
        <f t="shared" si="127"/>
        <v/>
      </c>
      <c r="AG852" s="6" t="str">
        <f>IF($AE852="", "", COUNTIF($AE$10:$AE$2510, "&gt;"&amp;$AE852)+1+COUNTIF($AE$10:$AE852, $AE852)-1)</f>
        <v/>
      </c>
    </row>
    <row r="853" spans="1:33" x14ac:dyDescent="0.25">
      <c r="A853" s="2"/>
      <c r="B853" s="98"/>
      <c r="C853" s="99"/>
      <c r="D853" s="100"/>
      <c r="E853" s="101"/>
      <c r="F853" s="102"/>
      <c r="G853" s="99"/>
      <c r="H853" s="103"/>
      <c r="I853" s="104"/>
      <c r="J853" s="2"/>
      <c r="K853" s="56" t="str">
        <f t="shared" si="119"/>
        <v/>
      </c>
      <c r="L853" s="2"/>
      <c r="M853" s="2"/>
      <c r="N853" s="51" t="str">
        <f t="shared" si="120"/>
        <v/>
      </c>
      <c r="O853" s="2"/>
      <c r="Q853" s="6" t="str">
        <f t="shared" si="121"/>
        <v/>
      </c>
      <c r="S853" s="6" t="str">
        <f>IF(COUNTIF($Q853:$Q$2510, $Q853)&gt;1, "", $Q853)</f>
        <v/>
      </c>
      <c r="U853" s="63" t="str">
        <f>IF($B853="", "", IF(OR($B853&lt;'Intro &amp; Setup'!$W$18, $B853&gt;'Intro &amp; Setup'!$AG$18), "X", ""))</f>
        <v/>
      </c>
      <c r="V853" s="64" t="str">
        <f>IF($F853="", "", IF(OR($F853&lt;'Intro &amp; Setup'!$W$18, $F853&gt;'Intro &amp; Setup'!$AG$18), "X", ""))</f>
        <v/>
      </c>
      <c r="W853" s="6" t="str">
        <f t="shared" si="122"/>
        <v/>
      </c>
      <c r="Y853" s="63" t="str">
        <f t="shared" si="123"/>
        <v/>
      </c>
      <c r="Z853" s="64" t="str">
        <f t="shared" si="124"/>
        <v/>
      </c>
      <c r="AB853" s="80" t="str">
        <f t="shared" si="125"/>
        <v/>
      </c>
      <c r="AC853" s="77" t="str">
        <f t="shared" si="126"/>
        <v/>
      </c>
      <c r="AE853" s="84" t="str">
        <f t="shared" si="127"/>
        <v/>
      </c>
      <c r="AG853" s="6" t="str">
        <f>IF($AE853="", "", COUNTIF($AE$10:$AE$2510, "&gt;"&amp;$AE853)+1+COUNTIF($AE$10:$AE853, $AE853)-1)</f>
        <v/>
      </c>
    </row>
    <row r="854" spans="1:33" x14ac:dyDescent="0.25">
      <c r="A854" s="2"/>
      <c r="B854" s="98"/>
      <c r="C854" s="99"/>
      <c r="D854" s="100"/>
      <c r="E854" s="101"/>
      <c r="F854" s="102"/>
      <c r="G854" s="99"/>
      <c r="H854" s="103"/>
      <c r="I854" s="104"/>
      <c r="J854" s="2"/>
      <c r="K854" s="56" t="str">
        <f t="shared" si="119"/>
        <v/>
      </c>
      <c r="L854" s="2"/>
      <c r="M854" s="2"/>
      <c r="N854" s="51" t="str">
        <f t="shared" si="120"/>
        <v/>
      </c>
      <c r="O854" s="2"/>
      <c r="Q854" s="6" t="str">
        <f t="shared" si="121"/>
        <v/>
      </c>
      <c r="S854" s="6" t="str">
        <f>IF(COUNTIF($Q854:$Q$2510, $Q854)&gt;1, "", $Q854)</f>
        <v/>
      </c>
      <c r="U854" s="63" t="str">
        <f>IF($B854="", "", IF(OR($B854&lt;'Intro &amp; Setup'!$W$18, $B854&gt;'Intro &amp; Setup'!$AG$18), "X", ""))</f>
        <v/>
      </c>
      <c r="V854" s="64" t="str">
        <f>IF($F854="", "", IF(OR($F854&lt;'Intro &amp; Setup'!$W$18, $F854&gt;'Intro &amp; Setup'!$AG$18), "X", ""))</f>
        <v/>
      </c>
      <c r="W854" s="6" t="str">
        <f t="shared" si="122"/>
        <v/>
      </c>
      <c r="Y854" s="63" t="str">
        <f t="shared" si="123"/>
        <v/>
      </c>
      <c r="Z854" s="64" t="str">
        <f t="shared" si="124"/>
        <v/>
      </c>
      <c r="AB854" s="80" t="str">
        <f t="shared" si="125"/>
        <v/>
      </c>
      <c r="AC854" s="77" t="str">
        <f t="shared" si="126"/>
        <v/>
      </c>
      <c r="AE854" s="84" t="str">
        <f t="shared" si="127"/>
        <v/>
      </c>
      <c r="AG854" s="6" t="str">
        <f>IF($AE854="", "", COUNTIF($AE$10:$AE$2510, "&gt;"&amp;$AE854)+1+COUNTIF($AE$10:$AE854, $AE854)-1)</f>
        <v/>
      </c>
    </row>
    <row r="855" spans="1:33" x14ac:dyDescent="0.25">
      <c r="A855" s="2"/>
      <c r="B855" s="98"/>
      <c r="C855" s="99"/>
      <c r="D855" s="100"/>
      <c r="E855" s="101"/>
      <c r="F855" s="102"/>
      <c r="G855" s="99"/>
      <c r="H855" s="103"/>
      <c r="I855" s="104"/>
      <c r="J855" s="2"/>
      <c r="K855" s="56" t="str">
        <f t="shared" si="119"/>
        <v/>
      </c>
      <c r="L855" s="2"/>
      <c r="M855" s="2"/>
      <c r="N855" s="51" t="str">
        <f t="shared" si="120"/>
        <v/>
      </c>
      <c r="O855" s="2"/>
      <c r="Q855" s="6" t="str">
        <f t="shared" si="121"/>
        <v/>
      </c>
      <c r="S855" s="6" t="str">
        <f>IF(COUNTIF($Q855:$Q$2510, $Q855)&gt;1, "", $Q855)</f>
        <v/>
      </c>
      <c r="U855" s="63" t="str">
        <f>IF($B855="", "", IF(OR($B855&lt;'Intro &amp; Setup'!$W$18, $B855&gt;'Intro &amp; Setup'!$AG$18), "X", ""))</f>
        <v/>
      </c>
      <c r="V855" s="64" t="str">
        <f>IF($F855="", "", IF(OR($F855&lt;'Intro &amp; Setup'!$W$18, $F855&gt;'Intro &amp; Setup'!$AG$18), "X", ""))</f>
        <v/>
      </c>
      <c r="W855" s="6" t="str">
        <f t="shared" si="122"/>
        <v/>
      </c>
      <c r="Y855" s="63" t="str">
        <f t="shared" si="123"/>
        <v/>
      </c>
      <c r="Z855" s="64" t="str">
        <f t="shared" si="124"/>
        <v/>
      </c>
      <c r="AB855" s="80" t="str">
        <f t="shared" si="125"/>
        <v/>
      </c>
      <c r="AC855" s="77" t="str">
        <f t="shared" si="126"/>
        <v/>
      </c>
      <c r="AE855" s="84" t="str">
        <f t="shared" si="127"/>
        <v/>
      </c>
      <c r="AG855" s="6" t="str">
        <f>IF($AE855="", "", COUNTIF($AE$10:$AE$2510, "&gt;"&amp;$AE855)+1+COUNTIF($AE$10:$AE855, $AE855)-1)</f>
        <v/>
      </c>
    </row>
    <row r="856" spans="1:33" x14ac:dyDescent="0.25">
      <c r="A856" s="2"/>
      <c r="B856" s="98"/>
      <c r="C856" s="99"/>
      <c r="D856" s="100"/>
      <c r="E856" s="101"/>
      <c r="F856" s="102"/>
      <c r="G856" s="99"/>
      <c r="H856" s="103"/>
      <c r="I856" s="104"/>
      <c r="J856" s="2"/>
      <c r="K856" s="56" t="str">
        <f t="shared" si="119"/>
        <v/>
      </c>
      <c r="L856" s="2"/>
      <c r="M856" s="2"/>
      <c r="N856" s="51" t="str">
        <f t="shared" si="120"/>
        <v/>
      </c>
      <c r="O856" s="2"/>
      <c r="Q856" s="6" t="str">
        <f t="shared" si="121"/>
        <v/>
      </c>
      <c r="S856" s="6" t="str">
        <f>IF(COUNTIF($Q856:$Q$2510, $Q856)&gt;1, "", $Q856)</f>
        <v/>
      </c>
      <c r="U856" s="63" t="str">
        <f>IF($B856="", "", IF(OR($B856&lt;'Intro &amp; Setup'!$W$18, $B856&gt;'Intro &amp; Setup'!$AG$18), "X", ""))</f>
        <v/>
      </c>
      <c r="V856" s="64" t="str">
        <f>IF($F856="", "", IF(OR($F856&lt;'Intro &amp; Setup'!$W$18, $F856&gt;'Intro &amp; Setup'!$AG$18), "X", ""))</f>
        <v/>
      </c>
      <c r="W856" s="6" t="str">
        <f t="shared" si="122"/>
        <v/>
      </c>
      <c r="Y856" s="63" t="str">
        <f t="shared" si="123"/>
        <v/>
      </c>
      <c r="Z856" s="64" t="str">
        <f t="shared" si="124"/>
        <v/>
      </c>
      <c r="AB856" s="80" t="str">
        <f t="shared" si="125"/>
        <v/>
      </c>
      <c r="AC856" s="77" t="str">
        <f t="shared" si="126"/>
        <v/>
      </c>
      <c r="AE856" s="84" t="str">
        <f t="shared" si="127"/>
        <v/>
      </c>
      <c r="AG856" s="6" t="str">
        <f>IF($AE856="", "", COUNTIF($AE$10:$AE$2510, "&gt;"&amp;$AE856)+1+COUNTIF($AE$10:$AE856, $AE856)-1)</f>
        <v/>
      </c>
    </row>
    <row r="857" spans="1:33" x14ac:dyDescent="0.25">
      <c r="A857" s="2"/>
      <c r="B857" s="98"/>
      <c r="C857" s="99"/>
      <c r="D857" s="100"/>
      <c r="E857" s="101"/>
      <c r="F857" s="102"/>
      <c r="G857" s="99"/>
      <c r="H857" s="103"/>
      <c r="I857" s="104"/>
      <c r="J857" s="2"/>
      <c r="K857" s="56" t="str">
        <f t="shared" si="119"/>
        <v/>
      </c>
      <c r="L857" s="2"/>
      <c r="M857" s="2"/>
      <c r="N857" s="51" t="str">
        <f t="shared" si="120"/>
        <v/>
      </c>
      <c r="O857" s="2"/>
      <c r="Q857" s="6" t="str">
        <f t="shared" si="121"/>
        <v/>
      </c>
      <c r="S857" s="6" t="str">
        <f>IF(COUNTIF($Q857:$Q$2510, $Q857)&gt;1, "", $Q857)</f>
        <v/>
      </c>
      <c r="U857" s="63" t="str">
        <f>IF($B857="", "", IF(OR($B857&lt;'Intro &amp; Setup'!$W$18, $B857&gt;'Intro &amp; Setup'!$AG$18), "X", ""))</f>
        <v/>
      </c>
      <c r="V857" s="64" t="str">
        <f>IF($F857="", "", IF(OR($F857&lt;'Intro &amp; Setup'!$W$18, $F857&gt;'Intro &amp; Setup'!$AG$18), "X", ""))</f>
        <v/>
      </c>
      <c r="W857" s="6" t="str">
        <f t="shared" si="122"/>
        <v/>
      </c>
      <c r="Y857" s="63" t="str">
        <f t="shared" si="123"/>
        <v/>
      </c>
      <c r="Z857" s="64" t="str">
        <f t="shared" si="124"/>
        <v/>
      </c>
      <c r="AB857" s="80" t="str">
        <f t="shared" si="125"/>
        <v/>
      </c>
      <c r="AC857" s="77" t="str">
        <f t="shared" si="126"/>
        <v/>
      </c>
      <c r="AE857" s="84" t="str">
        <f t="shared" si="127"/>
        <v/>
      </c>
      <c r="AG857" s="6" t="str">
        <f>IF($AE857="", "", COUNTIF($AE$10:$AE$2510, "&gt;"&amp;$AE857)+1+COUNTIF($AE$10:$AE857, $AE857)-1)</f>
        <v/>
      </c>
    </row>
    <row r="858" spans="1:33" x14ac:dyDescent="0.25">
      <c r="A858" s="2"/>
      <c r="B858" s="98"/>
      <c r="C858" s="99"/>
      <c r="D858" s="100"/>
      <c r="E858" s="101"/>
      <c r="F858" s="102"/>
      <c r="G858" s="99"/>
      <c r="H858" s="103"/>
      <c r="I858" s="104"/>
      <c r="J858" s="2"/>
      <c r="K858" s="56" t="str">
        <f t="shared" si="119"/>
        <v/>
      </c>
      <c r="L858" s="2"/>
      <c r="M858" s="2"/>
      <c r="N858" s="51" t="str">
        <f t="shared" si="120"/>
        <v/>
      </c>
      <c r="O858" s="2"/>
      <c r="Q858" s="6" t="str">
        <f t="shared" si="121"/>
        <v/>
      </c>
      <c r="S858" s="6" t="str">
        <f>IF(COUNTIF($Q858:$Q$2510, $Q858)&gt;1, "", $Q858)</f>
        <v/>
      </c>
      <c r="U858" s="63" t="str">
        <f>IF($B858="", "", IF(OR($B858&lt;'Intro &amp; Setup'!$W$18, $B858&gt;'Intro &amp; Setup'!$AG$18), "X", ""))</f>
        <v/>
      </c>
      <c r="V858" s="64" t="str">
        <f>IF($F858="", "", IF(OR($F858&lt;'Intro &amp; Setup'!$W$18, $F858&gt;'Intro &amp; Setup'!$AG$18), "X", ""))</f>
        <v/>
      </c>
      <c r="W858" s="6" t="str">
        <f t="shared" si="122"/>
        <v/>
      </c>
      <c r="Y858" s="63" t="str">
        <f t="shared" si="123"/>
        <v/>
      </c>
      <c r="Z858" s="64" t="str">
        <f t="shared" si="124"/>
        <v/>
      </c>
      <c r="AB858" s="80" t="str">
        <f t="shared" si="125"/>
        <v/>
      </c>
      <c r="AC858" s="77" t="str">
        <f t="shared" si="126"/>
        <v/>
      </c>
      <c r="AE858" s="84" t="str">
        <f t="shared" si="127"/>
        <v/>
      </c>
      <c r="AG858" s="6" t="str">
        <f>IF($AE858="", "", COUNTIF($AE$10:$AE$2510, "&gt;"&amp;$AE858)+1+COUNTIF($AE$10:$AE858, $AE858)-1)</f>
        <v/>
      </c>
    </row>
    <row r="859" spans="1:33" x14ac:dyDescent="0.25">
      <c r="A859" s="2"/>
      <c r="B859" s="98"/>
      <c r="C859" s="99"/>
      <c r="D859" s="100"/>
      <c r="E859" s="101"/>
      <c r="F859" s="102"/>
      <c r="G859" s="99"/>
      <c r="H859" s="103"/>
      <c r="I859" s="104"/>
      <c r="J859" s="2"/>
      <c r="K859" s="56" t="str">
        <f t="shared" si="119"/>
        <v/>
      </c>
      <c r="L859" s="2"/>
      <c r="M859" s="2"/>
      <c r="N859" s="51" t="str">
        <f t="shared" si="120"/>
        <v/>
      </c>
      <c r="O859" s="2"/>
      <c r="Q859" s="6" t="str">
        <f t="shared" si="121"/>
        <v/>
      </c>
      <c r="S859" s="6" t="str">
        <f>IF(COUNTIF($Q859:$Q$2510, $Q859)&gt;1, "", $Q859)</f>
        <v/>
      </c>
      <c r="U859" s="63" t="str">
        <f>IF($B859="", "", IF(OR($B859&lt;'Intro &amp; Setup'!$W$18, $B859&gt;'Intro &amp; Setup'!$AG$18), "X", ""))</f>
        <v/>
      </c>
      <c r="V859" s="64" t="str">
        <f>IF($F859="", "", IF(OR($F859&lt;'Intro &amp; Setup'!$W$18, $F859&gt;'Intro &amp; Setup'!$AG$18), "X", ""))</f>
        <v/>
      </c>
      <c r="W859" s="6" t="str">
        <f t="shared" si="122"/>
        <v/>
      </c>
      <c r="Y859" s="63" t="str">
        <f t="shared" si="123"/>
        <v/>
      </c>
      <c r="Z859" s="64" t="str">
        <f t="shared" si="124"/>
        <v/>
      </c>
      <c r="AB859" s="80" t="str">
        <f t="shared" si="125"/>
        <v/>
      </c>
      <c r="AC859" s="77" t="str">
        <f t="shared" si="126"/>
        <v/>
      </c>
      <c r="AE859" s="84" t="str">
        <f t="shared" si="127"/>
        <v/>
      </c>
      <c r="AG859" s="6" t="str">
        <f>IF($AE859="", "", COUNTIF($AE$10:$AE$2510, "&gt;"&amp;$AE859)+1+COUNTIF($AE$10:$AE859, $AE859)-1)</f>
        <v/>
      </c>
    </row>
    <row r="860" spans="1:33" x14ac:dyDescent="0.25">
      <c r="A860" s="2"/>
      <c r="B860" s="98"/>
      <c r="C860" s="99"/>
      <c r="D860" s="100"/>
      <c r="E860" s="101"/>
      <c r="F860" s="102"/>
      <c r="G860" s="99"/>
      <c r="H860" s="103"/>
      <c r="I860" s="104"/>
      <c r="J860" s="2"/>
      <c r="K860" s="56" t="str">
        <f t="shared" si="119"/>
        <v/>
      </c>
      <c r="L860" s="2"/>
      <c r="M860" s="2"/>
      <c r="N860" s="51" t="str">
        <f t="shared" si="120"/>
        <v/>
      </c>
      <c r="O860" s="2"/>
      <c r="Q860" s="6" t="str">
        <f t="shared" si="121"/>
        <v/>
      </c>
      <c r="S860" s="6" t="str">
        <f>IF(COUNTIF($Q860:$Q$2510, $Q860)&gt;1, "", $Q860)</f>
        <v/>
      </c>
      <c r="U860" s="63" t="str">
        <f>IF($B860="", "", IF(OR($B860&lt;'Intro &amp; Setup'!$W$18, $B860&gt;'Intro &amp; Setup'!$AG$18), "X", ""))</f>
        <v/>
      </c>
      <c r="V860" s="64" t="str">
        <f>IF($F860="", "", IF(OR($F860&lt;'Intro &amp; Setup'!$W$18, $F860&gt;'Intro &amp; Setup'!$AG$18), "X", ""))</f>
        <v/>
      </c>
      <c r="W860" s="6" t="str">
        <f t="shared" si="122"/>
        <v/>
      </c>
      <c r="Y860" s="63" t="str">
        <f t="shared" si="123"/>
        <v/>
      </c>
      <c r="Z860" s="64" t="str">
        <f t="shared" si="124"/>
        <v/>
      </c>
      <c r="AB860" s="80" t="str">
        <f t="shared" si="125"/>
        <v/>
      </c>
      <c r="AC860" s="77" t="str">
        <f t="shared" si="126"/>
        <v/>
      </c>
      <c r="AE860" s="84" t="str">
        <f t="shared" si="127"/>
        <v/>
      </c>
      <c r="AG860" s="6" t="str">
        <f>IF($AE860="", "", COUNTIF($AE$10:$AE$2510, "&gt;"&amp;$AE860)+1+COUNTIF($AE$10:$AE860, $AE860)-1)</f>
        <v/>
      </c>
    </row>
    <row r="861" spans="1:33" x14ac:dyDescent="0.25">
      <c r="A861" s="2"/>
      <c r="B861" s="98"/>
      <c r="C861" s="99"/>
      <c r="D861" s="100"/>
      <c r="E861" s="101"/>
      <c r="F861" s="102"/>
      <c r="G861" s="99"/>
      <c r="H861" s="103"/>
      <c r="I861" s="104"/>
      <c r="J861" s="2"/>
      <c r="K861" s="56" t="str">
        <f t="shared" si="119"/>
        <v/>
      </c>
      <c r="L861" s="2"/>
      <c r="M861" s="2"/>
      <c r="N861" s="51" t="str">
        <f t="shared" si="120"/>
        <v/>
      </c>
      <c r="O861" s="2"/>
      <c r="Q861" s="6" t="str">
        <f t="shared" si="121"/>
        <v/>
      </c>
      <c r="S861" s="6" t="str">
        <f>IF(COUNTIF($Q861:$Q$2510, $Q861)&gt;1, "", $Q861)</f>
        <v/>
      </c>
      <c r="U861" s="63" t="str">
        <f>IF($B861="", "", IF(OR($B861&lt;'Intro &amp; Setup'!$W$18, $B861&gt;'Intro &amp; Setup'!$AG$18), "X", ""))</f>
        <v/>
      </c>
      <c r="V861" s="64" t="str">
        <f>IF($F861="", "", IF(OR($F861&lt;'Intro &amp; Setup'!$W$18, $F861&gt;'Intro &amp; Setup'!$AG$18), "X", ""))</f>
        <v/>
      </c>
      <c r="W861" s="6" t="str">
        <f t="shared" si="122"/>
        <v/>
      </c>
      <c r="Y861" s="63" t="str">
        <f t="shared" si="123"/>
        <v/>
      </c>
      <c r="Z861" s="64" t="str">
        <f t="shared" si="124"/>
        <v/>
      </c>
      <c r="AB861" s="80" t="str">
        <f t="shared" si="125"/>
        <v/>
      </c>
      <c r="AC861" s="77" t="str">
        <f t="shared" si="126"/>
        <v/>
      </c>
      <c r="AE861" s="84" t="str">
        <f t="shared" si="127"/>
        <v/>
      </c>
      <c r="AG861" s="6" t="str">
        <f>IF($AE861="", "", COUNTIF($AE$10:$AE$2510, "&gt;"&amp;$AE861)+1+COUNTIF($AE$10:$AE861, $AE861)-1)</f>
        <v/>
      </c>
    </row>
    <row r="862" spans="1:33" x14ac:dyDescent="0.25">
      <c r="A862" s="2"/>
      <c r="B862" s="98"/>
      <c r="C862" s="99"/>
      <c r="D862" s="100"/>
      <c r="E862" s="101"/>
      <c r="F862" s="102"/>
      <c r="G862" s="99"/>
      <c r="H862" s="103"/>
      <c r="I862" s="104"/>
      <c r="J862" s="2"/>
      <c r="K862" s="56" t="str">
        <f t="shared" si="119"/>
        <v/>
      </c>
      <c r="L862" s="2"/>
      <c r="M862" s="2"/>
      <c r="N862" s="51" t="str">
        <f t="shared" si="120"/>
        <v/>
      </c>
      <c r="O862" s="2"/>
      <c r="Q862" s="6" t="str">
        <f t="shared" si="121"/>
        <v/>
      </c>
      <c r="S862" s="6" t="str">
        <f>IF(COUNTIF($Q862:$Q$2510, $Q862)&gt;1, "", $Q862)</f>
        <v/>
      </c>
      <c r="U862" s="63" t="str">
        <f>IF($B862="", "", IF(OR($B862&lt;'Intro &amp; Setup'!$W$18, $B862&gt;'Intro &amp; Setup'!$AG$18), "X", ""))</f>
        <v/>
      </c>
      <c r="V862" s="64" t="str">
        <f>IF($F862="", "", IF(OR($F862&lt;'Intro &amp; Setup'!$W$18, $F862&gt;'Intro &amp; Setup'!$AG$18), "X", ""))</f>
        <v/>
      </c>
      <c r="W862" s="6" t="str">
        <f t="shared" si="122"/>
        <v/>
      </c>
      <c r="Y862" s="63" t="str">
        <f t="shared" si="123"/>
        <v/>
      </c>
      <c r="Z862" s="64" t="str">
        <f t="shared" si="124"/>
        <v/>
      </c>
      <c r="AB862" s="80" t="str">
        <f t="shared" si="125"/>
        <v/>
      </c>
      <c r="AC862" s="77" t="str">
        <f t="shared" si="126"/>
        <v/>
      </c>
      <c r="AE862" s="84" t="str">
        <f t="shared" si="127"/>
        <v/>
      </c>
      <c r="AG862" s="6" t="str">
        <f>IF($AE862="", "", COUNTIF($AE$10:$AE$2510, "&gt;"&amp;$AE862)+1+COUNTIF($AE$10:$AE862, $AE862)-1)</f>
        <v/>
      </c>
    </row>
    <row r="863" spans="1:33" x14ac:dyDescent="0.25">
      <c r="A863" s="2"/>
      <c r="B863" s="98"/>
      <c r="C863" s="99"/>
      <c r="D863" s="100"/>
      <c r="E863" s="101"/>
      <c r="F863" s="102"/>
      <c r="G863" s="99"/>
      <c r="H863" s="103"/>
      <c r="I863" s="104"/>
      <c r="J863" s="2"/>
      <c r="K863" s="56" t="str">
        <f t="shared" si="119"/>
        <v/>
      </c>
      <c r="L863" s="2"/>
      <c r="M863" s="2"/>
      <c r="N863" s="51" t="str">
        <f t="shared" si="120"/>
        <v/>
      </c>
      <c r="O863" s="2"/>
      <c r="Q863" s="6" t="str">
        <f t="shared" si="121"/>
        <v/>
      </c>
      <c r="S863" s="6" t="str">
        <f>IF(COUNTIF($Q863:$Q$2510, $Q863)&gt;1, "", $Q863)</f>
        <v/>
      </c>
      <c r="U863" s="63" t="str">
        <f>IF($B863="", "", IF(OR($B863&lt;'Intro &amp; Setup'!$W$18, $B863&gt;'Intro &amp; Setup'!$AG$18), "X", ""))</f>
        <v/>
      </c>
      <c r="V863" s="64" t="str">
        <f>IF($F863="", "", IF(OR($F863&lt;'Intro &amp; Setup'!$W$18, $F863&gt;'Intro &amp; Setup'!$AG$18), "X", ""))</f>
        <v/>
      </c>
      <c r="W863" s="6" t="str">
        <f t="shared" si="122"/>
        <v/>
      </c>
      <c r="Y863" s="63" t="str">
        <f t="shared" si="123"/>
        <v/>
      </c>
      <c r="Z863" s="64" t="str">
        <f t="shared" si="124"/>
        <v/>
      </c>
      <c r="AB863" s="80" t="str">
        <f t="shared" si="125"/>
        <v/>
      </c>
      <c r="AC863" s="77" t="str">
        <f t="shared" si="126"/>
        <v/>
      </c>
      <c r="AE863" s="84" t="str">
        <f t="shared" si="127"/>
        <v/>
      </c>
      <c r="AG863" s="6" t="str">
        <f>IF($AE863="", "", COUNTIF($AE$10:$AE$2510, "&gt;"&amp;$AE863)+1+COUNTIF($AE$10:$AE863, $AE863)-1)</f>
        <v/>
      </c>
    </row>
    <row r="864" spans="1:33" x14ac:dyDescent="0.25">
      <c r="A864" s="2"/>
      <c r="B864" s="98"/>
      <c r="C864" s="99"/>
      <c r="D864" s="100"/>
      <c r="E864" s="101"/>
      <c r="F864" s="102"/>
      <c r="G864" s="99"/>
      <c r="H864" s="103"/>
      <c r="I864" s="104"/>
      <c r="J864" s="2"/>
      <c r="K864" s="56" t="str">
        <f t="shared" si="119"/>
        <v/>
      </c>
      <c r="L864" s="2"/>
      <c r="M864" s="2"/>
      <c r="N864" s="51" t="str">
        <f t="shared" si="120"/>
        <v/>
      </c>
      <c r="O864" s="2"/>
      <c r="Q864" s="6" t="str">
        <f t="shared" si="121"/>
        <v/>
      </c>
      <c r="S864" s="6" t="str">
        <f>IF(COUNTIF($Q864:$Q$2510, $Q864)&gt;1, "", $Q864)</f>
        <v/>
      </c>
      <c r="U864" s="63" t="str">
        <f>IF($B864="", "", IF(OR($B864&lt;'Intro &amp; Setup'!$W$18, $B864&gt;'Intro &amp; Setup'!$AG$18), "X", ""))</f>
        <v/>
      </c>
      <c r="V864" s="64" t="str">
        <f>IF($F864="", "", IF(OR($F864&lt;'Intro &amp; Setup'!$W$18, $F864&gt;'Intro &amp; Setup'!$AG$18), "X", ""))</f>
        <v/>
      </c>
      <c r="W864" s="6" t="str">
        <f t="shared" si="122"/>
        <v/>
      </c>
      <c r="Y864" s="63" t="str">
        <f t="shared" si="123"/>
        <v/>
      </c>
      <c r="Z864" s="64" t="str">
        <f t="shared" si="124"/>
        <v/>
      </c>
      <c r="AB864" s="80" t="str">
        <f t="shared" si="125"/>
        <v/>
      </c>
      <c r="AC864" s="77" t="str">
        <f t="shared" si="126"/>
        <v/>
      </c>
      <c r="AE864" s="84" t="str">
        <f t="shared" si="127"/>
        <v/>
      </c>
      <c r="AG864" s="6" t="str">
        <f>IF($AE864="", "", COUNTIF($AE$10:$AE$2510, "&gt;"&amp;$AE864)+1+COUNTIF($AE$10:$AE864, $AE864)-1)</f>
        <v/>
      </c>
    </row>
    <row r="865" spans="1:33" x14ac:dyDescent="0.25">
      <c r="A865" s="2"/>
      <c r="B865" s="98"/>
      <c r="C865" s="99"/>
      <c r="D865" s="100"/>
      <c r="E865" s="101"/>
      <c r="F865" s="102"/>
      <c r="G865" s="99"/>
      <c r="H865" s="103"/>
      <c r="I865" s="104"/>
      <c r="J865" s="2"/>
      <c r="K865" s="56" t="str">
        <f t="shared" si="119"/>
        <v/>
      </c>
      <c r="L865" s="2"/>
      <c r="M865" s="2"/>
      <c r="N865" s="51" t="str">
        <f t="shared" si="120"/>
        <v/>
      </c>
      <c r="O865" s="2"/>
      <c r="Q865" s="6" t="str">
        <f t="shared" si="121"/>
        <v/>
      </c>
      <c r="S865" s="6" t="str">
        <f>IF(COUNTIF($Q865:$Q$2510, $Q865)&gt;1, "", $Q865)</f>
        <v/>
      </c>
      <c r="U865" s="63" t="str">
        <f>IF($B865="", "", IF(OR($B865&lt;'Intro &amp; Setup'!$W$18, $B865&gt;'Intro &amp; Setup'!$AG$18), "X", ""))</f>
        <v/>
      </c>
      <c r="V865" s="64" t="str">
        <f>IF($F865="", "", IF(OR($F865&lt;'Intro &amp; Setup'!$W$18, $F865&gt;'Intro &amp; Setup'!$AG$18), "X", ""))</f>
        <v/>
      </c>
      <c r="W865" s="6" t="str">
        <f t="shared" si="122"/>
        <v/>
      </c>
      <c r="Y865" s="63" t="str">
        <f t="shared" si="123"/>
        <v/>
      </c>
      <c r="Z865" s="64" t="str">
        <f t="shared" si="124"/>
        <v/>
      </c>
      <c r="AB865" s="80" t="str">
        <f t="shared" si="125"/>
        <v/>
      </c>
      <c r="AC865" s="77" t="str">
        <f t="shared" si="126"/>
        <v/>
      </c>
      <c r="AE865" s="84" t="str">
        <f t="shared" si="127"/>
        <v/>
      </c>
      <c r="AG865" s="6" t="str">
        <f>IF($AE865="", "", COUNTIF($AE$10:$AE$2510, "&gt;"&amp;$AE865)+1+COUNTIF($AE$10:$AE865, $AE865)-1)</f>
        <v/>
      </c>
    </row>
    <row r="866" spans="1:33" x14ac:dyDescent="0.25">
      <c r="A866" s="2"/>
      <c r="B866" s="98"/>
      <c r="C866" s="99"/>
      <c r="D866" s="100"/>
      <c r="E866" s="101"/>
      <c r="F866" s="102"/>
      <c r="G866" s="99"/>
      <c r="H866" s="103"/>
      <c r="I866" s="104"/>
      <c r="J866" s="2"/>
      <c r="K866" s="56" t="str">
        <f t="shared" si="119"/>
        <v/>
      </c>
      <c r="L866" s="2"/>
      <c r="M866" s="2"/>
      <c r="N866" s="51" t="str">
        <f t="shared" si="120"/>
        <v/>
      </c>
      <c r="O866" s="2"/>
      <c r="Q866" s="6" t="str">
        <f t="shared" si="121"/>
        <v/>
      </c>
      <c r="S866" s="6" t="str">
        <f>IF(COUNTIF($Q866:$Q$2510, $Q866)&gt;1, "", $Q866)</f>
        <v/>
      </c>
      <c r="U866" s="63" t="str">
        <f>IF($B866="", "", IF(OR($B866&lt;'Intro &amp; Setup'!$W$18, $B866&gt;'Intro &amp; Setup'!$AG$18), "X", ""))</f>
        <v/>
      </c>
      <c r="V866" s="64" t="str">
        <f>IF($F866="", "", IF(OR($F866&lt;'Intro &amp; Setup'!$W$18, $F866&gt;'Intro &amp; Setup'!$AG$18), "X", ""))</f>
        <v/>
      </c>
      <c r="W866" s="6" t="str">
        <f t="shared" si="122"/>
        <v/>
      </c>
      <c r="Y866" s="63" t="str">
        <f t="shared" si="123"/>
        <v/>
      </c>
      <c r="Z866" s="64" t="str">
        <f t="shared" si="124"/>
        <v/>
      </c>
      <c r="AB866" s="80" t="str">
        <f t="shared" si="125"/>
        <v/>
      </c>
      <c r="AC866" s="77" t="str">
        <f t="shared" si="126"/>
        <v/>
      </c>
      <c r="AE866" s="84" t="str">
        <f t="shared" si="127"/>
        <v/>
      </c>
      <c r="AG866" s="6" t="str">
        <f>IF($AE866="", "", COUNTIF($AE$10:$AE$2510, "&gt;"&amp;$AE866)+1+COUNTIF($AE$10:$AE866, $AE866)-1)</f>
        <v/>
      </c>
    </row>
    <row r="867" spans="1:33" x14ac:dyDescent="0.25">
      <c r="A867" s="2"/>
      <c r="B867" s="98"/>
      <c r="C867" s="99"/>
      <c r="D867" s="100"/>
      <c r="E867" s="101"/>
      <c r="F867" s="102"/>
      <c r="G867" s="99"/>
      <c r="H867" s="103"/>
      <c r="I867" s="104"/>
      <c r="J867" s="2"/>
      <c r="K867" s="56" t="str">
        <f t="shared" si="119"/>
        <v/>
      </c>
      <c r="L867" s="2"/>
      <c r="M867" s="2"/>
      <c r="N867" s="51" t="str">
        <f t="shared" si="120"/>
        <v/>
      </c>
      <c r="O867" s="2"/>
      <c r="Q867" s="6" t="str">
        <f t="shared" si="121"/>
        <v/>
      </c>
      <c r="S867" s="6" t="str">
        <f>IF(COUNTIF($Q867:$Q$2510, $Q867)&gt;1, "", $Q867)</f>
        <v/>
      </c>
      <c r="U867" s="63" t="str">
        <f>IF($B867="", "", IF(OR($B867&lt;'Intro &amp; Setup'!$W$18, $B867&gt;'Intro &amp; Setup'!$AG$18), "X", ""))</f>
        <v/>
      </c>
      <c r="V867" s="64" t="str">
        <f>IF($F867="", "", IF(OR($F867&lt;'Intro &amp; Setup'!$W$18, $F867&gt;'Intro &amp; Setup'!$AG$18), "X", ""))</f>
        <v/>
      </c>
      <c r="W867" s="6" t="str">
        <f t="shared" si="122"/>
        <v/>
      </c>
      <c r="Y867" s="63" t="str">
        <f t="shared" si="123"/>
        <v/>
      </c>
      <c r="Z867" s="64" t="str">
        <f t="shared" si="124"/>
        <v/>
      </c>
      <c r="AB867" s="80" t="str">
        <f t="shared" si="125"/>
        <v/>
      </c>
      <c r="AC867" s="77" t="str">
        <f t="shared" si="126"/>
        <v/>
      </c>
      <c r="AE867" s="84" t="str">
        <f t="shared" si="127"/>
        <v/>
      </c>
      <c r="AG867" s="6" t="str">
        <f>IF($AE867="", "", COUNTIF($AE$10:$AE$2510, "&gt;"&amp;$AE867)+1+COUNTIF($AE$10:$AE867, $AE867)-1)</f>
        <v/>
      </c>
    </row>
    <row r="868" spans="1:33" x14ac:dyDescent="0.25">
      <c r="A868" s="2"/>
      <c r="B868" s="98"/>
      <c r="C868" s="99"/>
      <c r="D868" s="100"/>
      <c r="E868" s="101"/>
      <c r="F868" s="102"/>
      <c r="G868" s="99"/>
      <c r="H868" s="103"/>
      <c r="I868" s="104"/>
      <c r="J868" s="2"/>
      <c r="K868" s="56" t="str">
        <f t="shared" si="119"/>
        <v/>
      </c>
      <c r="L868" s="2"/>
      <c r="M868" s="2"/>
      <c r="N868" s="51" t="str">
        <f t="shared" si="120"/>
        <v/>
      </c>
      <c r="O868" s="2"/>
      <c r="Q868" s="6" t="str">
        <f t="shared" si="121"/>
        <v/>
      </c>
      <c r="S868" s="6" t="str">
        <f>IF(COUNTIF($Q868:$Q$2510, $Q868)&gt;1, "", $Q868)</f>
        <v/>
      </c>
      <c r="U868" s="63" t="str">
        <f>IF($B868="", "", IF(OR($B868&lt;'Intro &amp; Setup'!$W$18, $B868&gt;'Intro &amp; Setup'!$AG$18), "X", ""))</f>
        <v/>
      </c>
      <c r="V868" s="64" t="str">
        <f>IF($F868="", "", IF(OR($F868&lt;'Intro &amp; Setup'!$W$18, $F868&gt;'Intro &amp; Setup'!$AG$18), "X", ""))</f>
        <v/>
      </c>
      <c r="W868" s="6" t="str">
        <f t="shared" si="122"/>
        <v/>
      </c>
      <c r="Y868" s="63" t="str">
        <f t="shared" si="123"/>
        <v/>
      </c>
      <c r="Z868" s="64" t="str">
        <f t="shared" si="124"/>
        <v/>
      </c>
      <c r="AB868" s="80" t="str">
        <f t="shared" si="125"/>
        <v/>
      </c>
      <c r="AC868" s="77" t="str">
        <f t="shared" si="126"/>
        <v/>
      </c>
      <c r="AE868" s="84" t="str">
        <f t="shared" si="127"/>
        <v/>
      </c>
      <c r="AG868" s="6" t="str">
        <f>IF($AE868="", "", COUNTIF($AE$10:$AE$2510, "&gt;"&amp;$AE868)+1+COUNTIF($AE$10:$AE868, $AE868)-1)</f>
        <v/>
      </c>
    </row>
    <row r="869" spans="1:33" x14ac:dyDescent="0.25">
      <c r="A869" s="2"/>
      <c r="B869" s="98"/>
      <c r="C869" s="99"/>
      <c r="D869" s="100"/>
      <c r="E869" s="101"/>
      <c r="F869" s="102"/>
      <c r="G869" s="99"/>
      <c r="H869" s="103"/>
      <c r="I869" s="104"/>
      <c r="J869" s="2"/>
      <c r="K869" s="56" t="str">
        <f t="shared" si="119"/>
        <v/>
      </c>
      <c r="L869" s="2"/>
      <c r="M869" s="2"/>
      <c r="N869" s="51" t="str">
        <f t="shared" si="120"/>
        <v/>
      </c>
      <c r="O869" s="2"/>
      <c r="Q869" s="6" t="str">
        <f t="shared" si="121"/>
        <v/>
      </c>
      <c r="S869" s="6" t="str">
        <f>IF(COUNTIF($Q869:$Q$2510, $Q869)&gt;1, "", $Q869)</f>
        <v/>
      </c>
      <c r="U869" s="63" t="str">
        <f>IF($B869="", "", IF(OR($B869&lt;'Intro &amp; Setup'!$W$18, $B869&gt;'Intro &amp; Setup'!$AG$18), "X", ""))</f>
        <v/>
      </c>
      <c r="V869" s="64" t="str">
        <f>IF($F869="", "", IF(OR($F869&lt;'Intro &amp; Setup'!$W$18, $F869&gt;'Intro &amp; Setup'!$AG$18), "X", ""))</f>
        <v/>
      </c>
      <c r="W869" s="6" t="str">
        <f t="shared" si="122"/>
        <v/>
      </c>
      <c r="Y869" s="63" t="str">
        <f t="shared" si="123"/>
        <v/>
      </c>
      <c r="Z869" s="64" t="str">
        <f t="shared" si="124"/>
        <v/>
      </c>
      <c r="AB869" s="80" t="str">
        <f t="shared" si="125"/>
        <v/>
      </c>
      <c r="AC869" s="77" t="str">
        <f t="shared" si="126"/>
        <v/>
      </c>
      <c r="AE869" s="84" t="str">
        <f t="shared" si="127"/>
        <v/>
      </c>
      <c r="AG869" s="6" t="str">
        <f>IF($AE869="", "", COUNTIF($AE$10:$AE$2510, "&gt;"&amp;$AE869)+1+COUNTIF($AE$10:$AE869, $AE869)-1)</f>
        <v/>
      </c>
    </row>
    <row r="870" spans="1:33" x14ac:dyDescent="0.25">
      <c r="A870" s="2"/>
      <c r="B870" s="98"/>
      <c r="C870" s="99"/>
      <c r="D870" s="100"/>
      <c r="E870" s="101"/>
      <c r="F870" s="102"/>
      <c r="G870" s="99"/>
      <c r="H870" s="103"/>
      <c r="I870" s="104"/>
      <c r="J870" s="2"/>
      <c r="K870" s="56" t="str">
        <f t="shared" si="119"/>
        <v/>
      </c>
      <c r="L870" s="2"/>
      <c r="M870" s="2"/>
      <c r="N870" s="51" t="str">
        <f t="shared" si="120"/>
        <v/>
      </c>
      <c r="O870" s="2"/>
      <c r="Q870" s="6" t="str">
        <f t="shared" si="121"/>
        <v/>
      </c>
      <c r="S870" s="6" t="str">
        <f>IF(COUNTIF($Q870:$Q$2510, $Q870)&gt;1, "", $Q870)</f>
        <v/>
      </c>
      <c r="U870" s="63" t="str">
        <f>IF($B870="", "", IF(OR($B870&lt;'Intro &amp; Setup'!$W$18, $B870&gt;'Intro &amp; Setup'!$AG$18), "X", ""))</f>
        <v/>
      </c>
      <c r="V870" s="64" t="str">
        <f>IF($F870="", "", IF(OR($F870&lt;'Intro &amp; Setup'!$W$18, $F870&gt;'Intro &amp; Setup'!$AG$18), "X", ""))</f>
        <v/>
      </c>
      <c r="W870" s="6" t="str">
        <f t="shared" si="122"/>
        <v/>
      </c>
      <c r="Y870" s="63" t="str">
        <f t="shared" si="123"/>
        <v/>
      </c>
      <c r="Z870" s="64" t="str">
        <f t="shared" si="124"/>
        <v/>
      </c>
      <c r="AB870" s="80" t="str">
        <f t="shared" si="125"/>
        <v/>
      </c>
      <c r="AC870" s="77" t="str">
        <f t="shared" si="126"/>
        <v/>
      </c>
      <c r="AE870" s="84" t="str">
        <f t="shared" si="127"/>
        <v/>
      </c>
      <c r="AG870" s="6" t="str">
        <f>IF($AE870="", "", COUNTIF($AE$10:$AE$2510, "&gt;"&amp;$AE870)+1+COUNTIF($AE$10:$AE870, $AE870)-1)</f>
        <v/>
      </c>
    </row>
    <row r="871" spans="1:33" x14ac:dyDescent="0.25">
      <c r="A871" s="2"/>
      <c r="B871" s="98"/>
      <c r="C871" s="99"/>
      <c r="D871" s="100"/>
      <c r="E871" s="101"/>
      <c r="F871" s="102"/>
      <c r="G871" s="99"/>
      <c r="H871" s="103"/>
      <c r="I871" s="104"/>
      <c r="J871" s="2"/>
      <c r="K871" s="56" t="str">
        <f t="shared" si="119"/>
        <v/>
      </c>
      <c r="L871" s="2"/>
      <c r="M871" s="2"/>
      <c r="N871" s="51" t="str">
        <f t="shared" si="120"/>
        <v/>
      </c>
      <c r="O871" s="2"/>
      <c r="Q871" s="6" t="str">
        <f t="shared" si="121"/>
        <v/>
      </c>
      <c r="S871" s="6" t="str">
        <f>IF(COUNTIF($Q871:$Q$2510, $Q871)&gt;1, "", $Q871)</f>
        <v/>
      </c>
      <c r="U871" s="63" t="str">
        <f>IF($B871="", "", IF(OR($B871&lt;'Intro &amp; Setup'!$W$18, $B871&gt;'Intro &amp; Setup'!$AG$18), "X", ""))</f>
        <v/>
      </c>
      <c r="V871" s="64" t="str">
        <f>IF($F871="", "", IF(OR($F871&lt;'Intro &amp; Setup'!$W$18, $F871&gt;'Intro &amp; Setup'!$AG$18), "X", ""))</f>
        <v/>
      </c>
      <c r="W871" s="6" t="str">
        <f t="shared" si="122"/>
        <v/>
      </c>
      <c r="Y871" s="63" t="str">
        <f t="shared" si="123"/>
        <v/>
      </c>
      <c r="Z871" s="64" t="str">
        <f t="shared" si="124"/>
        <v/>
      </c>
      <c r="AB871" s="80" t="str">
        <f t="shared" si="125"/>
        <v/>
      </c>
      <c r="AC871" s="77" t="str">
        <f t="shared" si="126"/>
        <v/>
      </c>
      <c r="AE871" s="84" t="str">
        <f t="shared" si="127"/>
        <v/>
      </c>
      <c r="AG871" s="6" t="str">
        <f>IF($AE871="", "", COUNTIF($AE$10:$AE$2510, "&gt;"&amp;$AE871)+1+COUNTIF($AE$10:$AE871, $AE871)-1)</f>
        <v/>
      </c>
    </row>
    <row r="872" spans="1:33" x14ac:dyDescent="0.25">
      <c r="A872" s="2"/>
      <c r="B872" s="98"/>
      <c r="C872" s="99"/>
      <c r="D872" s="100"/>
      <c r="E872" s="101"/>
      <c r="F872" s="102"/>
      <c r="G872" s="99"/>
      <c r="H872" s="103"/>
      <c r="I872" s="104"/>
      <c r="J872" s="2"/>
      <c r="K872" s="56" t="str">
        <f t="shared" si="119"/>
        <v/>
      </c>
      <c r="L872" s="2"/>
      <c r="M872" s="2"/>
      <c r="N872" s="51" t="str">
        <f t="shared" si="120"/>
        <v/>
      </c>
      <c r="O872" s="2"/>
      <c r="Q872" s="6" t="str">
        <f t="shared" si="121"/>
        <v/>
      </c>
      <c r="S872" s="6" t="str">
        <f>IF(COUNTIF($Q872:$Q$2510, $Q872)&gt;1, "", $Q872)</f>
        <v/>
      </c>
      <c r="U872" s="63" t="str">
        <f>IF($B872="", "", IF(OR($B872&lt;'Intro &amp; Setup'!$W$18, $B872&gt;'Intro &amp; Setup'!$AG$18), "X", ""))</f>
        <v/>
      </c>
      <c r="V872" s="64" t="str">
        <f>IF($F872="", "", IF(OR($F872&lt;'Intro &amp; Setup'!$W$18, $F872&gt;'Intro &amp; Setup'!$AG$18), "X", ""))</f>
        <v/>
      </c>
      <c r="W872" s="6" t="str">
        <f t="shared" si="122"/>
        <v/>
      </c>
      <c r="Y872" s="63" t="str">
        <f t="shared" si="123"/>
        <v/>
      </c>
      <c r="Z872" s="64" t="str">
        <f t="shared" si="124"/>
        <v/>
      </c>
      <c r="AB872" s="80" t="str">
        <f t="shared" si="125"/>
        <v/>
      </c>
      <c r="AC872" s="77" t="str">
        <f t="shared" si="126"/>
        <v/>
      </c>
      <c r="AE872" s="84" t="str">
        <f t="shared" si="127"/>
        <v/>
      </c>
      <c r="AG872" s="6" t="str">
        <f>IF($AE872="", "", COUNTIF($AE$10:$AE$2510, "&gt;"&amp;$AE872)+1+COUNTIF($AE$10:$AE872, $AE872)-1)</f>
        <v/>
      </c>
    </row>
    <row r="873" spans="1:33" x14ac:dyDescent="0.25">
      <c r="A873" s="2"/>
      <c r="B873" s="98"/>
      <c r="C873" s="99"/>
      <c r="D873" s="100"/>
      <c r="E873" s="101"/>
      <c r="F873" s="102"/>
      <c r="G873" s="99"/>
      <c r="H873" s="103"/>
      <c r="I873" s="104"/>
      <c r="J873" s="2"/>
      <c r="K873" s="56" t="str">
        <f t="shared" si="119"/>
        <v/>
      </c>
      <c r="L873" s="2"/>
      <c r="M873" s="2"/>
      <c r="N873" s="51" t="str">
        <f t="shared" si="120"/>
        <v/>
      </c>
      <c r="O873" s="2"/>
      <c r="Q873" s="6" t="str">
        <f t="shared" si="121"/>
        <v/>
      </c>
      <c r="S873" s="6" t="str">
        <f>IF(COUNTIF($Q873:$Q$2510, $Q873)&gt;1, "", $Q873)</f>
        <v/>
      </c>
      <c r="U873" s="63" t="str">
        <f>IF($B873="", "", IF(OR($B873&lt;'Intro &amp; Setup'!$W$18, $B873&gt;'Intro &amp; Setup'!$AG$18), "X", ""))</f>
        <v/>
      </c>
      <c r="V873" s="64" t="str">
        <f>IF($F873="", "", IF(OR($F873&lt;'Intro &amp; Setup'!$W$18, $F873&gt;'Intro &amp; Setup'!$AG$18), "X", ""))</f>
        <v/>
      </c>
      <c r="W873" s="6" t="str">
        <f t="shared" si="122"/>
        <v/>
      </c>
      <c r="Y873" s="63" t="str">
        <f t="shared" si="123"/>
        <v/>
      </c>
      <c r="Z873" s="64" t="str">
        <f t="shared" si="124"/>
        <v/>
      </c>
      <c r="AB873" s="80" t="str">
        <f t="shared" si="125"/>
        <v/>
      </c>
      <c r="AC873" s="77" t="str">
        <f t="shared" si="126"/>
        <v/>
      </c>
      <c r="AE873" s="84" t="str">
        <f t="shared" si="127"/>
        <v/>
      </c>
      <c r="AG873" s="6" t="str">
        <f>IF($AE873="", "", COUNTIF($AE$10:$AE$2510, "&gt;"&amp;$AE873)+1+COUNTIF($AE$10:$AE873, $AE873)-1)</f>
        <v/>
      </c>
    </row>
    <row r="874" spans="1:33" x14ac:dyDescent="0.25">
      <c r="A874" s="2"/>
      <c r="B874" s="98"/>
      <c r="C874" s="99"/>
      <c r="D874" s="100"/>
      <c r="E874" s="101"/>
      <c r="F874" s="102"/>
      <c r="G874" s="99"/>
      <c r="H874" s="103"/>
      <c r="I874" s="104"/>
      <c r="J874" s="2"/>
      <c r="K874" s="56" t="str">
        <f t="shared" si="119"/>
        <v/>
      </c>
      <c r="L874" s="2"/>
      <c r="M874" s="2"/>
      <c r="N874" s="51" t="str">
        <f t="shared" si="120"/>
        <v/>
      </c>
      <c r="O874" s="2"/>
      <c r="Q874" s="6" t="str">
        <f t="shared" si="121"/>
        <v/>
      </c>
      <c r="S874" s="6" t="str">
        <f>IF(COUNTIF($Q874:$Q$2510, $Q874)&gt;1, "", $Q874)</f>
        <v/>
      </c>
      <c r="U874" s="63" t="str">
        <f>IF($B874="", "", IF(OR($B874&lt;'Intro &amp; Setup'!$W$18, $B874&gt;'Intro &amp; Setup'!$AG$18), "X", ""))</f>
        <v/>
      </c>
      <c r="V874" s="64" t="str">
        <f>IF($F874="", "", IF(OR($F874&lt;'Intro &amp; Setup'!$W$18, $F874&gt;'Intro &amp; Setup'!$AG$18), "X", ""))</f>
        <v/>
      </c>
      <c r="W874" s="6" t="str">
        <f t="shared" si="122"/>
        <v/>
      </c>
      <c r="Y874" s="63" t="str">
        <f t="shared" si="123"/>
        <v/>
      </c>
      <c r="Z874" s="64" t="str">
        <f t="shared" si="124"/>
        <v/>
      </c>
      <c r="AB874" s="80" t="str">
        <f t="shared" si="125"/>
        <v/>
      </c>
      <c r="AC874" s="77" t="str">
        <f t="shared" si="126"/>
        <v/>
      </c>
      <c r="AE874" s="84" t="str">
        <f t="shared" si="127"/>
        <v/>
      </c>
      <c r="AG874" s="6" t="str">
        <f>IF($AE874="", "", COUNTIF($AE$10:$AE$2510, "&gt;"&amp;$AE874)+1+COUNTIF($AE$10:$AE874, $AE874)-1)</f>
        <v/>
      </c>
    </row>
    <row r="875" spans="1:33" x14ac:dyDescent="0.25">
      <c r="A875" s="2"/>
      <c r="B875" s="98"/>
      <c r="C875" s="99"/>
      <c r="D875" s="100"/>
      <c r="E875" s="101"/>
      <c r="F875" s="102"/>
      <c r="G875" s="99"/>
      <c r="H875" s="103"/>
      <c r="I875" s="104"/>
      <c r="J875" s="2"/>
      <c r="K875" s="56" t="str">
        <f t="shared" si="119"/>
        <v/>
      </c>
      <c r="L875" s="2"/>
      <c r="M875" s="2"/>
      <c r="N875" s="51" t="str">
        <f t="shared" si="120"/>
        <v/>
      </c>
      <c r="O875" s="2"/>
      <c r="Q875" s="6" t="str">
        <f t="shared" si="121"/>
        <v/>
      </c>
      <c r="S875" s="6" t="str">
        <f>IF(COUNTIF($Q875:$Q$2510, $Q875)&gt;1, "", $Q875)</f>
        <v/>
      </c>
      <c r="U875" s="63" t="str">
        <f>IF($B875="", "", IF(OR($B875&lt;'Intro &amp; Setup'!$W$18, $B875&gt;'Intro &amp; Setup'!$AG$18), "X", ""))</f>
        <v/>
      </c>
      <c r="V875" s="64" t="str">
        <f>IF($F875="", "", IF(OR($F875&lt;'Intro &amp; Setup'!$W$18, $F875&gt;'Intro &amp; Setup'!$AG$18), "X", ""))</f>
        <v/>
      </c>
      <c r="W875" s="6" t="str">
        <f t="shared" si="122"/>
        <v/>
      </c>
      <c r="Y875" s="63" t="str">
        <f t="shared" si="123"/>
        <v/>
      </c>
      <c r="Z875" s="64" t="str">
        <f t="shared" si="124"/>
        <v/>
      </c>
      <c r="AB875" s="80" t="str">
        <f t="shared" si="125"/>
        <v/>
      </c>
      <c r="AC875" s="77" t="str">
        <f t="shared" si="126"/>
        <v/>
      </c>
      <c r="AE875" s="84" t="str">
        <f t="shared" si="127"/>
        <v/>
      </c>
      <c r="AG875" s="6" t="str">
        <f>IF($AE875="", "", COUNTIF($AE$10:$AE$2510, "&gt;"&amp;$AE875)+1+COUNTIF($AE$10:$AE875, $AE875)-1)</f>
        <v/>
      </c>
    </row>
    <row r="876" spans="1:33" x14ac:dyDescent="0.25">
      <c r="A876" s="2"/>
      <c r="B876" s="98"/>
      <c r="C876" s="99"/>
      <c r="D876" s="100"/>
      <c r="E876" s="101"/>
      <c r="F876" s="102"/>
      <c r="G876" s="99"/>
      <c r="H876" s="103"/>
      <c r="I876" s="104"/>
      <c r="J876" s="2"/>
      <c r="K876" s="56" t="str">
        <f t="shared" si="119"/>
        <v/>
      </c>
      <c r="L876" s="2"/>
      <c r="M876" s="2"/>
      <c r="N876" s="51" t="str">
        <f t="shared" si="120"/>
        <v/>
      </c>
      <c r="O876" s="2"/>
      <c r="Q876" s="6" t="str">
        <f t="shared" si="121"/>
        <v/>
      </c>
      <c r="S876" s="6" t="str">
        <f>IF(COUNTIF($Q876:$Q$2510, $Q876)&gt;1, "", $Q876)</f>
        <v/>
      </c>
      <c r="U876" s="63" t="str">
        <f>IF($B876="", "", IF(OR($B876&lt;'Intro &amp; Setup'!$W$18, $B876&gt;'Intro &amp; Setup'!$AG$18), "X", ""))</f>
        <v/>
      </c>
      <c r="V876" s="64" t="str">
        <f>IF($F876="", "", IF(OR($F876&lt;'Intro &amp; Setup'!$W$18, $F876&gt;'Intro &amp; Setup'!$AG$18), "X", ""))</f>
        <v/>
      </c>
      <c r="W876" s="6" t="str">
        <f t="shared" si="122"/>
        <v/>
      </c>
      <c r="Y876" s="63" t="str">
        <f t="shared" si="123"/>
        <v/>
      </c>
      <c r="Z876" s="64" t="str">
        <f t="shared" si="124"/>
        <v/>
      </c>
      <c r="AB876" s="80" t="str">
        <f t="shared" si="125"/>
        <v/>
      </c>
      <c r="AC876" s="77" t="str">
        <f t="shared" si="126"/>
        <v/>
      </c>
      <c r="AE876" s="84" t="str">
        <f t="shared" si="127"/>
        <v/>
      </c>
      <c r="AG876" s="6" t="str">
        <f>IF($AE876="", "", COUNTIF($AE$10:$AE$2510, "&gt;"&amp;$AE876)+1+COUNTIF($AE$10:$AE876, $AE876)-1)</f>
        <v/>
      </c>
    </row>
    <row r="877" spans="1:33" x14ac:dyDescent="0.25">
      <c r="A877" s="2"/>
      <c r="B877" s="98"/>
      <c r="C877" s="99"/>
      <c r="D877" s="100"/>
      <c r="E877" s="101"/>
      <c r="F877" s="102"/>
      <c r="G877" s="99"/>
      <c r="H877" s="103"/>
      <c r="I877" s="104"/>
      <c r="J877" s="2"/>
      <c r="K877" s="56" t="str">
        <f t="shared" si="119"/>
        <v/>
      </c>
      <c r="L877" s="2"/>
      <c r="M877" s="2"/>
      <c r="N877" s="51" t="str">
        <f t="shared" si="120"/>
        <v/>
      </c>
      <c r="O877" s="2"/>
      <c r="Q877" s="6" t="str">
        <f t="shared" si="121"/>
        <v/>
      </c>
      <c r="S877" s="6" t="str">
        <f>IF(COUNTIF($Q877:$Q$2510, $Q877)&gt;1, "", $Q877)</f>
        <v/>
      </c>
      <c r="U877" s="63" t="str">
        <f>IF($B877="", "", IF(OR($B877&lt;'Intro &amp; Setup'!$W$18, $B877&gt;'Intro &amp; Setup'!$AG$18), "X", ""))</f>
        <v/>
      </c>
      <c r="V877" s="64" t="str">
        <f>IF($F877="", "", IF(OR($F877&lt;'Intro &amp; Setup'!$W$18, $F877&gt;'Intro &amp; Setup'!$AG$18), "X", ""))</f>
        <v/>
      </c>
      <c r="W877" s="6" t="str">
        <f t="shared" si="122"/>
        <v/>
      </c>
      <c r="Y877" s="63" t="str">
        <f t="shared" si="123"/>
        <v/>
      </c>
      <c r="Z877" s="64" t="str">
        <f t="shared" si="124"/>
        <v/>
      </c>
      <c r="AB877" s="80" t="str">
        <f t="shared" si="125"/>
        <v/>
      </c>
      <c r="AC877" s="77" t="str">
        <f t="shared" si="126"/>
        <v/>
      </c>
      <c r="AE877" s="84" t="str">
        <f t="shared" si="127"/>
        <v/>
      </c>
      <c r="AG877" s="6" t="str">
        <f>IF($AE877="", "", COUNTIF($AE$10:$AE$2510, "&gt;"&amp;$AE877)+1+COUNTIF($AE$10:$AE877, $AE877)-1)</f>
        <v/>
      </c>
    </row>
    <row r="878" spans="1:33" x14ac:dyDescent="0.25">
      <c r="A878" s="2"/>
      <c r="B878" s="98"/>
      <c r="C878" s="99"/>
      <c r="D878" s="100"/>
      <c r="E878" s="101"/>
      <c r="F878" s="102"/>
      <c r="G878" s="99"/>
      <c r="H878" s="103"/>
      <c r="I878" s="104"/>
      <c r="J878" s="2"/>
      <c r="K878" s="56" t="str">
        <f t="shared" si="119"/>
        <v/>
      </c>
      <c r="L878" s="2"/>
      <c r="M878" s="2"/>
      <c r="N878" s="51" t="str">
        <f t="shared" si="120"/>
        <v/>
      </c>
      <c r="O878" s="2"/>
      <c r="Q878" s="6" t="str">
        <f t="shared" si="121"/>
        <v/>
      </c>
      <c r="S878" s="6" t="str">
        <f>IF(COUNTIF($Q878:$Q$2510, $Q878)&gt;1, "", $Q878)</f>
        <v/>
      </c>
      <c r="U878" s="63" t="str">
        <f>IF($B878="", "", IF(OR($B878&lt;'Intro &amp; Setup'!$W$18, $B878&gt;'Intro &amp; Setup'!$AG$18), "X", ""))</f>
        <v/>
      </c>
      <c r="V878" s="64" t="str">
        <f>IF($F878="", "", IF(OR($F878&lt;'Intro &amp; Setup'!$W$18, $F878&gt;'Intro &amp; Setup'!$AG$18), "X", ""))</f>
        <v/>
      </c>
      <c r="W878" s="6" t="str">
        <f t="shared" si="122"/>
        <v/>
      </c>
      <c r="Y878" s="63" t="str">
        <f t="shared" si="123"/>
        <v/>
      </c>
      <c r="Z878" s="64" t="str">
        <f t="shared" si="124"/>
        <v/>
      </c>
      <c r="AB878" s="80" t="str">
        <f t="shared" si="125"/>
        <v/>
      </c>
      <c r="AC878" s="77" t="str">
        <f t="shared" si="126"/>
        <v/>
      </c>
      <c r="AE878" s="84" t="str">
        <f t="shared" si="127"/>
        <v/>
      </c>
      <c r="AG878" s="6" t="str">
        <f>IF($AE878="", "", COUNTIF($AE$10:$AE$2510, "&gt;"&amp;$AE878)+1+COUNTIF($AE$10:$AE878, $AE878)-1)</f>
        <v/>
      </c>
    </row>
    <row r="879" spans="1:33" x14ac:dyDescent="0.25">
      <c r="A879" s="2"/>
      <c r="B879" s="98"/>
      <c r="C879" s="99"/>
      <c r="D879" s="100"/>
      <c r="E879" s="101"/>
      <c r="F879" s="102"/>
      <c r="G879" s="99"/>
      <c r="H879" s="103"/>
      <c r="I879" s="104"/>
      <c r="J879" s="2"/>
      <c r="K879" s="56" t="str">
        <f t="shared" si="119"/>
        <v/>
      </c>
      <c r="L879" s="2"/>
      <c r="M879" s="2"/>
      <c r="N879" s="51" t="str">
        <f t="shared" si="120"/>
        <v/>
      </c>
      <c r="O879" s="2"/>
      <c r="Q879" s="6" t="str">
        <f t="shared" si="121"/>
        <v/>
      </c>
      <c r="S879" s="6" t="str">
        <f>IF(COUNTIF($Q879:$Q$2510, $Q879)&gt;1, "", $Q879)</f>
        <v/>
      </c>
      <c r="U879" s="63" t="str">
        <f>IF($B879="", "", IF(OR($B879&lt;'Intro &amp; Setup'!$W$18, $B879&gt;'Intro &amp; Setup'!$AG$18), "X", ""))</f>
        <v/>
      </c>
      <c r="V879" s="64" t="str">
        <f>IF($F879="", "", IF(OR($F879&lt;'Intro &amp; Setup'!$W$18, $F879&gt;'Intro &amp; Setup'!$AG$18), "X", ""))</f>
        <v/>
      </c>
      <c r="W879" s="6" t="str">
        <f t="shared" si="122"/>
        <v/>
      </c>
      <c r="Y879" s="63" t="str">
        <f t="shared" si="123"/>
        <v/>
      </c>
      <c r="Z879" s="64" t="str">
        <f t="shared" si="124"/>
        <v/>
      </c>
      <c r="AB879" s="80" t="str">
        <f t="shared" si="125"/>
        <v/>
      </c>
      <c r="AC879" s="77" t="str">
        <f t="shared" si="126"/>
        <v/>
      </c>
      <c r="AE879" s="84" t="str">
        <f t="shared" si="127"/>
        <v/>
      </c>
      <c r="AG879" s="6" t="str">
        <f>IF($AE879="", "", COUNTIF($AE$10:$AE$2510, "&gt;"&amp;$AE879)+1+COUNTIF($AE$10:$AE879, $AE879)-1)</f>
        <v/>
      </c>
    </row>
    <row r="880" spans="1:33" x14ac:dyDescent="0.25">
      <c r="A880" s="2"/>
      <c r="B880" s="98"/>
      <c r="C880" s="99"/>
      <c r="D880" s="100"/>
      <c r="E880" s="101"/>
      <c r="F880" s="102"/>
      <c r="G880" s="99"/>
      <c r="H880" s="103"/>
      <c r="I880" s="104"/>
      <c r="J880" s="2"/>
      <c r="K880" s="56" t="str">
        <f t="shared" si="119"/>
        <v/>
      </c>
      <c r="L880" s="2"/>
      <c r="M880" s="2"/>
      <c r="N880" s="51" t="str">
        <f t="shared" si="120"/>
        <v/>
      </c>
      <c r="O880" s="2"/>
      <c r="Q880" s="6" t="str">
        <f t="shared" si="121"/>
        <v/>
      </c>
      <c r="S880" s="6" t="str">
        <f>IF(COUNTIF($Q880:$Q$2510, $Q880)&gt;1, "", $Q880)</f>
        <v/>
      </c>
      <c r="U880" s="63" t="str">
        <f>IF($B880="", "", IF(OR($B880&lt;'Intro &amp; Setup'!$W$18, $B880&gt;'Intro &amp; Setup'!$AG$18), "X", ""))</f>
        <v/>
      </c>
      <c r="V880" s="64" t="str">
        <f>IF($F880="", "", IF(OR($F880&lt;'Intro &amp; Setup'!$W$18, $F880&gt;'Intro &amp; Setup'!$AG$18), "X", ""))</f>
        <v/>
      </c>
      <c r="W880" s="6" t="str">
        <f t="shared" si="122"/>
        <v/>
      </c>
      <c r="Y880" s="63" t="str">
        <f t="shared" si="123"/>
        <v/>
      </c>
      <c r="Z880" s="64" t="str">
        <f t="shared" si="124"/>
        <v/>
      </c>
      <c r="AB880" s="80" t="str">
        <f t="shared" si="125"/>
        <v/>
      </c>
      <c r="AC880" s="77" t="str">
        <f t="shared" si="126"/>
        <v/>
      </c>
      <c r="AE880" s="84" t="str">
        <f t="shared" si="127"/>
        <v/>
      </c>
      <c r="AG880" s="6" t="str">
        <f>IF($AE880="", "", COUNTIF($AE$10:$AE$2510, "&gt;"&amp;$AE880)+1+COUNTIF($AE$10:$AE880, $AE880)-1)</f>
        <v/>
      </c>
    </row>
    <row r="881" spans="1:33" x14ac:dyDescent="0.25">
      <c r="A881" s="2"/>
      <c r="B881" s="98"/>
      <c r="C881" s="99"/>
      <c r="D881" s="100"/>
      <c r="E881" s="101"/>
      <c r="F881" s="102"/>
      <c r="G881" s="99"/>
      <c r="H881" s="103"/>
      <c r="I881" s="104"/>
      <c r="J881" s="2"/>
      <c r="K881" s="56" t="str">
        <f t="shared" si="119"/>
        <v/>
      </c>
      <c r="L881" s="2"/>
      <c r="M881" s="2"/>
      <c r="N881" s="51" t="str">
        <f t="shared" si="120"/>
        <v/>
      </c>
      <c r="O881" s="2"/>
      <c r="Q881" s="6" t="str">
        <f t="shared" si="121"/>
        <v/>
      </c>
      <c r="S881" s="6" t="str">
        <f>IF(COUNTIF($Q881:$Q$2510, $Q881)&gt;1, "", $Q881)</f>
        <v/>
      </c>
      <c r="U881" s="63" t="str">
        <f>IF($B881="", "", IF(OR($B881&lt;'Intro &amp; Setup'!$W$18, $B881&gt;'Intro &amp; Setup'!$AG$18), "X", ""))</f>
        <v/>
      </c>
      <c r="V881" s="64" t="str">
        <f>IF($F881="", "", IF(OR($F881&lt;'Intro &amp; Setup'!$W$18, $F881&gt;'Intro &amp; Setup'!$AG$18), "X", ""))</f>
        <v/>
      </c>
      <c r="W881" s="6" t="str">
        <f t="shared" si="122"/>
        <v/>
      </c>
      <c r="Y881" s="63" t="str">
        <f t="shared" si="123"/>
        <v/>
      </c>
      <c r="Z881" s="64" t="str">
        <f t="shared" si="124"/>
        <v/>
      </c>
      <c r="AB881" s="80" t="str">
        <f t="shared" si="125"/>
        <v/>
      </c>
      <c r="AC881" s="77" t="str">
        <f t="shared" si="126"/>
        <v/>
      </c>
      <c r="AE881" s="84" t="str">
        <f t="shared" si="127"/>
        <v/>
      </c>
      <c r="AG881" s="6" t="str">
        <f>IF($AE881="", "", COUNTIF($AE$10:$AE$2510, "&gt;"&amp;$AE881)+1+COUNTIF($AE$10:$AE881, $AE881)-1)</f>
        <v/>
      </c>
    </row>
    <row r="882" spans="1:33" x14ac:dyDescent="0.25">
      <c r="A882" s="2"/>
      <c r="B882" s="98"/>
      <c r="C882" s="99"/>
      <c r="D882" s="100"/>
      <c r="E882" s="101"/>
      <c r="F882" s="102"/>
      <c r="G882" s="99"/>
      <c r="H882" s="103"/>
      <c r="I882" s="104"/>
      <c r="J882" s="2"/>
      <c r="K882" s="56" t="str">
        <f t="shared" si="119"/>
        <v/>
      </c>
      <c r="L882" s="2"/>
      <c r="M882" s="2"/>
      <c r="N882" s="51" t="str">
        <f t="shared" si="120"/>
        <v/>
      </c>
      <c r="O882" s="2"/>
      <c r="Q882" s="6" t="str">
        <f t="shared" si="121"/>
        <v/>
      </c>
      <c r="S882" s="6" t="str">
        <f>IF(COUNTIF($Q882:$Q$2510, $Q882)&gt;1, "", $Q882)</f>
        <v/>
      </c>
      <c r="U882" s="63" t="str">
        <f>IF($B882="", "", IF(OR($B882&lt;'Intro &amp; Setup'!$W$18, $B882&gt;'Intro &amp; Setup'!$AG$18), "X", ""))</f>
        <v/>
      </c>
      <c r="V882" s="64" t="str">
        <f>IF($F882="", "", IF(OR($F882&lt;'Intro &amp; Setup'!$W$18, $F882&gt;'Intro &amp; Setup'!$AG$18), "X", ""))</f>
        <v/>
      </c>
      <c r="W882" s="6" t="str">
        <f t="shared" si="122"/>
        <v/>
      </c>
      <c r="Y882" s="63" t="str">
        <f t="shared" si="123"/>
        <v/>
      </c>
      <c r="Z882" s="64" t="str">
        <f t="shared" si="124"/>
        <v/>
      </c>
      <c r="AB882" s="80" t="str">
        <f t="shared" si="125"/>
        <v/>
      </c>
      <c r="AC882" s="77" t="str">
        <f t="shared" si="126"/>
        <v/>
      </c>
      <c r="AE882" s="84" t="str">
        <f t="shared" si="127"/>
        <v/>
      </c>
      <c r="AG882" s="6" t="str">
        <f>IF($AE882="", "", COUNTIF($AE$10:$AE$2510, "&gt;"&amp;$AE882)+1+COUNTIF($AE$10:$AE882, $AE882)-1)</f>
        <v/>
      </c>
    </row>
    <row r="883" spans="1:33" x14ac:dyDescent="0.25">
      <c r="A883" s="2"/>
      <c r="B883" s="98"/>
      <c r="C883" s="99"/>
      <c r="D883" s="100"/>
      <c r="E883" s="101"/>
      <c r="F883" s="102"/>
      <c r="G883" s="99"/>
      <c r="H883" s="103"/>
      <c r="I883" s="104"/>
      <c r="J883" s="2"/>
      <c r="K883" s="56" t="str">
        <f t="shared" si="119"/>
        <v/>
      </c>
      <c r="L883" s="2"/>
      <c r="M883" s="2"/>
      <c r="N883" s="51" t="str">
        <f t="shared" si="120"/>
        <v/>
      </c>
      <c r="O883" s="2"/>
      <c r="Q883" s="6" t="str">
        <f t="shared" si="121"/>
        <v/>
      </c>
      <c r="S883" s="6" t="str">
        <f>IF(COUNTIF($Q883:$Q$2510, $Q883)&gt;1, "", $Q883)</f>
        <v/>
      </c>
      <c r="U883" s="63" t="str">
        <f>IF($B883="", "", IF(OR($B883&lt;'Intro &amp; Setup'!$W$18, $B883&gt;'Intro &amp; Setup'!$AG$18), "X", ""))</f>
        <v/>
      </c>
      <c r="V883" s="64" t="str">
        <f>IF($F883="", "", IF(OR($F883&lt;'Intro &amp; Setup'!$W$18, $F883&gt;'Intro &amp; Setup'!$AG$18), "X", ""))</f>
        <v/>
      </c>
      <c r="W883" s="6" t="str">
        <f t="shared" si="122"/>
        <v/>
      </c>
      <c r="Y883" s="63" t="str">
        <f t="shared" si="123"/>
        <v/>
      </c>
      <c r="Z883" s="64" t="str">
        <f t="shared" si="124"/>
        <v/>
      </c>
      <c r="AB883" s="80" t="str">
        <f t="shared" si="125"/>
        <v/>
      </c>
      <c r="AC883" s="77" t="str">
        <f t="shared" si="126"/>
        <v/>
      </c>
      <c r="AE883" s="84" t="str">
        <f t="shared" si="127"/>
        <v/>
      </c>
      <c r="AG883" s="6" t="str">
        <f>IF($AE883="", "", COUNTIF($AE$10:$AE$2510, "&gt;"&amp;$AE883)+1+COUNTIF($AE$10:$AE883, $AE883)-1)</f>
        <v/>
      </c>
    </row>
    <row r="884" spans="1:33" x14ac:dyDescent="0.25">
      <c r="A884" s="2"/>
      <c r="B884" s="98"/>
      <c r="C884" s="99"/>
      <c r="D884" s="100"/>
      <c r="E884" s="101"/>
      <c r="F884" s="102"/>
      <c r="G884" s="99"/>
      <c r="H884" s="103"/>
      <c r="I884" s="104"/>
      <c r="J884" s="2"/>
      <c r="K884" s="56" t="str">
        <f t="shared" si="119"/>
        <v/>
      </c>
      <c r="L884" s="2"/>
      <c r="M884" s="2"/>
      <c r="N884" s="51" t="str">
        <f t="shared" si="120"/>
        <v/>
      </c>
      <c r="O884" s="2"/>
      <c r="Q884" s="6" t="str">
        <f t="shared" si="121"/>
        <v/>
      </c>
      <c r="S884" s="6" t="str">
        <f>IF(COUNTIF($Q884:$Q$2510, $Q884)&gt;1, "", $Q884)</f>
        <v/>
      </c>
      <c r="U884" s="63" t="str">
        <f>IF($B884="", "", IF(OR($B884&lt;'Intro &amp; Setup'!$W$18, $B884&gt;'Intro &amp; Setup'!$AG$18), "X", ""))</f>
        <v/>
      </c>
      <c r="V884" s="64" t="str">
        <f>IF($F884="", "", IF(OR($F884&lt;'Intro &amp; Setup'!$W$18, $F884&gt;'Intro &amp; Setup'!$AG$18), "X", ""))</f>
        <v/>
      </c>
      <c r="W884" s="6" t="str">
        <f t="shared" si="122"/>
        <v/>
      </c>
      <c r="Y884" s="63" t="str">
        <f t="shared" si="123"/>
        <v/>
      </c>
      <c r="Z884" s="64" t="str">
        <f t="shared" si="124"/>
        <v/>
      </c>
      <c r="AB884" s="80" t="str">
        <f t="shared" si="125"/>
        <v/>
      </c>
      <c r="AC884" s="77" t="str">
        <f t="shared" si="126"/>
        <v/>
      </c>
      <c r="AE884" s="84" t="str">
        <f t="shared" si="127"/>
        <v/>
      </c>
      <c r="AG884" s="6" t="str">
        <f>IF($AE884="", "", COUNTIF($AE$10:$AE$2510, "&gt;"&amp;$AE884)+1+COUNTIF($AE$10:$AE884, $AE884)-1)</f>
        <v/>
      </c>
    </row>
    <row r="885" spans="1:33" x14ac:dyDescent="0.25">
      <c r="A885" s="2"/>
      <c r="B885" s="98"/>
      <c r="C885" s="99"/>
      <c r="D885" s="100"/>
      <c r="E885" s="101"/>
      <c r="F885" s="102"/>
      <c r="G885" s="99"/>
      <c r="H885" s="103"/>
      <c r="I885" s="104"/>
      <c r="J885" s="2"/>
      <c r="K885" s="56" t="str">
        <f t="shared" si="119"/>
        <v/>
      </c>
      <c r="L885" s="2"/>
      <c r="M885" s="2"/>
      <c r="N885" s="51" t="str">
        <f t="shared" si="120"/>
        <v/>
      </c>
      <c r="O885" s="2"/>
      <c r="Q885" s="6" t="str">
        <f t="shared" si="121"/>
        <v/>
      </c>
      <c r="S885" s="6" t="str">
        <f>IF(COUNTIF($Q885:$Q$2510, $Q885)&gt;1, "", $Q885)</f>
        <v/>
      </c>
      <c r="U885" s="63" t="str">
        <f>IF($B885="", "", IF(OR($B885&lt;'Intro &amp; Setup'!$W$18, $B885&gt;'Intro &amp; Setup'!$AG$18), "X", ""))</f>
        <v/>
      </c>
      <c r="V885" s="64" t="str">
        <f>IF($F885="", "", IF(OR($F885&lt;'Intro &amp; Setup'!$W$18, $F885&gt;'Intro &amp; Setup'!$AG$18), "X", ""))</f>
        <v/>
      </c>
      <c r="W885" s="6" t="str">
        <f t="shared" si="122"/>
        <v/>
      </c>
      <c r="Y885" s="63" t="str">
        <f t="shared" si="123"/>
        <v/>
      </c>
      <c r="Z885" s="64" t="str">
        <f t="shared" si="124"/>
        <v/>
      </c>
      <c r="AB885" s="80" t="str">
        <f t="shared" si="125"/>
        <v/>
      </c>
      <c r="AC885" s="77" t="str">
        <f t="shared" si="126"/>
        <v/>
      </c>
      <c r="AE885" s="84" t="str">
        <f t="shared" si="127"/>
        <v/>
      </c>
      <c r="AG885" s="6" t="str">
        <f>IF($AE885="", "", COUNTIF($AE$10:$AE$2510, "&gt;"&amp;$AE885)+1+COUNTIF($AE$10:$AE885, $AE885)-1)</f>
        <v/>
      </c>
    </row>
    <row r="886" spans="1:33" x14ac:dyDescent="0.25">
      <c r="A886" s="2"/>
      <c r="B886" s="98"/>
      <c r="C886" s="99"/>
      <c r="D886" s="100"/>
      <c r="E886" s="101"/>
      <c r="F886" s="102"/>
      <c r="G886" s="99"/>
      <c r="H886" s="103"/>
      <c r="I886" s="104"/>
      <c r="J886" s="2"/>
      <c r="K886" s="56" t="str">
        <f t="shared" si="119"/>
        <v/>
      </c>
      <c r="L886" s="2"/>
      <c r="M886" s="2"/>
      <c r="N886" s="51" t="str">
        <f t="shared" si="120"/>
        <v/>
      </c>
      <c r="O886" s="2"/>
      <c r="Q886" s="6" t="str">
        <f t="shared" si="121"/>
        <v/>
      </c>
      <c r="S886" s="6" t="str">
        <f>IF(COUNTIF($Q886:$Q$2510, $Q886)&gt;1, "", $Q886)</f>
        <v/>
      </c>
      <c r="U886" s="63" t="str">
        <f>IF($B886="", "", IF(OR($B886&lt;'Intro &amp; Setup'!$W$18, $B886&gt;'Intro &amp; Setup'!$AG$18), "X", ""))</f>
        <v/>
      </c>
      <c r="V886" s="64" t="str">
        <f>IF($F886="", "", IF(OR($F886&lt;'Intro &amp; Setup'!$W$18, $F886&gt;'Intro &amp; Setup'!$AG$18), "X", ""))</f>
        <v/>
      </c>
      <c r="W886" s="6" t="str">
        <f t="shared" si="122"/>
        <v/>
      </c>
      <c r="Y886" s="63" t="str">
        <f t="shared" si="123"/>
        <v/>
      </c>
      <c r="Z886" s="64" t="str">
        <f t="shared" si="124"/>
        <v/>
      </c>
      <c r="AB886" s="80" t="str">
        <f t="shared" si="125"/>
        <v/>
      </c>
      <c r="AC886" s="77" t="str">
        <f t="shared" si="126"/>
        <v/>
      </c>
      <c r="AE886" s="84" t="str">
        <f t="shared" si="127"/>
        <v/>
      </c>
      <c r="AG886" s="6" t="str">
        <f>IF($AE886="", "", COUNTIF($AE$10:$AE$2510, "&gt;"&amp;$AE886)+1+COUNTIF($AE$10:$AE886, $AE886)-1)</f>
        <v/>
      </c>
    </row>
    <row r="887" spans="1:33" x14ac:dyDescent="0.25">
      <c r="A887" s="2"/>
      <c r="B887" s="98"/>
      <c r="C887" s="99"/>
      <c r="D887" s="100"/>
      <c r="E887" s="101"/>
      <c r="F887" s="102"/>
      <c r="G887" s="99"/>
      <c r="H887" s="103"/>
      <c r="I887" s="104"/>
      <c r="J887" s="2"/>
      <c r="K887" s="56" t="str">
        <f t="shared" si="119"/>
        <v/>
      </c>
      <c r="L887" s="2"/>
      <c r="M887" s="2"/>
      <c r="N887" s="51" t="str">
        <f t="shared" si="120"/>
        <v/>
      </c>
      <c r="O887" s="2"/>
      <c r="Q887" s="6" t="str">
        <f t="shared" si="121"/>
        <v/>
      </c>
      <c r="S887" s="6" t="str">
        <f>IF(COUNTIF($Q887:$Q$2510, $Q887)&gt;1, "", $Q887)</f>
        <v/>
      </c>
      <c r="U887" s="63" t="str">
        <f>IF($B887="", "", IF(OR($B887&lt;'Intro &amp; Setup'!$W$18, $B887&gt;'Intro &amp; Setup'!$AG$18), "X", ""))</f>
        <v/>
      </c>
      <c r="V887" s="64" t="str">
        <f>IF($F887="", "", IF(OR($F887&lt;'Intro &amp; Setup'!$W$18, $F887&gt;'Intro &amp; Setup'!$AG$18), "X", ""))</f>
        <v/>
      </c>
      <c r="W887" s="6" t="str">
        <f t="shared" si="122"/>
        <v/>
      </c>
      <c r="Y887" s="63" t="str">
        <f t="shared" si="123"/>
        <v/>
      </c>
      <c r="Z887" s="64" t="str">
        <f t="shared" si="124"/>
        <v/>
      </c>
      <c r="AB887" s="80" t="str">
        <f t="shared" si="125"/>
        <v/>
      </c>
      <c r="AC887" s="77" t="str">
        <f t="shared" si="126"/>
        <v/>
      </c>
      <c r="AE887" s="84" t="str">
        <f t="shared" si="127"/>
        <v/>
      </c>
      <c r="AG887" s="6" t="str">
        <f>IF($AE887="", "", COUNTIF($AE$10:$AE$2510, "&gt;"&amp;$AE887)+1+COUNTIF($AE$10:$AE887, $AE887)-1)</f>
        <v/>
      </c>
    </row>
    <row r="888" spans="1:33" x14ac:dyDescent="0.25">
      <c r="A888" s="2"/>
      <c r="B888" s="98"/>
      <c r="C888" s="99"/>
      <c r="D888" s="100"/>
      <c r="E888" s="101"/>
      <c r="F888" s="102"/>
      <c r="G888" s="99"/>
      <c r="H888" s="103"/>
      <c r="I888" s="104"/>
      <c r="J888" s="2"/>
      <c r="K888" s="56" t="str">
        <f t="shared" si="119"/>
        <v/>
      </c>
      <c r="L888" s="2"/>
      <c r="M888" s="2"/>
      <c r="N888" s="51" t="str">
        <f t="shared" si="120"/>
        <v/>
      </c>
      <c r="O888" s="2"/>
      <c r="Q888" s="6" t="str">
        <f t="shared" si="121"/>
        <v/>
      </c>
      <c r="S888" s="6" t="str">
        <f>IF(COUNTIF($Q888:$Q$2510, $Q888)&gt;1, "", $Q888)</f>
        <v/>
      </c>
      <c r="U888" s="63" t="str">
        <f>IF($B888="", "", IF(OR($B888&lt;'Intro &amp; Setup'!$W$18, $B888&gt;'Intro &amp; Setup'!$AG$18), "X", ""))</f>
        <v/>
      </c>
      <c r="V888" s="64" t="str">
        <f>IF($F888="", "", IF(OR($F888&lt;'Intro &amp; Setup'!$W$18, $F888&gt;'Intro &amp; Setup'!$AG$18), "X", ""))</f>
        <v/>
      </c>
      <c r="W888" s="6" t="str">
        <f t="shared" si="122"/>
        <v/>
      </c>
      <c r="Y888" s="63" t="str">
        <f t="shared" si="123"/>
        <v/>
      </c>
      <c r="Z888" s="64" t="str">
        <f t="shared" si="124"/>
        <v/>
      </c>
      <c r="AB888" s="80" t="str">
        <f t="shared" si="125"/>
        <v/>
      </c>
      <c r="AC888" s="77" t="str">
        <f t="shared" si="126"/>
        <v/>
      </c>
      <c r="AE888" s="84" t="str">
        <f t="shared" si="127"/>
        <v/>
      </c>
      <c r="AG888" s="6" t="str">
        <f>IF($AE888="", "", COUNTIF($AE$10:$AE$2510, "&gt;"&amp;$AE888)+1+COUNTIF($AE$10:$AE888, $AE888)-1)</f>
        <v/>
      </c>
    </row>
    <row r="889" spans="1:33" x14ac:dyDescent="0.25">
      <c r="A889" s="2"/>
      <c r="B889" s="98"/>
      <c r="C889" s="99"/>
      <c r="D889" s="100"/>
      <c r="E889" s="101"/>
      <c r="F889" s="102"/>
      <c r="G889" s="99"/>
      <c r="H889" s="103"/>
      <c r="I889" s="104"/>
      <c r="J889" s="2"/>
      <c r="K889" s="56" t="str">
        <f t="shared" si="119"/>
        <v/>
      </c>
      <c r="L889" s="2"/>
      <c r="M889" s="2"/>
      <c r="N889" s="51" t="str">
        <f t="shared" si="120"/>
        <v/>
      </c>
      <c r="O889" s="2"/>
      <c r="Q889" s="6" t="str">
        <f t="shared" si="121"/>
        <v/>
      </c>
      <c r="S889" s="6" t="str">
        <f>IF(COUNTIF($Q889:$Q$2510, $Q889)&gt;1, "", $Q889)</f>
        <v/>
      </c>
      <c r="U889" s="63" t="str">
        <f>IF($B889="", "", IF(OR($B889&lt;'Intro &amp; Setup'!$W$18, $B889&gt;'Intro &amp; Setup'!$AG$18), "X", ""))</f>
        <v/>
      </c>
      <c r="V889" s="64" t="str">
        <f>IF($F889="", "", IF(OR($F889&lt;'Intro &amp; Setup'!$W$18, $F889&gt;'Intro &amp; Setup'!$AG$18), "X", ""))</f>
        <v/>
      </c>
      <c r="W889" s="6" t="str">
        <f t="shared" si="122"/>
        <v/>
      </c>
      <c r="Y889" s="63" t="str">
        <f t="shared" si="123"/>
        <v/>
      </c>
      <c r="Z889" s="64" t="str">
        <f t="shared" si="124"/>
        <v/>
      </c>
      <c r="AB889" s="80" t="str">
        <f t="shared" si="125"/>
        <v/>
      </c>
      <c r="AC889" s="77" t="str">
        <f t="shared" si="126"/>
        <v/>
      </c>
      <c r="AE889" s="84" t="str">
        <f t="shared" si="127"/>
        <v/>
      </c>
      <c r="AG889" s="6" t="str">
        <f>IF($AE889="", "", COUNTIF($AE$10:$AE$2510, "&gt;"&amp;$AE889)+1+COUNTIF($AE$10:$AE889, $AE889)-1)</f>
        <v/>
      </c>
    </row>
    <row r="890" spans="1:33" x14ac:dyDescent="0.25">
      <c r="A890" s="2"/>
      <c r="B890" s="98"/>
      <c r="C890" s="99"/>
      <c r="D890" s="100"/>
      <c r="E890" s="101"/>
      <c r="F890" s="102"/>
      <c r="G890" s="99"/>
      <c r="H890" s="103"/>
      <c r="I890" s="104"/>
      <c r="J890" s="2"/>
      <c r="K890" s="56" t="str">
        <f t="shared" si="119"/>
        <v/>
      </c>
      <c r="L890" s="2"/>
      <c r="M890" s="2"/>
      <c r="N890" s="51" t="str">
        <f t="shared" si="120"/>
        <v/>
      </c>
      <c r="O890" s="2"/>
      <c r="Q890" s="6" t="str">
        <f t="shared" si="121"/>
        <v/>
      </c>
      <c r="S890" s="6" t="str">
        <f>IF(COUNTIF($Q890:$Q$2510, $Q890)&gt;1, "", $Q890)</f>
        <v/>
      </c>
      <c r="U890" s="63" t="str">
        <f>IF($B890="", "", IF(OR($B890&lt;'Intro &amp; Setup'!$W$18, $B890&gt;'Intro &amp; Setup'!$AG$18), "X", ""))</f>
        <v/>
      </c>
      <c r="V890" s="64" t="str">
        <f>IF($F890="", "", IF(OR($F890&lt;'Intro &amp; Setup'!$W$18, $F890&gt;'Intro &amp; Setup'!$AG$18), "X", ""))</f>
        <v/>
      </c>
      <c r="W890" s="6" t="str">
        <f t="shared" si="122"/>
        <v/>
      </c>
      <c r="Y890" s="63" t="str">
        <f t="shared" si="123"/>
        <v/>
      </c>
      <c r="Z890" s="64" t="str">
        <f t="shared" si="124"/>
        <v/>
      </c>
      <c r="AB890" s="80" t="str">
        <f t="shared" si="125"/>
        <v/>
      </c>
      <c r="AC890" s="77" t="str">
        <f t="shared" si="126"/>
        <v/>
      </c>
      <c r="AE890" s="84" t="str">
        <f t="shared" si="127"/>
        <v/>
      </c>
      <c r="AG890" s="6" t="str">
        <f>IF($AE890="", "", COUNTIF($AE$10:$AE$2510, "&gt;"&amp;$AE890)+1+COUNTIF($AE$10:$AE890, $AE890)-1)</f>
        <v/>
      </c>
    </row>
    <row r="891" spans="1:33" x14ac:dyDescent="0.25">
      <c r="A891" s="2"/>
      <c r="B891" s="98"/>
      <c r="C891" s="99"/>
      <c r="D891" s="100"/>
      <c r="E891" s="101"/>
      <c r="F891" s="102"/>
      <c r="G891" s="99"/>
      <c r="H891" s="103"/>
      <c r="I891" s="104"/>
      <c r="J891" s="2"/>
      <c r="K891" s="56" t="str">
        <f t="shared" si="119"/>
        <v/>
      </c>
      <c r="L891" s="2"/>
      <c r="M891" s="2"/>
      <c r="N891" s="51" t="str">
        <f t="shared" si="120"/>
        <v/>
      </c>
      <c r="O891" s="2"/>
      <c r="Q891" s="6" t="str">
        <f t="shared" si="121"/>
        <v/>
      </c>
      <c r="S891" s="6" t="str">
        <f>IF(COUNTIF($Q891:$Q$2510, $Q891)&gt;1, "", $Q891)</f>
        <v/>
      </c>
      <c r="U891" s="63" t="str">
        <f>IF($B891="", "", IF(OR($B891&lt;'Intro &amp; Setup'!$W$18, $B891&gt;'Intro &amp; Setup'!$AG$18), "X", ""))</f>
        <v/>
      </c>
      <c r="V891" s="64" t="str">
        <f>IF($F891="", "", IF(OR($F891&lt;'Intro &amp; Setup'!$W$18, $F891&gt;'Intro &amp; Setup'!$AG$18), "X", ""))</f>
        <v/>
      </c>
      <c r="W891" s="6" t="str">
        <f t="shared" si="122"/>
        <v/>
      </c>
      <c r="Y891" s="63" t="str">
        <f t="shared" si="123"/>
        <v/>
      </c>
      <c r="Z891" s="64" t="str">
        <f t="shared" si="124"/>
        <v/>
      </c>
      <c r="AB891" s="80" t="str">
        <f t="shared" si="125"/>
        <v/>
      </c>
      <c r="AC891" s="77" t="str">
        <f t="shared" si="126"/>
        <v/>
      </c>
      <c r="AE891" s="84" t="str">
        <f t="shared" si="127"/>
        <v/>
      </c>
      <c r="AG891" s="6" t="str">
        <f>IF($AE891="", "", COUNTIF($AE$10:$AE$2510, "&gt;"&amp;$AE891)+1+COUNTIF($AE$10:$AE891, $AE891)-1)</f>
        <v/>
      </c>
    </row>
    <row r="892" spans="1:33" x14ac:dyDescent="0.25">
      <c r="A892" s="2"/>
      <c r="B892" s="98"/>
      <c r="C892" s="99"/>
      <c r="D892" s="100"/>
      <c r="E892" s="101"/>
      <c r="F892" s="102"/>
      <c r="G892" s="99"/>
      <c r="H892" s="103"/>
      <c r="I892" s="104"/>
      <c r="J892" s="2"/>
      <c r="K892" s="56" t="str">
        <f t="shared" si="119"/>
        <v/>
      </c>
      <c r="L892" s="2"/>
      <c r="M892" s="2"/>
      <c r="N892" s="51" t="str">
        <f t="shared" si="120"/>
        <v/>
      </c>
      <c r="O892" s="2"/>
      <c r="Q892" s="6" t="str">
        <f t="shared" si="121"/>
        <v/>
      </c>
      <c r="S892" s="6" t="str">
        <f>IF(COUNTIF($Q892:$Q$2510, $Q892)&gt;1, "", $Q892)</f>
        <v/>
      </c>
      <c r="U892" s="63" t="str">
        <f>IF($B892="", "", IF(OR($B892&lt;'Intro &amp; Setup'!$W$18, $B892&gt;'Intro &amp; Setup'!$AG$18), "X", ""))</f>
        <v/>
      </c>
      <c r="V892" s="64" t="str">
        <f>IF($F892="", "", IF(OR($F892&lt;'Intro &amp; Setup'!$W$18, $F892&gt;'Intro &amp; Setup'!$AG$18), "X", ""))</f>
        <v/>
      </c>
      <c r="W892" s="6" t="str">
        <f t="shared" si="122"/>
        <v/>
      </c>
      <c r="Y892" s="63" t="str">
        <f t="shared" si="123"/>
        <v/>
      </c>
      <c r="Z892" s="64" t="str">
        <f t="shared" si="124"/>
        <v/>
      </c>
      <c r="AB892" s="80" t="str">
        <f t="shared" si="125"/>
        <v/>
      </c>
      <c r="AC892" s="77" t="str">
        <f t="shared" si="126"/>
        <v/>
      </c>
      <c r="AE892" s="84" t="str">
        <f t="shared" si="127"/>
        <v/>
      </c>
      <c r="AG892" s="6" t="str">
        <f>IF($AE892="", "", COUNTIF($AE$10:$AE$2510, "&gt;"&amp;$AE892)+1+COUNTIF($AE$10:$AE892, $AE892)-1)</f>
        <v/>
      </c>
    </row>
    <row r="893" spans="1:33" x14ac:dyDescent="0.25">
      <c r="A893" s="2"/>
      <c r="B893" s="98"/>
      <c r="C893" s="99"/>
      <c r="D893" s="100"/>
      <c r="E893" s="101"/>
      <c r="F893" s="102"/>
      <c r="G893" s="99"/>
      <c r="H893" s="103"/>
      <c r="I893" s="104"/>
      <c r="J893" s="2"/>
      <c r="K893" s="56" t="str">
        <f t="shared" si="119"/>
        <v/>
      </c>
      <c r="L893" s="2"/>
      <c r="M893" s="2"/>
      <c r="N893" s="51" t="str">
        <f t="shared" si="120"/>
        <v/>
      </c>
      <c r="O893" s="2"/>
      <c r="Q893" s="6" t="str">
        <f t="shared" si="121"/>
        <v/>
      </c>
      <c r="S893" s="6" t="str">
        <f>IF(COUNTIF($Q893:$Q$2510, $Q893)&gt;1, "", $Q893)</f>
        <v/>
      </c>
      <c r="U893" s="63" t="str">
        <f>IF($B893="", "", IF(OR($B893&lt;'Intro &amp; Setup'!$W$18, $B893&gt;'Intro &amp; Setup'!$AG$18), "X", ""))</f>
        <v/>
      </c>
      <c r="V893" s="64" t="str">
        <f>IF($F893="", "", IF(OR($F893&lt;'Intro &amp; Setup'!$W$18, $F893&gt;'Intro &amp; Setup'!$AG$18), "X", ""))</f>
        <v/>
      </c>
      <c r="W893" s="6" t="str">
        <f t="shared" si="122"/>
        <v/>
      </c>
      <c r="Y893" s="63" t="str">
        <f t="shared" si="123"/>
        <v/>
      </c>
      <c r="Z893" s="64" t="str">
        <f t="shared" si="124"/>
        <v/>
      </c>
      <c r="AB893" s="80" t="str">
        <f t="shared" si="125"/>
        <v/>
      </c>
      <c r="AC893" s="77" t="str">
        <f t="shared" si="126"/>
        <v/>
      </c>
      <c r="AE893" s="84" t="str">
        <f t="shared" si="127"/>
        <v/>
      </c>
      <c r="AG893" s="6" t="str">
        <f>IF($AE893="", "", COUNTIF($AE$10:$AE$2510, "&gt;"&amp;$AE893)+1+COUNTIF($AE$10:$AE893, $AE893)-1)</f>
        <v/>
      </c>
    </row>
    <row r="894" spans="1:33" x14ac:dyDescent="0.25">
      <c r="A894" s="2"/>
      <c r="B894" s="98"/>
      <c r="C894" s="99"/>
      <c r="D894" s="100"/>
      <c r="E894" s="101"/>
      <c r="F894" s="102"/>
      <c r="G894" s="99"/>
      <c r="H894" s="103"/>
      <c r="I894" s="104"/>
      <c r="J894" s="2"/>
      <c r="K894" s="56" t="str">
        <f t="shared" si="119"/>
        <v/>
      </c>
      <c r="L894" s="2"/>
      <c r="M894" s="2"/>
      <c r="N894" s="51" t="str">
        <f t="shared" si="120"/>
        <v/>
      </c>
      <c r="O894" s="2"/>
      <c r="Q894" s="6" t="str">
        <f t="shared" si="121"/>
        <v/>
      </c>
      <c r="S894" s="6" t="str">
        <f>IF(COUNTIF($Q894:$Q$2510, $Q894)&gt;1, "", $Q894)</f>
        <v/>
      </c>
      <c r="U894" s="63" t="str">
        <f>IF($B894="", "", IF(OR($B894&lt;'Intro &amp; Setup'!$W$18, $B894&gt;'Intro &amp; Setup'!$AG$18), "X", ""))</f>
        <v/>
      </c>
      <c r="V894" s="64" t="str">
        <f>IF($F894="", "", IF(OR($F894&lt;'Intro &amp; Setup'!$W$18, $F894&gt;'Intro &amp; Setup'!$AG$18), "X", ""))</f>
        <v/>
      </c>
      <c r="W894" s="6" t="str">
        <f t="shared" si="122"/>
        <v/>
      </c>
      <c r="Y894" s="63" t="str">
        <f t="shared" si="123"/>
        <v/>
      </c>
      <c r="Z894" s="64" t="str">
        <f t="shared" si="124"/>
        <v/>
      </c>
      <c r="AB894" s="80" t="str">
        <f t="shared" si="125"/>
        <v/>
      </c>
      <c r="AC894" s="77" t="str">
        <f t="shared" si="126"/>
        <v/>
      </c>
      <c r="AE894" s="84" t="str">
        <f t="shared" si="127"/>
        <v/>
      </c>
      <c r="AG894" s="6" t="str">
        <f>IF($AE894="", "", COUNTIF($AE$10:$AE$2510, "&gt;"&amp;$AE894)+1+COUNTIF($AE$10:$AE894, $AE894)-1)</f>
        <v/>
      </c>
    </row>
    <row r="895" spans="1:33" x14ac:dyDescent="0.25">
      <c r="A895" s="2"/>
      <c r="B895" s="98"/>
      <c r="C895" s="99"/>
      <c r="D895" s="100"/>
      <c r="E895" s="101"/>
      <c r="F895" s="102"/>
      <c r="G895" s="99"/>
      <c r="H895" s="103"/>
      <c r="I895" s="104"/>
      <c r="J895" s="2"/>
      <c r="K895" s="56" t="str">
        <f t="shared" si="119"/>
        <v/>
      </c>
      <c r="L895" s="2"/>
      <c r="M895" s="2"/>
      <c r="N895" s="51" t="str">
        <f t="shared" si="120"/>
        <v/>
      </c>
      <c r="O895" s="2"/>
      <c r="Q895" s="6" t="str">
        <f t="shared" si="121"/>
        <v/>
      </c>
      <c r="S895" s="6" t="str">
        <f>IF(COUNTIF($Q895:$Q$2510, $Q895)&gt;1, "", $Q895)</f>
        <v/>
      </c>
      <c r="U895" s="63" t="str">
        <f>IF($B895="", "", IF(OR($B895&lt;'Intro &amp; Setup'!$W$18, $B895&gt;'Intro &amp; Setup'!$AG$18), "X", ""))</f>
        <v/>
      </c>
      <c r="V895" s="64" t="str">
        <f>IF($F895="", "", IF(OR($F895&lt;'Intro &amp; Setup'!$W$18, $F895&gt;'Intro &amp; Setup'!$AG$18), "X", ""))</f>
        <v/>
      </c>
      <c r="W895" s="6" t="str">
        <f t="shared" si="122"/>
        <v/>
      </c>
      <c r="Y895" s="63" t="str">
        <f t="shared" si="123"/>
        <v/>
      </c>
      <c r="Z895" s="64" t="str">
        <f t="shared" si="124"/>
        <v/>
      </c>
      <c r="AB895" s="80" t="str">
        <f t="shared" si="125"/>
        <v/>
      </c>
      <c r="AC895" s="77" t="str">
        <f t="shared" si="126"/>
        <v/>
      </c>
      <c r="AE895" s="84" t="str">
        <f t="shared" si="127"/>
        <v/>
      </c>
      <c r="AG895" s="6" t="str">
        <f>IF($AE895="", "", COUNTIF($AE$10:$AE$2510, "&gt;"&amp;$AE895)+1+COUNTIF($AE$10:$AE895, $AE895)-1)</f>
        <v/>
      </c>
    </row>
    <row r="896" spans="1:33" x14ac:dyDescent="0.25">
      <c r="A896" s="2"/>
      <c r="B896" s="98"/>
      <c r="C896" s="99"/>
      <c r="D896" s="100"/>
      <c r="E896" s="101"/>
      <c r="F896" s="102"/>
      <c r="G896" s="99"/>
      <c r="H896" s="103"/>
      <c r="I896" s="104"/>
      <c r="J896" s="2"/>
      <c r="K896" s="56" t="str">
        <f t="shared" si="119"/>
        <v/>
      </c>
      <c r="L896" s="2"/>
      <c r="M896" s="2"/>
      <c r="N896" s="51" t="str">
        <f t="shared" si="120"/>
        <v/>
      </c>
      <c r="O896" s="2"/>
      <c r="Q896" s="6" t="str">
        <f t="shared" si="121"/>
        <v/>
      </c>
      <c r="S896" s="6" t="str">
        <f>IF(COUNTIF($Q896:$Q$2510, $Q896)&gt;1, "", $Q896)</f>
        <v/>
      </c>
      <c r="U896" s="63" t="str">
        <f>IF($B896="", "", IF(OR($B896&lt;'Intro &amp; Setup'!$W$18, $B896&gt;'Intro &amp; Setup'!$AG$18), "X", ""))</f>
        <v/>
      </c>
      <c r="V896" s="64" t="str">
        <f>IF($F896="", "", IF(OR($F896&lt;'Intro &amp; Setup'!$W$18, $F896&gt;'Intro &amp; Setup'!$AG$18), "X", ""))</f>
        <v/>
      </c>
      <c r="W896" s="6" t="str">
        <f t="shared" si="122"/>
        <v/>
      </c>
      <c r="Y896" s="63" t="str">
        <f t="shared" si="123"/>
        <v/>
      </c>
      <c r="Z896" s="64" t="str">
        <f t="shared" si="124"/>
        <v/>
      </c>
      <c r="AB896" s="80" t="str">
        <f t="shared" si="125"/>
        <v/>
      </c>
      <c r="AC896" s="77" t="str">
        <f t="shared" si="126"/>
        <v/>
      </c>
      <c r="AE896" s="84" t="str">
        <f t="shared" si="127"/>
        <v/>
      </c>
      <c r="AG896" s="6" t="str">
        <f>IF($AE896="", "", COUNTIF($AE$10:$AE$2510, "&gt;"&amp;$AE896)+1+COUNTIF($AE$10:$AE896, $AE896)-1)</f>
        <v/>
      </c>
    </row>
    <row r="897" spans="1:33" x14ac:dyDescent="0.25">
      <c r="A897" s="2"/>
      <c r="B897" s="98"/>
      <c r="C897" s="99"/>
      <c r="D897" s="100"/>
      <c r="E897" s="101"/>
      <c r="F897" s="102"/>
      <c r="G897" s="99"/>
      <c r="H897" s="103"/>
      <c r="I897" s="104"/>
      <c r="J897" s="2"/>
      <c r="K897" s="56" t="str">
        <f t="shared" si="119"/>
        <v/>
      </c>
      <c r="L897" s="2"/>
      <c r="M897" s="2"/>
      <c r="N897" s="51" t="str">
        <f t="shared" si="120"/>
        <v/>
      </c>
      <c r="O897" s="2"/>
      <c r="Q897" s="6" t="str">
        <f t="shared" si="121"/>
        <v/>
      </c>
      <c r="S897" s="6" t="str">
        <f>IF(COUNTIF($Q897:$Q$2510, $Q897)&gt;1, "", $Q897)</f>
        <v/>
      </c>
      <c r="U897" s="63" t="str">
        <f>IF($B897="", "", IF(OR($B897&lt;'Intro &amp; Setup'!$W$18, $B897&gt;'Intro &amp; Setup'!$AG$18), "X", ""))</f>
        <v/>
      </c>
      <c r="V897" s="64" t="str">
        <f>IF($F897="", "", IF(OR($F897&lt;'Intro &amp; Setup'!$W$18, $F897&gt;'Intro &amp; Setup'!$AG$18), "X", ""))</f>
        <v/>
      </c>
      <c r="W897" s="6" t="str">
        <f t="shared" si="122"/>
        <v/>
      </c>
      <c r="Y897" s="63" t="str">
        <f t="shared" si="123"/>
        <v/>
      </c>
      <c r="Z897" s="64" t="str">
        <f t="shared" si="124"/>
        <v/>
      </c>
      <c r="AB897" s="80" t="str">
        <f t="shared" si="125"/>
        <v/>
      </c>
      <c r="AC897" s="77" t="str">
        <f t="shared" si="126"/>
        <v/>
      </c>
      <c r="AE897" s="84" t="str">
        <f t="shared" si="127"/>
        <v/>
      </c>
      <c r="AG897" s="6" t="str">
        <f>IF($AE897="", "", COUNTIF($AE$10:$AE$2510, "&gt;"&amp;$AE897)+1+COUNTIF($AE$10:$AE897, $AE897)-1)</f>
        <v/>
      </c>
    </row>
    <row r="898" spans="1:33" x14ac:dyDescent="0.25">
      <c r="A898" s="2"/>
      <c r="B898" s="98"/>
      <c r="C898" s="99"/>
      <c r="D898" s="100"/>
      <c r="E898" s="101"/>
      <c r="F898" s="102"/>
      <c r="G898" s="99"/>
      <c r="H898" s="103"/>
      <c r="I898" s="104"/>
      <c r="J898" s="2"/>
      <c r="K898" s="56" t="str">
        <f t="shared" si="119"/>
        <v/>
      </c>
      <c r="L898" s="2"/>
      <c r="M898" s="2"/>
      <c r="N898" s="51" t="str">
        <f t="shared" si="120"/>
        <v/>
      </c>
      <c r="O898" s="2"/>
      <c r="Q898" s="6" t="str">
        <f t="shared" si="121"/>
        <v/>
      </c>
      <c r="S898" s="6" t="str">
        <f>IF(COUNTIF($Q898:$Q$2510, $Q898)&gt;1, "", $Q898)</f>
        <v/>
      </c>
      <c r="U898" s="63" t="str">
        <f>IF($B898="", "", IF(OR($B898&lt;'Intro &amp; Setup'!$W$18, $B898&gt;'Intro &amp; Setup'!$AG$18), "X", ""))</f>
        <v/>
      </c>
      <c r="V898" s="64" t="str">
        <f>IF($F898="", "", IF(OR($F898&lt;'Intro &amp; Setup'!$W$18, $F898&gt;'Intro &amp; Setup'!$AG$18), "X", ""))</f>
        <v/>
      </c>
      <c r="W898" s="6" t="str">
        <f t="shared" si="122"/>
        <v/>
      </c>
      <c r="Y898" s="63" t="str">
        <f t="shared" si="123"/>
        <v/>
      </c>
      <c r="Z898" s="64" t="str">
        <f t="shared" si="124"/>
        <v/>
      </c>
      <c r="AB898" s="80" t="str">
        <f t="shared" si="125"/>
        <v/>
      </c>
      <c r="AC898" s="77" t="str">
        <f t="shared" si="126"/>
        <v/>
      </c>
      <c r="AE898" s="84" t="str">
        <f t="shared" si="127"/>
        <v/>
      </c>
      <c r="AG898" s="6" t="str">
        <f>IF($AE898="", "", COUNTIF($AE$10:$AE$2510, "&gt;"&amp;$AE898)+1+COUNTIF($AE$10:$AE898, $AE898)-1)</f>
        <v/>
      </c>
    </row>
    <row r="899" spans="1:33" x14ac:dyDescent="0.25">
      <c r="A899" s="2"/>
      <c r="B899" s="98"/>
      <c r="C899" s="99"/>
      <c r="D899" s="100"/>
      <c r="E899" s="101"/>
      <c r="F899" s="102"/>
      <c r="G899" s="99"/>
      <c r="H899" s="103"/>
      <c r="I899" s="104"/>
      <c r="J899" s="2"/>
      <c r="K899" s="56" t="str">
        <f t="shared" si="119"/>
        <v/>
      </c>
      <c r="L899" s="2"/>
      <c r="M899" s="2"/>
      <c r="N899" s="51" t="str">
        <f t="shared" si="120"/>
        <v/>
      </c>
      <c r="O899" s="2"/>
      <c r="Q899" s="6" t="str">
        <f t="shared" si="121"/>
        <v/>
      </c>
      <c r="S899" s="6" t="str">
        <f>IF(COUNTIF($Q899:$Q$2510, $Q899)&gt;1, "", $Q899)</f>
        <v/>
      </c>
      <c r="U899" s="63" t="str">
        <f>IF($B899="", "", IF(OR($B899&lt;'Intro &amp; Setup'!$W$18, $B899&gt;'Intro &amp; Setup'!$AG$18), "X", ""))</f>
        <v/>
      </c>
      <c r="V899" s="64" t="str">
        <f>IF($F899="", "", IF(OR($F899&lt;'Intro &amp; Setup'!$W$18, $F899&gt;'Intro &amp; Setup'!$AG$18), "X", ""))</f>
        <v/>
      </c>
      <c r="W899" s="6" t="str">
        <f t="shared" si="122"/>
        <v/>
      </c>
      <c r="Y899" s="63" t="str">
        <f t="shared" si="123"/>
        <v/>
      </c>
      <c r="Z899" s="64" t="str">
        <f t="shared" si="124"/>
        <v/>
      </c>
      <c r="AB899" s="80" t="str">
        <f t="shared" si="125"/>
        <v/>
      </c>
      <c r="AC899" s="77" t="str">
        <f t="shared" si="126"/>
        <v/>
      </c>
      <c r="AE899" s="84" t="str">
        <f t="shared" si="127"/>
        <v/>
      </c>
      <c r="AG899" s="6" t="str">
        <f>IF($AE899="", "", COUNTIF($AE$10:$AE$2510, "&gt;"&amp;$AE899)+1+COUNTIF($AE$10:$AE899, $AE899)-1)</f>
        <v/>
      </c>
    </row>
    <row r="900" spans="1:33" x14ac:dyDescent="0.25">
      <c r="A900" s="2"/>
      <c r="B900" s="98"/>
      <c r="C900" s="99"/>
      <c r="D900" s="100"/>
      <c r="E900" s="101"/>
      <c r="F900" s="102"/>
      <c r="G900" s="99"/>
      <c r="H900" s="103"/>
      <c r="I900" s="104"/>
      <c r="J900" s="2"/>
      <c r="K900" s="56" t="str">
        <f t="shared" si="119"/>
        <v/>
      </c>
      <c r="L900" s="2"/>
      <c r="M900" s="2"/>
      <c r="N900" s="51" t="str">
        <f t="shared" si="120"/>
        <v/>
      </c>
      <c r="O900" s="2"/>
      <c r="Q900" s="6" t="str">
        <f t="shared" si="121"/>
        <v/>
      </c>
      <c r="S900" s="6" t="str">
        <f>IF(COUNTIF($Q900:$Q$2510, $Q900)&gt;1, "", $Q900)</f>
        <v/>
      </c>
      <c r="U900" s="63" t="str">
        <f>IF($B900="", "", IF(OR($B900&lt;'Intro &amp; Setup'!$W$18, $B900&gt;'Intro &amp; Setup'!$AG$18), "X", ""))</f>
        <v/>
      </c>
      <c r="V900" s="64" t="str">
        <f>IF($F900="", "", IF(OR($F900&lt;'Intro &amp; Setup'!$W$18, $F900&gt;'Intro &amp; Setup'!$AG$18), "X", ""))</f>
        <v/>
      </c>
      <c r="W900" s="6" t="str">
        <f t="shared" si="122"/>
        <v/>
      </c>
      <c r="Y900" s="63" t="str">
        <f t="shared" si="123"/>
        <v/>
      </c>
      <c r="Z900" s="64" t="str">
        <f t="shared" si="124"/>
        <v/>
      </c>
      <c r="AB900" s="80" t="str">
        <f t="shared" si="125"/>
        <v/>
      </c>
      <c r="AC900" s="77" t="str">
        <f t="shared" si="126"/>
        <v/>
      </c>
      <c r="AE900" s="84" t="str">
        <f t="shared" si="127"/>
        <v/>
      </c>
      <c r="AG900" s="6" t="str">
        <f>IF($AE900="", "", COUNTIF($AE$10:$AE$2510, "&gt;"&amp;$AE900)+1+COUNTIF($AE$10:$AE900, $AE900)-1)</f>
        <v/>
      </c>
    </row>
    <row r="901" spans="1:33" x14ac:dyDescent="0.25">
      <c r="A901" s="2"/>
      <c r="B901" s="98"/>
      <c r="C901" s="99"/>
      <c r="D901" s="100"/>
      <c r="E901" s="101"/>
      <c r="F901" s="102"/>
      <c r="G901" s="99"/>
      <c r="H901" s="103"/>
      <c r="I901" s="104"/>
      <c r="J901" s="2"/>
      <c r="K901" s="56" t="str">
        <f t="shared" si="119"/>
        <v/>
      </c>
      <c r="L901" s="2"/>
      <c r="M901" s="2"/>
      <c r="N901" s="51" t="str">
        <f t="shared" si="120"/>
        <v/>
      </c>
      <c r="O901" s="2"/>
      <c r="Q901" s="6" t="str">
        <f t="shared" si="121"/>
        <v/>
      </c>
      <c r="S901" s="6" t="str">
        <f>IF(COUNTIF($Q901:$Q$2510, $Q901)&gt;1, "", $Q901)</f>
        <v/>
      </c>
      <c r="U901" s="63" t="str">
        <f>IF($B901="", "", IF(OR($B901&lt;'Intro &amp; Setup'!$W$18, $B901&gt;'Intro &amp; Setup'!$AG$18), "X", ""))</f>
        <v/>
      </c>
      <c r="V901" s="64" t="str">
        <f>IF($F901="", "", IF(OR($F901&lt;'Intro &amp; Setup'!$W$18, $F901&gt;'Intro &amp; Setup'!$AG$18), "X", ""))</f>
        <v/>
      </c>
      <c r="W901" s="6" t="str">
        <f t="shared" si="122"/>
        <v/>
      </c>
      <c r="Y901" s="63" t="str">
        <f t="shared" si="123"/>
        <v/>
      </c>
      <c r="Z901" s="64" t="str">
        <f t="shared" si="124"/>
        <v/>
      </c>
      <c r="AB901" s="80" t="str">
        <f t="shared" si="125"/>
        <v/>
      </c>
      <c r="AC901" s="77" t="str">
        <f t="shared" si="126"/>
        <v/>
      </c>
      <c r="AE901" s="84" t="str">
        <f t="shared" si="127"/>
        <v/>
      </c>
      <c r="AG901" s="6" t="str">
        <f>IF($AE901="", "", COUNTIF($AE$10:$AE$2510, "&gt;"&amp;$AE901)+1+COUNTIF($AE$10:$AE901, $AE901)-1)</f>
        <v/>
      </c>
    </row>
    <row r="902" spans="1:33" x14ac:dyDescent="0.25">
      <c r="A902" s="2"/>
      <c r="B902" s="98"/>
      <c r="C902" s="99"/>
      <c r="D902" s="100"/>
      <c r="E902" s="101"/>
      <c r="F902" s="102"/>
      <c r="G902" s="99"/>
      <c r="H902" s="103"/>
      <c r="I902" s="104"/>
      <c r="J902" s="2"/>
      <c r="K902" s="56" t="str">
        <f t="shared" si="119"/>
        <v/>
      </c>
      <c r="L902" s="2"/>
      <c r="M902" s="2"/>
      <c r="N902" s="51" t="str">
        <f t="shared" si="120"/>
        <v/>
      </c>
      <c r="O902" s="2"/>
      <c r="Q902" s="6" t="str">
        <f t="shared" si="121"/>
        <v/>
      </c>
      <c r="S902" s="6" t="str">
        <f>IF(COUNTIF($Q902:$Q$2510, $Q902)&gt;1, "", $Q902)</f>
        <v/>
      </c>
      <c r="U902" s="63" t="str">
        <f>IF($B902="", "", IF(OR($B902&lt;'Intro &amp; Setup'!$W$18, $B902&gt;'Intro &amp; Setup'!$AG$18), "X", ""))</f>
        <v/>
      </c>
      <c r="V902" s="64" t="str">
        <f>IF($F902="", "", IF(OR($F902&lt;'Intro &amp; Setup'!$W$18, $F902&gt;'Intro &amp; Setup'!$AG$18), "X", ""))</f>
        <v/>
      </c>
      <c r="W902" s="6" t="str">
        <f t="shared" si="122"/>
        <v/>
      </c>
      <c r="Y902" s="63" t="str">
        <f t="shared" si="123"/>
        <v/>
      </c>
      <c r="Z902" s="64" t="str">
        <f t="shared" si="124"/>
        <v/>
      </c>
      <c r="AB902" s="80" t="str">
        <f t="shared" si="125"/>
        <v/>
      </c>
      <c r="AC902" s="77" t="str">
        <f t="shared" si="126"/>
        <v/>
      </c>
      <c r="AE902" s="84" t="str">
        <f t="shared" si="127"/>
        <v/>
      </c>
      <c r="AG902" s="6" t="str">
        <f>IF($AE902="", "", COUNTIF($AE$10:$AE$2510, "&gt;"&amp;$AE902)+1+COUNTIF($AE$10:$AE902, $AE902)-1)</f>
        <v/>
      </c>
    </row>
    <row r="903" spans="1:33" x14ac:dyDescent="0.25">
      <c r="A903" s="2"/>
      <c r="B903" s="98"/>
      <c r="C903" s="99"/>
      <c r="D903" s="100"/>
      <c r="E903" s="101"/>
      <c r="F903" s="102"/>
      <c r="G903" s="99"/>
      <c r="H903" s="103"/>
      <c r="I903" s="104"/>
      <c r="J903" s="2"/>
      <c r="K903" s="56" t="str">
        <f t="shared" si="119"/>
        <v/>
      </c>
      <c r="L903" s="2"/>
      <c r="M903" s="2"/>
      <c r="N903" s="51" t="str">
        <f t="shared" si="120"/>
        <v/>
      </c>
      <c r="O903" s="2"/>
      <c r="Q903" s="6" t="str">
        <f t="shared" si="121"/>
        <v/>
      </c>
      <c r="S903" s="6" t="str">
        <f>IF(COUNTIF($Q903:$Q$2510, $Q903)&gt;1, "", $Q903)</f>
        <v/>
      </c>
      <c r="U903" s="63" t="str">
        <f>IF($B903="", "", IF(OR($B903&lt;'Intro &amp; Setup'!$W$18, $B903&gt;'Intro &amp; Setup'!$AG$18), "X", ""))</f>
        <v/>
      </c>
      <c r="V903" s="64" t="str">
        <f>IF($F903="", "", IF(OR($F903&lt;'Intro &amp; Setup'!$W$18, $F903&gt;'Intro &amp; Setup'!$AG$18), "X", ""))</f>
        <v/>
      </c>
      <c r="W903" s="6" t="str">
        <f t="shared" si="122"/>
        <v/>
      </c>
      <c r="Y903" s="63" t="str">
        <f t="shared" si="123"/>
        <v/>
      </c>
      <c r="Z903" s="64" t="str">
        <f t="shared" si="124"/>
        <v/>
      </c>
      <c r="AB903" s="80" t="str">
        <f t="shared" si="125"/>
        <v/>
      </c>
      <c r="AC903" s="77" t="str">
        <f t="shared" si="126"/>
        <v/>
      </c>
      <c r="AE903" s="84" t="str">
        <f t="shared" si="127"/>
        <v/>
      </c>
      <c r="AG903" s="6" t="str">
        <f>IF($AE903="", "", COUNTIF($AE$10:$AE$2510, "&gt;"&amp;$AE903)+1+COUNTIF($AE$10:$AE903, $AE903)-1)</f>
        <v/>
      </c>
    </row>
    <row r="904" spans="1:33" x14ac:dyDescent="0.25">
      <c r="A904" s="2"/>
      <c r="B904" s="98"/>
      <c r="C904" s="99"/>
      <c r="D904" s="100"/>
      <c r="E904" s="101"/>
      <c r="F904" s="102"/>
      <c r="G904" s="99"/>
      <c r="H904" s="103"/>
      <c r="I904" s="104"/>
      <c r="J904" s="2"/>
      <c r="K904" s="56" t="str">
        <f t="shared" si="119"/>
        <v/>
      </c>
      <c r="L904" s="2"/>
      <c r="M904" s="2"/>
      <c r="N904" s="51" t="str">
        <f t="shared" si="120"/>
        <v/>
      </c>
      <c r="O904" s="2"/>
      <c r="Q904" s="6" t="str">
        <f t="shared" si="121"/>
        <v/>
      </c>
      <c r="S904" s="6" t="str">
        <f>IF(COUNTIF($Q904:$Q$2510, $Q904)&gt;1, "", $Q904)</f>
        <v/>
      </c>
      <c r="U904" s="63" t="str">
        <f>IF($B904="", "", IF(OR($B904&lt;'Intro &amp; Setup'!$W$18, $B904&gt;'Intro &amp; Setup'!$AG$18), "X", ""))</f>
        <v/>
      </c>
      <c r="V904" s="64" t="str">
        <f>IF($F904="", "", IF(OR($F904&lt;'Intro &amp; Setup'!$W$18, $F904&gt;'Intro &amp; Setup'!$AG$18), "X", ""))</f>
        <v/>
      </c>
      <c r="W904" s="6" t="str">
        <f t="shared" si="122"/>
        <v/>
      </c>
      <c r="Y904" s="63" t="str">
        <f t="shared" si="123"/>
        <v/>
      </c>
      <c r="Z904" s="64" t="str">
        <f t="shared" si="124"/>
        <v/>
      </c>
      <c r="AB904" s="80" t="str">
        <f t="shared" si="125"/>
        <v/>
      </c>
      <c r="AC904" s="77" t="str">
        <f t="shared" si="126"/>
        <v/>
      </c>
      <c r="AE904" s="84" t="str">
        <f t="shared" si="127"/>
        <v/>
      </c>
      <c r="AG904" s="6" t="str">
        <f>IF($AE904="", "", COUNTIF($AE$10:$AE$2510, "&gt;"&amp;$AE904)+1+COUNTIF($AE$10:$AE904, $AE904)-1)</f>
        <v/>
      </c>
    </row>
    <row r="905" spans="1:33" x14ac:dyDescent="0.25">
      <c r="A905" s="2"/>
      <c r="B905" s="98"/>
      <c r="C905" s="99"/>
      <c r="D905" s="100"/>
      <c r="E905" s="101"/>
      <c r="F905" s="102"/>
      <c r="G905" s="99"/>
      <c r="H905" s="103"/>
      <c r="I905" s="104"/>
      <c r="J905" s="2"/>
      <c r="K905" s="56" t="str">
        <f t="shared" si="119"/>
        <v/>
      </c>
      <c r="L905" s="2"/>
      <c r="M905" s="2"/>
      <c r="N905" s="51" t="str">
        <f t="shared" si="120"/>
        <v/>
      </c>
      <c r="O905" s="2"/>
      <c r="Q905" s="6" t="str">
        <f t="shared" si="121"/>
        <v/>
      </c>
      <c r="S905" s="6" t="str">
        <f>IF(COUNTIF($Q905:$Q$2510, $Q905)&gt;1, "", $Q905)</f>
        <v/>
      </c>
      <c r="U905" s="63" t="str">
        <f>IF($B905="", "", IF(OR($B905&lt;'Intro &amp; Setup'!$W$18, $B905&gt;'Intro &amp; Setup'!$AG$18), "X", ""))</f>
        <v/>
      </c>
      <c r="V905" s="64" t="str">
        <f>IF($F905="", "", IF(OR($F905&lt;'Intro &amp; Setup'!$W$18, $F905&gt;'Intro &amp; Setup'!$AG$18), "X", ""))</f>
        <v/>
      </c>
      <c r="W905" s="6" t="str">
        <f t="shared" si="122"/>
        <v/>
      </c>
      <c r="Y905" s="63" t="str">
        <f t="shared" si="123"/>
        <v/>
      </c>
      <c r="Z905" s="64" t="str">
        <f t="shared" si="124"/>
        <v/>
      </c>
      <c r="AB905" s="80" t="str">
        <f t="shared" si="125"/>
        <v/>
      </c>
      <c r="AC905" s="77" t="str">
        <f t="shared" si="126"/>
        <v/>
      </c>
      <c r="AE905" s="84" t="str">
        <f t="shared" si="127"/>
        <v/>
      </c>
      <c r="AG905" s="6" t="str">
        <f>IF($AE905="", "", COUNTIF($AE$10:$AE$2510, "&gt;"&amp;$AE905)+1+COUNTIF($AE$10:$AE905, $AE905)-1)</f>
        <v/>
      </c>
    </row>
    <row r="906" spans="1:33" x14ac:dyDescent="0.25">
      <c r="A906" s="2"/>
      <c r="B906" s="98"/>
      <c r="C906" s="99"/>
      <c r="D906" s="100"/>
      <c r="E906" s="101"/>
      <c r="F906" s="102"/>
      <c r="G906" s="99"/>
      <c r="H906" s="103"/>
      <c r="I906" s="104"/>
      <c r="J906" s="2"/>
      <c r="K906" s="56" t="str">
        <f t="shared" si="119"/>
        <v/>
      </c>
      <c r="L906" s="2"/>
      <c r="M906" s="2"/>
      <c r="N906" s="51" t="str">
        <f t="shared" si="120"/>
        <v/>
      </c>
      <c r="O906" s="2"/>
      <c r="Q906" s="6" t="str">
        <f t="shared" si="121"/>
        <v/>
      </c>
      <c r="S906" s="6" t="str">
        <f>IF(COUNTIF($Q906:$Q$2510, $Q906)&gt;1, "", $Q906)</f>
        <v/>
      </c>
      <c r="U906" s="63" t="str">
        <f>IF($B906="", "", IF(OR($B906&lt;'Intro &amp; Setup'!$W$18, $B906&gt;'Intro &amp; Setup'!$AG$18), "X", ""))</f>
        <v/>
      </c>
      <c r="V906" s="64" t="str">
        <f>IF($F906="", "", IF(OR($F906&lt;'Intro &amp; Setup'!$W$18, $F906&gt;'Intro &amp; Setup'!$AG$18), "X", ""))</f>
        <v/>
      </c>
      <c r="W906" s="6" t="str">
        <f t="shared" si="122"/>
        <v/>
      </c>
      <c r="Y906" s="63" t="str">
        <f t="shared" si="123"/>
        <v/>
      </c>
      <c r="Z906" s="64" t="str">
        <f t="shared" si="124"/>
        <v/>
      </c>
      <c r="AB906" s="80" t="str">
        <f t="shared" si="125"/>
        <v/>
      </c>
      <c r="AC906" s="77" t="str">
        <f t="shared" si="126"/>
        <v/>
      </c>
      <c r="AE906" s="84" t="str">
        <f t="shared" si="127"/>
        <v/>
      </c>
      <c r="AG906" s="6" t="str">
        <f>IF($AE906="", "", COUNTIF($AE$10:$AE$2510, "&gt;"&amp;$AE906)+1+COUNTIF($AE$10:$AE906, $AE906)-1)</f>
        <v/>
      </c>
    </row>
    <row r="907" spans="1:33" x14ac:dyDescent="0.25">
      <c r="A907" s="2"/>
      <c r="B907" s="98"/>
      <c r="C907" s="99"/>
      <c r="D907" s="100"/>
      <c r="E907" s="101"/>
      <c r="F907" s="102"/>
      <c r="G907" s="99"/>
      <c r="H907" s="103"/>
      <c r="I907" s="104"/>
      <c r="J907" s="2"/>
      <c r="K907" s="56" t="str">
        <f t="shared" si="119"/>
        <v/>
      </c>
      <c r="L907" s="2"/>
      <c r="M907" s="2"/>
      <c r="N907" s="51" t="str">
        <f t="shared" si="120"/>
        <v/>
      </c>
      <c r="O907" s="2"/>
      <c r="Q907" s="6" t="str">
        <f t="shared" si="121"/>
        <v/>
      </c>
      <c r="S907" s="6" t="str">
        <f>IF(COUNTIF($Q907:$Q$2510, $Q907)&gt;1, "", $Q907)</f>
        <v/>
      </c>
      <c r="U907" s="63" t="str">
        <f>IF($B907="", "", IF(OR($B907&lt;'Intro &amp; Setup'!$W$18, $B907&gt;'Intro &amp; Setup'!$AG$18), "X", ""))</f>
        <v/>
      </c>
      <c r="V907" s="64" t="str">
        <f>IF($F907="", "", IF(OR($F907&lt;'Intro &amp; Setup'!$W$18, $F907&gt;'Intro &amp; Setup'!$AG$18), "X", ""))</f>
        <v/>
      </c>
      <c r="W907" s="6" t="str">
        <f t="shared" si="122"/>
        <v/>
      </c>
      <c r="Y907" s="63" t="str">
        <f t="shared" si="123"/>
        <v/>
      </c>
      <c r="Z907" s="64" t="str">
        <f t="shared" si="124"/>
        <v/>
      </c>
      <c r="AB907" s="80" t="str">
        <f t="shared" si="125"/>
        <v/>
      </c>
      <c r="AC907" s="77" t="str">
        <f t="shared" si="126"/>
        <v/>
      </c>
      <c r="AE907" s="84" t="str">
        <f t="shared" si="127"/>
        <v/>
      </c>
      <c r="AG907" s="6" t="str">
        <f>IF($AE907="", "", COUNTIF($AE$10:$AE$2510, "&gt;"&amp;$AE907)+1+COUNTIF($AE$10:$AE907, $AE907)-1)</f>
        <v/>
      </c>
    </row>
    <row r="908" spans="1:33" x14ac:dyDescent="0.25">
      <c r="A908" s="2"/>
      <c r="B908" s="98"/>
      <c r="C908" s="99"/>
      <c r="D908" s="100"/>
      <c r="E908" s="101"/>
      <c r="F908" s="102"/>
      <c r="G908" s="99"/>
      <c r="H908" s="103"/>
      <c r="I908" s="104"/>
      <c r="J908" s="2"/>
      <c r="K908" s="56" t="str">
        <f t="shared" ref="K908:K971" si="128">IF($G908="", "", IF($I908="", IFERROR(INDEX($I$11:$I$2510, MATCH($G908, $S$11:$S$2510, 0)), ""), $I908))</f>
        <v/>
      </c>
      <c r="L908" s="2"/>
      <c r="M908" s="2"/>
      <c r="N908" s="51" t="str">
        <f t="shared" ref="N908:N971" si="129">IFERROR(IF($H908="", "", IF($G908="", $H908, ROUND($H908/$K908, 2))), "")</f>
        <v/>
      </c>
      <c r="O908" s="2"/>
      <c r="Q908" s="6" t="str">
        <f t="shared" ref="Q908:Q971" si="130">IF($I908="", "", $G908)</f>
        <v/>
      </c>
      <c r="S908" s="6" t="str">
        <f>IF(COUNTIF($Q908:$Q$2510, $Q908)&gt;1, "", $Q908)</f>
        <v/>
      </c>
      <c r="U908" s="63" t="str">
        <f>IF($B908="", "", IF(OR($B908&lt;'Intro &amp; Setup'!$W$18, $B908&gt;'Intro &amp; Setup'!$AG$18), "X", ""))</f>
        <v/>
      </c>
      <c r="V908" s="64" t="str">
        <f>IF($F908="", "", IF(OR($F908&lt;'Intro &amp; Setup'!$W$18, $F908&gt;'Intro &amp; Setup'!$AG$18), "X", ""))</f>
        <v/>
      </c>
      <c r="W908" s="6" t="str">
        <f t="shared" ref="W908:W971" si="131">IF(AND($U908="X", $V908="X"), "X", "")</f>
        <v/>
      </c>
      <c r="Y908" s="63" t="str">
        <f t="shared" ref="Y908:Y971" si="132">IF($W908="X", "", IF($B908="", "", TEXT($B908, "mmm yyyy")))</f>
        <v/>
      </c>
      <c r="Z908" s="64" t="str">
        <f t="shared" ref="Z908:Z971" si="133">IF($W908="X", "", IF($F908="", "", TEXT($F908, "mmm yyyy")))</f>
        <v/>
      </c>
      <c r="AB908" s="80" t="str">
        <f t="shared" ref="AB908:AB971" si="134">IF($G908="", $N908, "")</f>
        <v/>
      </c>
      <c r="AC908" s="77" t="str">
        <f t="shared" ref="AC908:AC971" si="135">IF(NOT($G908=""), $N908, "")</f>
        <v/>
      </c>
      <c r="AE908" s="84" t="str">
        <f t="shared" ref="AE908:AE971" si="136">IF($S908="", "", SUMIF($G$11:$G$2510, $S908, $N$11:$N$2510))</f>
        <v/>
      </c>
      <c r="AG908" s="6" t="str">
        <f>IF($AE908="", "", COUNTIF($AE$10:$AE$2510, "&gt;"&amp;$AE908)+1+COUNTIF($AE$10:$AE908, $AE908)-1)</f>
        <v/>
      </c>
    </row>
    <row r="909" spans="1:33" x14ac:dyDescent="0.25">
      <c r="A909" s="2"/>
      <c r="B909" s="98"/>
      <c r="C909" s="99"/>
      <c r="D909" s="100"/>
      <c r="E909" s="101"/>
      <c r="F909" s="102"/>
      <c r="G909" s="99"/>
      <c r="H909" s="103"/>
      <c r="I909" s="104"/>
      <c r="J909" s="2"/>
      <c r="K909" s="56" t="str">
        <f t="shared" si="128"/>
        <v/>
      </c>
      <c r="L909" s="2"/>
      <c r="M909" s="2"/>
      <c r="N909" s="51" t="str">
        <f t="shared" si="129"/>
        <v/>
      </c>
      <c r="O909" s="2"/>
      <c r="Q909" s="6" t="str">
        <f t="shared" si="130"/>
        <v/>
      </c>
      <c r="S909" s="6" t="str">
        <f>IF(COUNTIF($Q909:$Q$2510, $Q909)&gt;1, "", $Q909)</f>
        <v/>
      </c>
      <c r="U909" s="63" t="str">
        <f>IF($B909="", "", IF(OR($B909&lt;'Intro &amp; Setup'!$W$18, $B909&gt;'Intro &amp; Setup'!$AG$18), "X", ""))</f>
        <v/>
      </c>
      <c r="V909" s="64" t="str">
        <f>IF($F909="", "", IF(OR($F909&lt;'Intro &amp; Setup'!$W$18, $F909&gt;'Intro &amp; Setup'!$AG$18), "X", ""))</f>
        <v/>
      </c>
      <c r="W909" s="6" t="str">
        <f t="shared" si="131"/>
        <v/>
      </c>
      <c r="Y909" s="63" t="str">
        <f t="shared" si="132"/>
        <v/>
      </c>
      <c r="Z909" s="64" t="str">
        <f t="shared" si="133"/>
        <v/>
      </c>
      <c r="AB909" s="80" t="str">
        <f t="shared" si="134"/>
        <v/>
      </c>
      <c r="AC909" s="77" t="str">
        <f t="shared" si="135"/>
        <v/>
      </c>
      <c r="AE909" s="84" t="str">
        <f t="shared" si="136"/>
        <v/>
      </c>
      <c r="AG909" s="6" t="str">
        <f>IF($AE909="", "", COUNTIF($AE$10:$AE$2510, "&gt;"&amp;$AE909)+1+COUNTIF($AE$10:$AE909, $AE909)-1)</f>
        <v/>
      </c>
    </row>
    <row r="910" spans="1:33" x14ac:dyDescent="0.25">
      <c r="A910" s="2"/>
      <c r="B910" s="98"/>
      <c r="C910" s="99"/>
      <c r="D910" s="100"/>
      <c r="E910" s="101"/>
      <c r="F910" s="102"/>
      <c r="G910" s="99"/>
      <c r="H910" s="103"/>
      <c r="I910" s="104"/>
      <c r="J910" s="2"/>
      <c r="K910" s="56" t="str">
        <f t="shared" si="128"/>
        <v/>
      </c>
      <c r="L910" s="2"/>
      <c r="M910" s="2"/>
      <c r="N910" s="51" t="str">
        <f t="shared" si="129"/>
        <v/>
      </c>
      <c r="O910" s="2"/>
      <c r="Q910" s="6" t="str">
        <f t="shared" si="130"/>
        <v/>
      </c>
      <c r="S910" s="6" t="str">
        <f>IF(COUNTIF($Q910:$Q$2510, $Q910)&gt;1, "", $Q910)</f>
        <v/>
      </c>
      <c r="U910" s="63" t="str">
        <f>IF($B910="", "", IF(OR($B910&lt;'Intro &amp; Setup'!$W$18, $B910&gt;'Intro &amp; Setup'!$AG$18), "X", ""))</f>
        <v/>
      </c>
      <c r="V910" s="64" t="str">
        <f>IF($F910="", "", IF(OR($F910&lt;'Intro &amp; Setup'!$W$18, $F910&gt;'Intro &amp; Setup'!$AG$18), "X", ""))</f>
        <v/>
      </c>
      <c r="W910" s="6" t="str">
        <f t="shared" si="131"/>
        <v/>
      </c>
      <c r="Y910" s="63" t="str">
        <f t="shared" si="132"/>
        <v/>
      </c>
      <c r="Z910" s="64" t="str">
        <f t="shared" si="133"/>
        <v/>
      </c>
      <c r="AB910" s="80" t="str">
        <f t="shared" si="134"/>
        <v/>
      </c>
      <c r="AC910" s="77" t="str">
        <f t="shared" si="135"/>
        <v/>
      </c>
      <c r="AE910" s="84" t="str">
        <f t="shared" si="136"/>
        <v/>
      </c>
      <c r="AG910" s="6" t="str">
        <f>IF($AE910="", "", COUNTIF($AE$10:$AE$2510, "&gt;"&amp;$AE910)+1+COUNTIF($AE$10:$AE910, $AE910)-1)</f>
        <v/>
      </c>
    </row>
    <row r="911" spans="1:33" x14ac:dyDescent="0.25">
      <c r="A911" s="2"/>
      <c r="B911" s="98"/>
      <c r="C911" s="99"/>
      <c r="D911" s="100"/>
      <c r="E911" s="101"/>
      <c r="F911" s="102"/>
      <c r="G911" s="99"/>
      <c r="H911" s="103"/>
      <c r="I911" s="104"/>
      <c r="J911" s="2"/>
      <c r="K911" s="56" t="str">
        <f t="shared" si="128"/>
        <v/>
      </c>
      <c r="L911" s="2"/>
      <c r="M911" s="2"/>
      <c r="N911" s="51" t="str">
        <f t="shared" si="129"/>
        <v/>
      </c>
      <c r="O911" s="2"/>
      <c r="Q911" s="6" t="str">
        <f t="shared" si="130"/>
        <v/>
      </c>
      <c r="S911" s="6" t="str">
        <f>IF(COUNTIF($Q911:$Q$2510, $Q911)&gt;1, "", $Q911)</f>
        <v/>
      </c>
      <c r="U911" s="63" t="str">
        <f>IF($B911="", "", IF(OR($B911&lt;'Intro &amp; Setup'!$W$18, $B911&gt;'Intro &amp; Setup'!$AG$18), "X", ""))</f>
        <v/>
      </c>
      <c r="V911" s="64" t="str">
        <f>IF($F911="", "", IF(OR($F911&lt;'Intro &amp; Setup'!$W$18, $F911&gt;'Intro &amp; Setup'!$AG$18), "X", ""))</f>
        <v/>
      </c>
      <c r="W911" s="6" t="str">
        <f t="shared" si="131"/>
        <v/>
      </c>
      <c r="Y911" s="63" t="str">
        <f t="shared" si="132"/>
        <v/>
      </c>
      <c r="Z911" s="64" t="str">
        <f t="shared" si="133"/>
        <v/>
      </c>
      <c r="AB911" s="80" t="str">
        <f t="shared" si="134"/>
        <v/>
      </c>
      <c r="AC911" s="77" t="str">
        <f t="shared" si="135"/>
        <v/>
      </c>
      <c r="AE911" s="84" t="str">
        <f t="shared" si="136"/>
        <v/>
      </c>
      <c r="AG911" s="6" t="str">
        <f>IF($AE911="", "", COUNTIF($AE$10:$AE$2510, "&gt;"&amp;$AE911)+1+COUNTIF($AE$10:$AE911, $AE911)-1)</f>
        <v/>
      </c>
    </row>
    <row r="912" spans="1:33" x14ac:dyDescent="0.25">
      <c r="A912" s="2"/>
      <c r="B912" s="98"/>
      <c r="C912" s="99"/>
      <c r="D912" s="100"/>
      <c r="E912" s="101"/>
      <c r="F912" s="102"/>
      <c r="G912" s="99"/>
      <c r="H912" s="103"/>
      <c r="I912" s="104"/>
      <c r="J912" s="2"/>
      <c r="K912" s="56" t="str">
        <f t="shared" si="128"/>
        <v/>
      </c>
      <c r="L912" s="2"/>
      <c r="M912" s="2"/>
      <c r="N912" s="51" t="str">
        <f t="shared" si="129"/>
        <v/>
      </c>
      <c r="O912" s="2"/>
      <c r="Q912" s="6" t="str">
        <f t="shared" si="130"/>
        <v/>
      </c>
      <c r="S912" s="6" t="str">
        <f>IF(COUNTIF($Q912:$Q$2510, $Q912)&gt;1, "", $Q912)</f>
        <v/>
      </c>
      <c r="U912" s="63" t="str">
        <f>IF($B912="", "", IF(OR($B912&lt;'Intro &amp; Setup'!$W$18, $B912&gt;'Intro &amp; Setup'!$AG$18), "X", ""))</f>
        <v/>
      </c>
      <c r="V912" s="64" t="str">
        <f>IF($F912="", "", IF(OR($F912&lt;'Intro &amp; Setup'!$W$18, $F912&gt;'Intro &amp; Setup'!$AG$18), "X", ""))</f>
        <v/>
      </c>
      <c r="W912" s="6" t="str">
        <f t="shared" si="131"/>
        <v/>
      </c>
      <c r="Y912" s="63" t="str">
        <f t="shared" si="132"/>
        <v/>
      </c>
      <c r="Z912" s="64" t="str">
        <f t="shared" si="133"/>
        <v/>
      </c>
      <c r="AB912" s="80" t="str">
        <f t="shared" si="134"/>
        <v/>
      </c>
      <c r="AC912" s="77" t="str">
        <f t="shared" si="135"/>
        <v/>
      </c>
      <c r="AE912" s="84" t="str">
        <f t="shared" si="136"/>
        <v/>
      </c>
      <c r="AG912" s="6" t="str">
        <f>IF($AE912="", "", COUNTIF($AE$10:$AE$2510, "&gt;"&amp;$AE912)+1+COUNTIF($AE$10:$AE912, $AE912)-1)</f>
        <v/>
      </c>
    </row>
    <row r="913" spans="1:33" x14ac:dyDescent="0.25">
      <c r="A913" s="2"/>
      <c r="B913" s="98"/>
      <c r="C913" s="99"/>
      <c r="D913" s="100"/>
      <c r="E913" s="101"/>
      <c r="F913" s="102"/>
      <c r="G913" s="99"/>
      <c r="H913" s="103"/>
      <c r="I913" s="104"/>
      <c r="J913" s="2"/>
      <c r="K913" s="56" t="str">
        <f t="shared" si="128"/>
        <v/>
      </c>
      <c r="L913" s="2"/>
      <c r="M913" s="2"/>
      <c r="N913" s="51" t="str">
        <f t="shared" si="129"/>
        <v/>
      </c>
      <c r="O913" s="2"/>
      <c r="Q913" s="6" t="str">
        <f t="shared" si="130"/>
        <v/>
      </c>
      <c r="S913" s="6" t="str">
        <f>IF(COUNTIF($Q913:$Q$2510, $Q913)&gt;1, "", $Q913)</f>
        <v/>
      </c>
      <c r="U913" s="63" t="str">
        <f>IF($B913="", "", IF(OR($B913&lt;'Intro &amp; Setup'!$W$18, $B913&gt;'Intro &amp; Setup'!$AG$18), "X", ""))</f>
        <v/>
      </c>
      <c r="V913" s="64" t="str">
        <f>IF($F913="", "", IF(OR($F913&lt;'Intro &amp; Setup'!$W$18, $F913&gt;'Intro &amp; Setup'!$AG$18), "X", ""))</f>
        <v/>
      </c>
      <c r="W913" s="6" t="str">
        <f t="shared" si="131"/>
        <v/>
      </c>
      <c r="Y913" s="63" t="str">
        <f t="shared" si="132"/>
        <v/>
      </c>
      <c r="Z913" s="64" t="str">
        <f t="shared" si="133"/>
        <v/>
      </c>
      <c r="AB913" s="80" t="str">
        <f t="shared" si="134"/>
        <v/>
      </c>
      <c r="AC913" s="77" t="str">
        <f t="shared" si="135"/>
        <v/>
      </c>
      <c r="AE913" s="84" t="str">
        <f t="shared" si="136"/>
        <v/>
      </c>
      <c r="AG913" s="6" t="str">
        <f>IF($AE913="", "", COUNTIF($AE$10:$AE$2510, "&gt;"&amp;$AE913)+1+COUNTIF($AE$10:$AE913, $AE913)-1)</f>
        <v/>
      </c>
    </row>
    <row r="914" spans="1:33" x14ac:dyDescent="0.25">
      <c r="A914" s="2"/>
      <c r="B914" s="98"/>
      <c r="C914" s="99"/>
      <c r="D914" s="100"/>
      <c r="E914" s="101"/>
      <c r="F914" s="102"/>
      <c r="G914" s="99"/>
      <c r="H914" s="103"/>
      <c r="I914" s="104"/>
      <c r="J914" s="2"/>
      <c r="K914" s="56" t="str">
        <f t="shared" si="128"/>
        <v/>
      </c>
      <c r="L914" s="2"/>
      <c r="M914" s="2"/>
      <c r="N914" s="51" t="str">
        <f t="shared" si="129"/>
        <v/>
      </c>
      <c r="O914" s="2"/>
      <c r="Q914" s="6" t="str">
        <f t="shared" si="130"/>
        <v/>
      </c>
      <c r="S914" s="6" t="str">
        <f>IF(COUNTIF($Q914:$Q$2510, $Q914)&gt;1, "", $Q914)</f>
        <v/>
      </c>
      <c r="U914" s="63" t="str">
        <f>IF($B914="", "", IF(OR($B914&lt;'Intro &amp; Setup'!$W$18, $B914&gt;'Intro &amp; Setup'!$AG$18), "X", ""))</f>
        <v/>
      </c>
      <c r="V914" s="64" t="str">
        <f>IF($F914="", "", IF(OR($F914&lt;'Intro &amp; Setup'!$W$18, $F914&gt;'Intro &amp; Setup'!$AG$18), "X", ""))</f>
        <v/>
      </c>
      <c r="W914" s="6" t="str">
        <f t="shared" si="131"/>
        <v/>
      </c>
      <c r="Y914" s="63" t="str">
        <f t="shared" si="132"/>
        <v/>
      </c>
      <c r="Z914" s="64" t="str">
        <f t="shared" si="133"/>
        <v/>
      </c>
      <c r="AB914" s="80" t="str">
        <f t="shared" si="134"/>
        <v/>
      </c>
      <c r="AC914" s="77" t="str">
        <f t="shared" si="135"/>
        <v/>
      </c>
      <c r="AE914" s="84" t="str">
        <f t="shared" si="136"/>
        <v/>
      </c>
      <c r="AG914" s="6" t="str">
        <f>IF($AE914="", "", COUNTIF($AE$10:$AE$2510, "&gt;"&amp;$AE914)+1+COUNTIF($AE$10:$AE914, $AE914)-1)</f>
        <v/>
      </c>
    </row>
    <row r="915" spans="1:33" x14ac:dyDescent="0.25">
      <c r="A915" s="2"/>
      <c r="B915" s="98"/>
      <c r="C915" s="99"/>
      <c r="D915" s="100"/>
      <c r="E915" s="101"/>
      <c r="F915" s="102"/>
      <c r="G915" s="99"/>
      <c r="H915" s="103"/>
      <c r="I915" s="104"/>
      <c r="J915" s="2"/>
      <c r="K915" s="56" t="str">
        <f t="shared" si="128"/>
        <v/>
      </c>
      <c r="L915" s="2"/>
      <c r="M915" s="2"/>
      <c r="N915" s="51" t="str">
        <f t="shared" si="129"/>
        <v/>
      </c>
      <c r="O915" s="2"/>
      <c r="Q915" s="6" t="str">
        <f t="shared" si="130"/>
        <v/>
      </c>
      <c r="S915" s="6" t="str">
        <f>IF(COUNTIF($Q915:$Q$2510, $Q915)&gt;1, "", $Q915)</f>
        <v/>
      </c>
      <c r="U915" s="63" t="str">
        <f>IF($B915="", "", IF(OR($B915&lt;'Intro &amp; Setup'!$W$18, $B915&gt;'Intro &amp; Setup'!$AG$18), "X", ""))</f>
        <v/>
      </c>
      <c r="V915" s="64" t="str">
        <f>IF($F915="", "", IF(OR($F915&lt;'Intro &amp; Setup'!$W$18, $F915&gt;'Intro &amp; Setup'!$AG$18), "X", ""))</f>
        <v/>
      </c>
      <c r="W915" s="6" t="str">
        <f t="shared" si="131"/>
        <v/>
      </c>
      <c r="Y915" s="63" t="str">
        <f t="shared" si="132"/>
        <v/>
      </c>
      <c r="Z915" s="64" t="str">
        <f t="shared" si="133"/>
        <v/>
      </c>
      <c r="AB915" s="80" t="str">
        <f t="shared" si="134"/>
        <v/>
      </c>
      <c r="AC915" s="77" t="str">
        <f t="shared" si="135"/>
        <v/>
      </c>
      <c r="AE915" s="84" t="str">
        <f t="shared" si="136"/>
        <v/>
      </c>
      <c r="AG915" s="6" t="str">
        <f>IF($AE915="", "", COUNTIF($AE$10:$AE$2510, "&gt;"&amp;$AE915)+1+COUNTIF($AE$10:$AE915, $AE915)-1)</f>
        <v/>
      </c>
    </row>
    <row r="916" spans="1:33" x14ac:dyDescent="0.25">
      <c r="A916" s="2"/>
      <c r="B916" s="98"/>
      <c r="C916" s="99"/>
      <c r="D916" s="100"/>
      <c r="E916" s="101"/>
      <c r="F916" s="102"/>
      <c r="G916" s="99"/>
      <c r="H916" s="103"/>
      <c r="I916" s="104"/>
      <c r="J916" s="2"/>
      <c r="K916" s="56" t="str">
        <f t="shared" si="128"/>
        <v/>
      </c>
      <c r="L916" s="2"/>
      <c r="M916" s="2"/>
      <c r="N916" s="51" t="str">
        <f t="shared" si="129"/>
        <v/>
      </c>
      <c r="O916" s="2"/>
      <c r="Q916" s="6" t="str">
        <f t="shared" si="130"/>
        <v/>
      </c>
      <c r="S916" s="6" t="str">
        <f>IF(COUNTIF($Q916:$Q$2510, $Q916)&gt;1, "", $Q916)</f>
        <v/>
      </c>
      <c r="U916" s="63" t="str">
        <f>IF($B916="", "", IF(OR($B916&lt;'Intro &amp; Setup'!$W$18, $B916&gt;'Intro &amp; Setup'!$AG$18), "X", ""))</f>
        <v/>
      </c>
      <c r="V916" s="64" t="str">
        <f>IF($F916="", "", IF(OR($F916&lt;'Intro &amp; Setup'!$W$18, $F916&gt;'Intro &amp; Setup'!$AG$18), "X", ""))</f>
        <v/>
      </c>
      <c r="W916" s="6" t="str">
        <f t="shared" si="131"/>
        <v/>
      </c>
      <c r="Y916" s="63" t="str">
        <f t="shared" si="132"/>
        <v/>
      </c>
      <c r="Z916" s="64" t="str">
        <f t="shared" si="133"/>
        <v/>
      </c>
      <c r="AB916" s="80" t="str">
        <f t="shared" si="134"/>
        <v/>
      </c>
      <c r="AC916" s="77" t="str">
        <f t="shared" si="135"/>
        <v/>
      </c>
      <c r="AE916" s="84" t="str">
        <f t="shared" si="136"/>
        <v/>
      </c>
      <c r="AG916" s="6" t="str">
        <f>IF($AE916="", "", COUNTIF($AE$10:$AE$2510, "&gt;"&amp;$AE916)+1+COUNTIF($AE$10:$AE916, $AE916)-1)</f>
        <v/>
      </c>
    </row>
    <row r="917" spans="1:33" x14ac:dyDescent="0.25">
      <c r="A917" s="2"/>
      <c r="B917" s="98"/>
      <c r="C917" s="99"/>
      <c r="D917" s="100"/>
      <c r="E917" s="101"/>
      <c r="F917" s="102"/>
      <c r="G917" s="99"/>
      <c r="H917" s="103"/>
      <c r="I917" s="104"/>
      <c r="J917" s="2"/>
      <c r="K917" s="56" t="str">
        <f t="shared" si="128"/>
        <v/>
      </c>
      <c r="L917" s="2"/>
      <c r="M917" s="2"/>
      <c r="N917" s="51" t="str">
        <f t="shared" si="129"/>
        <v/>
      </c>
      <c r="O917" s="2"/>
      <c r="Q917" s="6" t="str">
        <f t="shared" si="130"/>
        <v/>
      </c>
      <c r="S917" s="6" t="str">
        <f>IF(COUNTIF($Q917:$Q$2510, $Q917)&gt;1, "", $Q917)</f>
        <v/>
      </c>
      <c r="U917" s="63" t="str">
        <f>IF($B917="", "", IF(OR($B917&lt;'Intro &amp; Setup'!$W$18, $B917&gt;'Intro &amp; Setup'!$AG$18), "X", ""))</f>
        <v/>
      </c>
      <c r="V917" s="64" t="str">
        <f>IF($F917="", "", IF(OR($F917&lt;'Intro &amp; Setup'!$W$18, $F917&gt;'Intro &amp; Setup'!$AG$18), "X", ""))</f>
        <v/>
      </c>
      <c r="W917" s="6" t="str">
        <f t="shared" si="131"/>
        <v/>
      </c>
      <c r="Y917" s="63" t="str">
        <f t="shared" si="132"/>
        <v/>
      </c>
      <c r="Z917" s="64" t="str">
        <f t="shared" si="133"/>
        <v/>
      </c>
      <c r="AB917" s="80" t="str">
        <f t="shared" si="134"/>
        <v/>
      </c>
      <c r="AC917" s="77" t="str">
        <f t="shared" si="135"/>
        <v/>
      </c>
      <c r="AE917" s="84" t="str">
        <f t="shared" si="136"/>
        <v/>
      </c>
      <c r="AG917" s="6" t="str">
        <f>IF($AE917="", "", COUNTIF($AE$10:$AE$2510, "&gt;"&amp;$AE917)+1+COUNTIF($AE$10:$AE917, $AE917)-1)</f>
        <v/>
      </c>
    </row>
    <row r="918" spans="1:33" x14ac:dyDescent="0.25">
      <c r="A918" s="2"/>
      <c r="B918" s="98"/>
      <c r="C918" s="99"/>
      <c r="D918" s="100"/>
      <c r="E918" s="101"/>
      <c r="F918" s="102"/>
      <c r="G918" s="99"/>
      <c r="H918" s="103"/>
      <c r="I918" s="104"/>
      <c r="J918" s="2"/>
      <c r="K918" s="56" t="str">
        <f t="shared" si="128"/>
        <v/>
      </c>
      <c r="L918" s="2"/>
      <c r="M918" s="2"/>
      <c r="N918" s="51" t="str">
        <f t="shared" si="129"/>
        <v/>
      </c>
      <c r="O918" s="2"/>
      <c r="Q918" s="6" t="str">
        <f t="shared" si="130"/>
        <v/>
      </c>
      <c r="S918" s="6" t="str">
        <f>IF(COUNTIF($Q918:$Q$2510, $Q918)&gt;1, "", $Q918)</f>
        <v/>
      </c>
      <c r="U918" s="63" t="str">
        <f>IF($B918="", "", IF(OR($B918&lt;'Intro &amp; Setup'!$W$18, $B918&gt;'Intro &amp; Setup'!$AG$18), "X", ""))</f>
        <v/>
      </c>
      <c r="V918" s="64" t="str">
        <f>IF($F918="", "", IF(OR($F918&lt;'Intro &amp; Setup'!$W$18, $F918&gt;'Intro &amp; Setup'!$AG$18), "X", ""))</f>
        <v/>
      </c>
      <c r="W918" s="6" t="str">
        <f t="shared" si="131"/>
        <v/>
      </c>
      <c r="Y918" s="63" t="str">
        <f t="shared" si="132"/>
        <v/>
      </c>
      <c r="Z918" s="64" t="str">
        <f t="shared" si="133"/>
        <v/>
      </c>
      <c r="AB918" s="80" t="str">
        <f t="shared" si="134"/>
        <v/>
      </c>
      <c r="AC918" s="77" t="str">
        <f t="shared" si="135"/>
        <v/>
      </c>
      <c r="AE918" s="84" t="str">
        <f t="shared" si="136"/>
        <v/>
      </c>
      <c r="AG918" s="6" t="str">
        <f>IF($AE918="", "", COUNTIF($AE$10:$AE$2510, "&gt;"&amp;$AE918)+1+COUNTIF($AE$10:$AE918, $AE918)-1)</f>
        <v/>
      </c>
    </row>
    <row r="919" spans="1:33" x14ac:dyDescent="0.25">
      <c r="A919" s="2"/>
      <c r="B919" s="98"/>
      <c r="C919" s="99"/>
      <c r="D919" s="100"/>
      <c r="E919" s="101"/>
      <c r="F919" s="102"/>
      <c r="G919" s="99"/>
      <c r="H919" s="103"/>
      <c r="I919" s="104"/>
      <c r="J919" s="2"/>
      <c r="K919" s="56" t="str">
        <f t="shared" si="128"/>
        <v/>
      </c>
      <c r="L919" s="2"/>
      <c r="M919" s="2"/>
      <c r="N919" s="51" t="str">
        <f t="shared" si="129"/>
        <v/>
      </c>
      <c r="O919" s="2"/>
      <c r="Q919" s="6" t="str">
        <f t="shared" si="130"/>
        <v/>
      </c>
      <c r="S919" s="6" t="str">
        <f>IF(COUNTIF($Q919:$Q$2510, $Q919)&gt;1, "", $Q919)</f>
        <v/>
      </c>
      <c r="U919" s="63" t="str">
        <f>IF($B919="", "", IF(OR($B919&lt;'Intro &amp; Setup'!$W$18, $B919&gt;'Intro &amp; Setup'!$AG$18), "X", ""))</f>
        <v/>
      </c>
      <c r="V919" s="64" t="str">
        <f>IF($F919="", "", IF(OR($F919&lt;'Intro &amp; Setup'!$W$18, $F919&gt;'Intro &amp; Setup'!$AG$18), "X", ""))</f>
        <v/>
      </c>
      <c r="W919" s="6" t="str">
        <f t="shared" si="131"/>
        <v/>
      </c>
      <c r="Y919" s="63" t="str">
        <f t="shared" si="132"/>
        <v/>
      </c>
      <c r="Z919" s="64" t="str">
        <f t="shared" si="133"/>
        <v/>
      </c>
      <c r="AB919" s="80" t="str">
        <f t="shared" si="134"/>
        <v/>
      </c>
      <c r="AC919" s="77" t="str">
        <f t="shared" si="135"/>
        <v/>
      </c>
      <c r="AE919" s="84" t="str">
        <f t="shared" si="136"/>
        <v/>
      </c>
      <c r="AG919" s="6" t="str">
        <f>IF($AE919="", "", COUNTIF($AE$10:$AE$2510, "&gt;"&amp;$AE919)+1+COUNTIF($AE$10:$AE919, $AE919)-1)</f>
        <v/>
      </c>
    </row>
    <row r="920" spans="1:33" x14ac:dyDescent="0.25">
      <c r="A920" s="2"/>
      <c r="B920" s="98"/>
      <c r="C920" s="99"/>
      <c r="D920" s="100"/>
      <c r="E920" s="101"/>
      <c r="F920" s="102"/>
      <c r="G920" s="99"/>
      <c r="H920" s="103"/>
      <c r="I920" s="104"/>
      <c r="J920" s="2"/>
      <c r="K920" s="56" t="str">
        <f t="shared" si="128"/>
        <v/>
      </c>
      <c r="L920" s="2"/>
      <c r="M920" s="2"/>
      <c r="N920" s="51" t="str">
        <f t="shared" si="129"/>
        <v/>
      </c>
      <c r="O920" s="2"/>
      <c r="Q920" s="6" t="str">
        <f t="shared" si="130"/>
        <v/>
      </c>
      <c r="S920" s="6" t="str">
        <f>IF(COUNTIF($Q920:$Q$2510, $Q920)&gt;1, "", $Q920)</f>
        <v/>
      </c>
      <c r="U920" s="63" t="str">
        <f>IF($B920="", "", IF(OR($B920&lt;'Intro &amp; Setup'!$W$18, $B920&gt;'Intro &amp; Setup'!$AG$18), "X", ""))</f>
        <v/>
      </c>
      <c r="V920" s="64" t="str">
        <f>IF($F920="", "", IF(OR($F920&lt;'Intro &amp; Setup'!$W$18, $F920&gt;'Intro &amp; Setup'!$AG$18), "X", ""))</f>
        <v/>
      </c>
      <c r="W920" s="6" t="str">
        <f t="shared" si="131"/>
        <v/>
      </c>
      <c r="Y920" s="63" t="str">
        <f t="shared" si="132"/>
        <v/>
      </c>
      <c r="Z920" s="64" t="str">
        <f t="shared" si="133"/>
        <v/>
      </c>
      <c r="AB920" s="80" t="str">
        <f t="shared" si="134"/>
        <v/>
      </c>
      <c r="AC920" s="77" t="str">
        <f t="shared" si="135"/>
        <v/>
      </c>
      <c r="AE920" s="84" t="str">
        <f t="shared" si="136"/>
        <v/>
      </c>
      <c r="AG920" s="6" t="str">
        <f>IF($AE920="", "", COUNTIF($AE$10:$AE$2510, "&gt;"&amp;$AE920)+1+COUNTIF($AE$10:$AE920, $AE920)-1)</f>
        <v/>
      </c>
    </row>
    <row r="921" spans="1:33" x14ac:dyDescent="0.25">
      <c r="A921" s="2"/>
      <c r="B921" s="98"/>
      <c r="C921" s="99"/>
      <c r="D921" s="100"/>
      <c r="E921" s="101"/>
      <c r="F921" s="102"/>
      <c r="G921" s="99"/>
      <c r="H921" s="103"/>
      <c r="I921" s="104"/>
      <c r="J921" s="2"/>
      <c r="K921" s="56" t="str">
        <f t="shared" si="128"/>
        <v/>
      </c>
      <c r="L921" s="2"/>
      <c r="M921" s="2"/>
      <c r="N921" s="51" t="str">
        <f t="shared" si="129"/>
        <v/>
      </c>
      <c r="O921" s="2"/>
      <c r="Q921" s="6" t="str">
        <f t="shared" si="130"/>
        <v/>
      </c>
      <c r="S921" s="6" t="str">
        <f>IF(COUNTIF($Q921:$Q$2510, $Q921)&gt;1, "", $Q921)</f>
        <v/>
      </c>
      <c r="U921" s="63" t="str">
        <f>IF($B921="", "", IF(OR($B921&lt;'Intro &amp; Setup'!$W$18, $B921&gt;'Intro &amp; Setup'!$AG$18), "X", ""))</f>
        <v/>
      </c>
      <c r="V921" s="64" t="str">
        <f>IF($F921="", "", IF(OR($F921&lt;'Intro &amp; Setup'!$W$18, $F921&gt;'Intro &amp; Setup'!$AG$18), "X", ""))</f>
        <v/>
      </c>
      <c r="W921" s="6" t="str">
        <f t="shared" si="131"/>
        <v/>
      </c>
      <c r="Y921" s="63" t="str">
        <f t="shared" si="132"/>
        <v/>
      </c>
      <c r="Z921" s="64" t="str">
        <f t="shared" si="133"/>
        <v/>
      </c>
      <c r="AB921" s="80" t="str">
        <f t="shared" si="134"/>
        <v/>
      </c>
      <c r="AC921" s="77" t="str">
        <f t="shared" si="135"/>
        <v/>
      </c>
      <c r="AE921" s="84" t="str">
        <f t="shared" si="136"/>
        <v/>
      </c>
      <c r="AG921" s="6" t="str">
        <f>IF($AE921="", "", COUNTIF($AE$10:$AE$2510, "&gt;"&amp;$AE921)+1+COUNTIF($AE$10:$AE921, $AE921)-1)</f>
        <v/>
      </c>
    </row>
    <row r="922" spans="1:33" x14ac:dyDescent="0.25">
      <c r="A922" s="2"/>
      <c r="B922" s="98"/>
      <c r="C922" s="99"/>
      <c r="D922" s="100"/>
      <c r="E922" s="101"/>
      <c r="F922" s="102"/>
      <c r="G922" s="99"/>
      <c r="H922" s="103"/>
      <c r="I922" s="104"/>
      <c r="J922" s="2"/>
      <c r="K922" s="56" t="str">
        <f t="shared" si="128"/>
        <v/>
      </c>
      <c r="L922" s="2"/>
      <c r="M922" s="2"/>
      <c r="N922" s="51" t="str">
        <f t="shared" si="129"/>
        <v/>
      </c>
      <c r="O922" s="2"/>
      <c r="Q922" s="6" t="str">
        <f t="shared" si="130"/>
        <v/>
      </c>
      <c r="S922" s="6" t="str">
        <f>IF(COUNTIF($Q922:$Q$2510, $Q922)&gt;1, "", $Q922)</f>
        <v/>
      </c>
      <c r="U922" s="63" t="str">
        <f>IF($B922="", "", IF(OR($B922&lt;'Intro &amp; Setup'!$W$18, $B922&gt;'Intro &amp; Setup'!$AG$18), "X", ""))</f>
        <v/>
      </c>
      <c r="V922" s="64" t="str">
        <f>IF($F922="", "", IF(OR($F922&lt;'Intro &amp; Setup'!$W$18, $F922&gt;'Intro &amp; Setup'!$AG$18), "X", ""))</f>
        <v/>
      </c>
      <c r="W922" s="6" t="str">
        <f t="shared" si="131"/>
        <v/>
      </c>
      <c r="Y922" s="63" t="str">
        <f t="shared" si="132"/>
        <v/>
      </c>
      <c r="Z922" s="64" t="str">
        <f t="shared" si="133"/>
        <v/>
      </c>
      <c r="AB922" s="80" t="str">
        <f t="shared" si="134"/>
        <v/>
      </c>
      <c r="AC922" s="77" t="str">
        <f t="shared" si="135"/>
        <v/>
      </c>
      <c r="AE922" s="84" t="str">
        <f t="shared" si="136"/>
        <v/>
      </c>
      <c r="AG922" s="6" t="str">
        <f>IF($AE922="", "", COUNTIF($AE$10:$AE$2510, "&gt;"&amp;$AE922)+1+COUNTIF($AE$10:$AE922, $AE922)-1)</f>
        <v/>
      </c>
    </row>
    <row r="923" spans="1:33" x14ac:dyDescent="0.25">
      <c r="A923" s="2"/>
      <c r="B923" s="98"/>
      <c r="C923" s="99"/>
      <c r="D923" s="100"/>
      <c r="E923" s="101"/>
      <c r="F923" s="102"/>
      <c r="G923" s="99"/>
      <c r="H923" s="103"/>
      <c r="I923" s="104"/>
      <c r="J923" s="2"/>
      <c r="K923" s="56" t="str">
        <f t="shared" si="128"/>
        <v/>
      </c>
      <c r="L923" s="2"/>
      <c r="M923" s="2"/>
      <c r="N923" s="51" t="str">
        <f t="shared" si="129"/>
        <v/>
      </c>
      <c r="O923" s="2"/>
      <c r="Q923" s="6" t="str">
        <f t="shared" si="130"/>
        <v/>
      </c>
      <c r="S923" s="6" t="str">
        <f>IF(COUNTIF($Q923:$Q$2510, $Q923)&gt;1, "", $Q923)</f>
        <v/>
      </c>
      <c r="U923" s="63" t="str">
        <f>IF($B923="", "", IF(OR($B923&lt;'Intro &amp; Setup'!$W$18, $B923&gt;'Intro &amp; Setup'!$AG$18), "X", ""))</f>
        <v/>
      </c>
      <c r="V923" s="64" t="str">
        <f>IF($F923="", "", IF(OR($F923&lt;'Intro &amp; Setup'!$W$18, $F923&gt;'Intro &amp; Setup'!$AG$18), "X", ""))</f>
        <v/>
      </c>
      <c r="W923" s="6" t="str">
        <f t="shared" si="131"/>
        <v/>
      </c>
      <c r="Y923" s="63" t="str">
        <f t="shared" si="132"/>
        <v/>
      </c>
      <c r="Z923" s="64" t="str">
        <f t="shared" si="133"/>
        <v/>
      </c>
      <c r="AB923" s="80" t="str">
        <f t="shared" si="134"/>
        <v/>
      </c>
      <c r="AC923" s="77" t="str">
        <f t="shared" si="135"/>
        <v/>
      </c>
      <c r="AE923" s="84" t="str">
        <f t="shared" si="136"/>
        <v/>
      </c>
      <c r="AG923" s="6" t="str">
        <f>IF($AE923="", "", COUNTIF($AE$10:$AE$2510, "&gt;"&amp;$AE923)+1+COUNTIF($AE$10:$AE923, $AE923)-1)</f>
        <v/>
      </c>
    </row>
    <row r="924" spans="1:33" x14ac:dyDescent="0.25">
      <c r="A924" s="2"/>
      <c r="B924" s="98"/>
      <c r="C924" s="99"/>
      <c r="D924" s="100"/>
      <c r="E924" s="101"/>
      <c r="F924" s="102"/>
      <c r="G924" s="99"/>
      <c r="H924" s="103"/>
      <c r="I924" s="104"/>
      <c r="J924" s="2"/>
      <c r="K924" s="56" t="str">
        <f t="shared" si="128"/>
        <v/>
      </c>
      <c r="L924" s="2"/>
      <c r="M924" s="2"/>
      <c r="N924" s="51" t="str">
        <f t="shared" si="129"/>
        <v/>
      </c>
      <c r="O924" s="2"/>
      <c r="Q924" s="6" t="str">
        <f t="shared" si="130"/>
        <v/>
      </c>
      <c r="S924" s="6" t="str">
        <f>IF(COUNTIF($Q924:$Q$2510, $Q924)&gt;1, "", $Q924)</f>
        <v/>
      </c>
      <c r="U924" s="63" t="str">
        <f>IF($B924="", "", IF(OR($B924&lt;'Intro &amp; Setup'!$W$18, $B924&gt;'Intro &amp; Setup'!$AG$18), "X", ""))</f>
        <v/>
      </c>
      <c r="V924" s="64" t="str">
        <f>IF($F924="", "", IF(OR($F924&lt;'Intro &amp; Setup'!$W$18, $F924&gt;'Intro &amp; Setup'!$AG$18), "X", ""))</f>
        <v/>
      </c>
      <c r="W924" s="6" t="str">
        <f t="shared" si="131"/>
        <v/>
      </c>
      <c r="Y924" s="63" t="str">
        <f t="shared" si="132"/>
        <v/>
      </c>
      <c r="Z924" s="64" t="str">
        <f t="shared" si="133"/>
        <v/>
      </c>
      <c r="AB924" s="80" t="str">
        <f t="shared" si="134"/>
        <v/>
      </c>
      <c r="AC924" s="77" t="str">
        <f t="shared" si="135"/>
        <v/>
      </c>
      <c r="AE924" s="84" t="str">
        <f t="shared" si="136"/>
        <v/>
      </c>
      <c r="AG924" s="6" t="str">
        <f>IF($AE924="", "", COUNTIF($AE$10:$AE$2510, "&gt;"&amp;$AE924)+1+COUNTIF($AE$10:$AE924, $AE924)-1)</f>
        <v/>
      </c>
    </row>
    <row r="925" spans="1:33" x14ac:dyDescent="0.25">
      <c r="A925" s="2"/>
      <c r="B925" s="98"/>
      <c r="C925" s="99"/>
      <c r="D925" s="100"/>
      <c r="E925" s="101"/>
      <c r="F925" s="102"/>
      <c r="G925" s="99"/>
      <c r="H925" s="103"/>
      <c r="I925" s="104"/>
      <c r="J925" s="2"/>
      <c r="K925" s="56" t="str">
        <f t="shared" si="128"/>
        <v/>
      </c>
      <c r="L925" s="2"/>
      <c r="M925" s="2"/>
      <c r="N925" s="51" t="str">
        <f t="shared" si="129"/>
        <v/>
      </c>
      <c r="O925" s="2"/>
      <c r="Q925" s="6" t="str">
        <f t="shared" si="130"/>
        <v/>
      </c>
      <c r="S925" s="6" t="str">
        <f>IF(COUNTIF($Q925:$Q$2510, $Q925)&gt;1, "", $Q925)</f>
        <v/>
      </c>
      <c r="U925" s="63" t="str">
        <f>IF($B925="", "", IF(OR($B925&lt;'Intro &amp; Setup'!$W$18, $B925&gt;'Intro &amp; Setup'!$AG$18), "X", ""))</f>
        <v/>
      </c>
      <c r="V925" s="64" t="str">
        <f>IF($F925="", "", IF(OR($F925&lt;'Intro &amp; Setup'!$W$18, $F925&gt;'Intro &amp; Setup'!$AG$18), "X", ""))</f>
        <v/>
      </c>
      <c r="W925" s="6" t="str">
        <f t="shared" si="131"/>
        <v/>
      </c>
      <c r="Y925" s="63" t="str">
        <f t="shared" si="132"/>
        <v/>
      </c>
      <c r="Z925" s="64" t="str">
        <f t="shared" si="133"/>
        <v/>
      </c>
      <c r="AB925" s="80" t="str">
        <f t="shared" si="134"/>
        <v/>
      </c>
      <c r="AC925" s="77" t="str">
        <f t="shared" si="135"/>
        <v/>
      </c>
      <c r="AE925" s="84" t="str">
        <f t="shared" si="136"/>
        <v/>
      </c>
      <c r="AG925" s="6" t="str">
        <f>IF($AE925="", "", COUNTIF($AE$10:$AE$2510, "&gt;"&amp;$AE925)+1+COUNTIF($AE$10:$AE925, $AE925)-1)</f>
        <v/>
      </c>
    </row>
    <row r="926" spans="1:33" x14ac:dyDescent="0.25">
      <c r="A926" s="2"/>
      <c r="B926" s="98"/>
      <c r="C926" s="99"/>
      <c r="D926" s="100"/>
      <c r="E926" s="101"/>
      <c r="F926" s="102"/>
      <c r="G926" s="99"/>
      <c r="H926" s="103"/>
      <c r="I926" s="104"/>
      <c r="J926" s="2"/>
      <c r="K926" s="56" t="str">
        <f t="shared" si="128"/>
        <v/>
      </c>
      <c r="L926" s="2"/>
      <c r="M926" s="2"/>
      <c r="N926" s="51" t="str">
        <f t="shared" si="129"/>
        <v/>
      </c>
      <c r="O926" s="2"/>
      <c r="Q926" s="6" t="str">
        <f t="shared" si="130"/>
        <v/>
      </c>
      <c r="S926" s="6" t="str">
        <f>IF(COUNTIF($Q926:$Q$2510, $Q926)&gt;1, "", $Q926)</f>
        <v/>
      </c>
      <c r="U926" s="63" t="str">
        <f>IF($B926="", "", IF(OR($B926&lt;'Intro &amp; Setup'!$W$18, $B926&gt;'Intro &amp; Setup'!$AG$18), "X", ""))</f>
        <v/>
      </c>
      <c r="V926" s="64" t="str">
        <f>IF($F926="", "", IF(OR($F926&lt;'Intro &amp; Setup'!$W$18, $F926&gt;'Intro &amp; Setup'!$AG$18), "X", ""))</f>
        <v/>
      </c>
      <c r="W926" s="6" t="str">
        <f t="shared" si="131"/>
        <v/>
      </c>
      <c r="Y926" s="63" t="str">
        <f t="shared" si="132"/>
        <v/>
      </c>
      <c r="Z926" s="64" t="str">
        <f t="shared" si="133"/>
        <v/>
      </c>
      <c r="AB926" s="80" t="str">
        <f t="shared" si="134"/>
        <v/>
      </c>
      <c r="AC926" s="77" t="str">
        <f t="shared" si="135"/>
        <v/>
      </c>
      <c r="AE926" s="84" t="str">
        <f t="shared" si="136"/>
        <v/>
      </c>
      <c r="AG926" s="6" t="str">
        <f>IF($AE926="", "", COUNTIF($AE$10:$AE$2510, "&gt;"&amp;$AE926)+1+COUNTIF($AE$10:$AE926, $AE926)-1)</f>
        <v/>
      </c>
    </row>
    <row r="927" spans="1:33" x14ac:dyDescent="0.25">
      <c r="A927" s="2"/>
      <c r="B927" s="98"/>
      <c r="C927" s="99"/>
      <c r="D927" s="100"/>
      <c r="E927" s="101"/>
      <c r="F927" s="102"/>
      <c r="G927" s="99"/>
      <c r="H927" s="103"/>
      <c r="I927" s="104"/>
      <c r="J927" s="2"/>
      <c r="K927" s="56" t="str">
        <f t="shared" si="128"/>
        <v/>
      </c>
      <c r="L927" s="2"/>
      <c r="M927" s="2"/>
      <c r="N927" s="51" t="str">
        <f t="shared" si="129"/>
        <v/>
      </c>
      <c r="O927" s="2"/>
      <c r="Q927" s="6" t="str">
        <f t="shared" si="130"/>
        <v/>
      </c>
      <c r="S927" s="6" t="str">
        <f>IF(COUNTIF($Q927:$Q$2510, $Q927)&gt;1, "", $Q927)</f>
        <v/>
      </c>
      <c r="U927" s="63" t="str">
        <f>IF($B927="", "", IF(OR($B927&lt;'Intro &amp; Setup'!$W$18, $B927&gt;'Intro &amp; Setup'!$AG$18), "X", ""))</f>
        <v/>
      </c>
      <c r="V927" s="64" t="str">
        <f>IF($F927="", "", IF(OR($F927&lt;'Intro &amp; Setup'!$W$18, $F927&gt;'Intro &amp; Setup'!$AG$18), "X", ""))</f>
        <v/>
      </c>
      <c r="W927" s="6" t="str">
        <f t="shared" si="131"/>
        <v/>
      </c>
      <c r="Y927" s="63" t="str">
        <f t="shared" si="132"/>
        <v/>
      </c>
      <c r="Z927" s="64" t="str">
        <f t="shared" si="133"/>
        <v/>
      </c>
      <c r="AB927" s="80" t="str">
        <f t="shared" si="134"/>
        <v/>
      </c>
      <c r="AC927" s="77" t="str">
        <f t="shared" si="135"/>
        <v/>
      </c>
      <c r="AE927" s="84" t="str">
        <f t="shared" si="136"/>
        <v/>
      </c>
      <c r="AG927" s="6" t="str">
        <f>IF($AE927="", "", COUNTIF($AE$10:$AE$2510, "&gt;"&amp;$AE927)+1+COUNTIF($AE$10:$AE927, $AE927)-1)</f>
        <v/>
      </c>
    </row>
    <row r="928" spans="1:33" x14ac:dyDescent="0.25">
      <c r="A928" s="2"/>
      <c r="B928" s="98"/>
      <c r="C928" s="99"/>
      <c r="D928" s="100"/>
      <c r="E928" s="101"/>
      <c r="F928" s="102"/>
      <c r="G928" s="99"/>
      <c r="H928" s="103"/>
      <c r="I928" s="104"/>
      <c r="J928" s="2"/>
      <c r="K928" s="56" t="str">
        <f t="shared" si="128"/>
        <v/>
      </c>
      <c r="L928" s="2"/>
      <c r="M928" s="2"/>
      <c r="N928" s="51" t="str">
        <f t="shared" si="129"/>
        <v/>
      </c>
      <c r="O928" s="2"/>
      <c r="Q928" s="6" t="str">
        <f t="shared" si="130"/>
        <v/>
      </c>
      <c r="S928" s="6" t="str">
        <f>IF(COUNTIF($Q928:$Q$2510, $Q928)&gt;1, "", $Q928)</f>
        <v/>
      </c>
      <c r="U928" s="63" t="str">
        <f>IF($B928="", "", IF(OR($B928&lt;'Intro &amp; Setup'!$W$18, $B928&gt;'Intro &amp; Setup'!$AG$18), "X", ""))</f>
        <v/>
      </c>
      <c r="V928" s="64" t="str">
        <f>IF($F928="", "", IF(OR($F928&lt;'Intro &amp; Setup'!$W$18, $F928&gt;'Intro &amp; Setup'!$AG$18), "X", ""))</f>
        <v/>
      </c>
      <c r="W928" s="6" t="str">
        <f t="shared" si="131"/>
        <v/>
      </c>
      <c r="Y928" s="63" t="str">
        <f t="shared" si="132"/>
        <v/>
      </c>
      <c r="Z928" s="64" t="str">
        <f t="shared" si="133"/>
        <v/>
      </c>
      <c r="AB928" s="80" t="str">
        <f t="shared" si="134"/>
        <v/>
      </c>
      <c r="AC928" s="77" t="str">
        <f t="shared" si="135"/>
        <v/>
      </c>
      <c r="AE928" s="84" t="str">
        <f t="shared" si="136"/>
        <v/>
      </c>
      <c r="AG928" s="6" t="str">
        <f>IF($AE928="", "", COUNTIF($AE$10:$AE$2510, "&gt;"&amp;$AE928)+1+COUNTIF($AE$10:$AE928, $AE928)-1)</f>
        <v/>
      </c>
    </row>
    <row r="929" spans="1:33" x14ac:dyDescent="0.25">
      <c r="A929" s="2"/>
      <c r="B929" s="98"/>
      <c r="C929" s="99"/>
      <c r="D929" s="100"/>
      <c r="E929" s="101"/>
      <c r="F929" s="102"/>
      <c r="G929" s="99"/>
      <c r="H929" s="103"/>
      <c r="I929" s="104"/>
      <c r="J929" s="2"/>
      <c r="K929" s="56" t="str">
        <f t="shared" si="128"/>
        <v/>
      </c>
      <c r="L929" s="2"/>
      <c r="M929" s="2"/>
      <c r="N929" s="51" t="str">
        <f t="shared" si="129"/>
        <v/>
      </c>
      <c r="O929" s="2"/>
      <c r="Q929" s="6" t="str">
        <f t="shared" si="130"/>
        <v/>
      </c>
      <c r="S929" s="6" t="str">
        <f>IF(COUNTIF($Q929:$Q$2510, $Q929)&gt;1, "", $Q929)</f>
        <v/>
      </c>
      <c r="U929" s="63" t="str">
        <f>IF($B929="", "", IF(OR($B929&lt;'Intro &amp; Setup'!$W$18, $B929&gt;'Intro &amp; Setup'!$AG$18), "X", ""))</f>
        <v/>
      </c>
      <c r="V929" s="64" t="str">
        <f>IF($F929="", "", IF(OR($F929&lt;'Intro &amp; Setup'!$W$18, $F929&gt;'Intro &amp; Setup'!$AG$18), "X", ""))</f>
        <v/>
      </c>
      <c r="W929" s="6" t="str">
        <f t="shared" si="131"/>
        <v/>
      </c>
      <c r="Y929" s="63" t="str">
        <f t="shared" si="132"/>
        <v/>
      </c>
      <c r="Z929" s="64" t="str">
        <f t="shared" si="133"/>
        <v/>
      </c>
      <c r="AB929" s="80" t="str">
        <f t="shared" si="134"/>
        <v/>
      </c>
      <c r="AC929" s="77" t="str">
        <f t="shared" si="135"/>
        <v/>
      </c>
      <c r="AE929" s="84" t="str">
        <f t="shared" si="136"/>
        <v/>
      </c>
      <c r="AG929" s="6" t="str">
        <f>IF($AE929="", "", COUNTIF($AE$10:$AE$2510, "&gt;"&amp;$AE929)+1+COUNTIF($AE$10:$AE929, $AE929)-1)</f>
        <v/>
      </c>
    </row>
    <row r="930" spans="1:33" x14ac:dyDescent="0.25">
      <c r="A930" s="2"/>
      <c r="B930" s="98"/>
      <c r="C930" s="99"/>
      <c r="D930" s="100"/>
      <c r="E930" s="101"/>
      <c r="F930" s="102"/>
      <c r="G930" s="99"/>
      <c r="H930" s="103"/>
      <c r="I930" s="104"/>
      <c r="J930" s="2"/>
      <c r="K930" s="56" t="str">
        <f t="shared" si="128"/>
        <v/>
      </c>
      <c r="L930" s="2"/>
      <c r="M930" s="2"/>
      <c r="N930" s="51" t="str">
        <f t="shared" si="129"/>
        <v/>
      </c>
      <c r="O930" s="2"/>
      <c r="Q930" s="6" t="str">
        <f t="shared" si="130"/>
        <v/>
      </c>
      <c r="S930" s="6" t="str">
        <f>IF(COUNTIF($Q930:$Q$2510, $Q930)&gt;1, "", $Q930)</f>
        <v/>
      </c>
      <c r="U930" s="63" t="str">
        <f>IF($B930="", "", IF(OR($B930&lt;'Intro &amp; Setup'!$W$18, $B930&gt;'Intro &amp; Setup'!$AG$18), "X", ""))</f>
        <v/>
      </c>
      <c r="V930" s="64" t="str">
        <f>IF($F930="", "", IF(OR($F930&lt;'Intro &amp; Setup'!$W$18, $F930&gt;'Intro &amp; Setup'!$AG$18), "X", ""))</f>
        <v/>
      </c>
      <c r="W930" s="6" t="str">
        <f t="shared" si="131"/>
        <v/>
      </c>
      <c r="Y930" s="63" t="str">
        <f t="shared" si="132"/>
        <v/>
      </c>
      <c r="Z930" s="64" t="str">
        <f t="shared" si="133"/>
        <v/>
      </c>
      <c r="AB930" s="80" t="str">
        <f t="shared" si="134"/>
        <v/>
      </c>
      <c r="AC930" s="77" t="str">
        <f t="shared" si="135"/>
        <v/>
      </c>
      <c r="AE930" s="84" t="str">
        <f t="shared" si="136"/>
        <v/>
      </c>
      <c r="AG930" s="6" t="str">
        <f>IF($AE930="", "", COUNTIF($AE$10:$AE$2510, "&gt;"&amp;$AE930)+1+COUNTIF($AE$10:$AE930, $AE930)-1)</f>
        <v/>
      </c>
    </row>
    <row r="931" spans="1:33" x14ac:dyDescent="0.25">
      <c r="A931" s="2"/>
      <c r="B931" s="98"/>
      <c r="C931" s="99"/>
      <c r="D931" s="100"/>
      <c r="E931" s="101"/>
      <c r="F931" s="102"/>
      <c r="G931" s="99"/>
      <c r="H931" s="103"/>
      <c r="I931" s="104"/>
      <c r="J931" s="2"/>
      <c r="K931" s="56" t="str">
        <f t="shared" si="128"/>
        <v/>
      </c>
      <c r="L931" s="2"/>
      <c r="M931" s="2"/>
      <c r="N931" s="51" t="str">
        <f t="shared" si="129"/>
        <v/>
      </c>
      <c r="O931" s="2"/>
      <c r="Q931" s="6" t="str">
        <f t="shared" si="130"/>
        <v/>
      </c>
      <c r="S931" s="6" t="str">
        <f>IF(COUNTIF($Q931:$Q$2510, $Q931)&gt;1, "", $Q931)</f>
        <v/>
      </c>
      <c r="U931" s="63" t="str">
        <f>IF($B931="", "", IF(OR($B931&lt;'Intro &amp; Setup'!$W$18, $B931&gt;'Intro &amp; Setup'!$AG$18), "X", ""))</f>
        <v/>
      </c>
      <c r="V931" s="64" t="str">
        <f>IF($F931="", "", IF(OR($F931&lt;'Intro &amp; Setup'!$W$18, $F931&gt;'Intro &amp; Setup'!$AG$18), "X", ""))</f>
        <v/>
      </c>
      <c r="W931" s="6" t="str">
        <f t="shared" si="131"/>
        <v/>
      </c>
      <c r="Y931" s="63" t="str">
        <f t="shared" si="132"/>
        <v/>
      </c>
      <c r="Z931" s="64" t="str">
        <f t="shared" si="133"/>
        <v/>
      </c>
      <c r="AB931" s="80" t="str">
        <f t="shared" si="134"/>
        <v/>
      </c>
      <c r="AC931" s="77" t="str">
        <f t="shared" si="135"/>
        <v/>
      </c>
      <c r="AE931" s="84" t="str">
        <f t="shared" si="136"/>
        <v/>
      </c>
      <c r="AG931" s="6" t="str">
        <f>IF($AE931="", "", COUNTIF($AE$10:$AE$2510, "&gt;"&amp;$AE931)+1+COUNTIF($AE$10:$AE931, $AE931)-1)</f>
        <v/>
      </c>
    </row>
    <row r="932" spans="1:33" x14ac:dyDescent="0.25">
      <c r="A932" s="2"/>
      <c r="B932" s="98"/>
      <c r="C932" s="99"/>
      <c r="D932" s="100"/>
      <c r="E932" s="101"/>
      <c r="F932" s="102"/>
      <c r="G932" s="99"/>
      <c r="H932" s="103"/>
      <c r="I932" s="104"/>
      <c r="J932" s="2"/>
      <c r="K932" s="56" t="str">
        <f t="shared" si="128"/>
        <v/>
      </c>
      <c r="L932" s="2"/>
      <c r="M932" s="2"/>
      <c r="N932" s="51" t="str">
        <f t="shared" si="129"/>
        <v/>
      </c>
      <c r="O932" s="2"/>
      <c r="Q932" s="6" t="str">
        <f t="shared" si="130"/>
        <v/>
      </c>
      <c r="S932" s="6" t="str">
        <f>IF(COUNTIF($Q932:$Q$2510, $Q932)&gt;1, "", $Q932)</f>
        <v/>
      </c>
      <c r="U932" s="63" t="str">
        <f>IF($B932="", "", IF(OR($B932&lt;'Intro &amp; Setup'!$W$18, $B932&gt;'Intro &amp; Setup'!$AG$18), "X", ""))</f>
        <v/>
      </c>
      <c r="V932" s="64" t="str">
        <f>IF($F932="", "", IF(OR($F932&lt;'Intro &amp; Setup'!$W$18, $F932&gt;'Intro &amp; Setup'!$AG$18), "X", ""))</f>
        <v/>
      </c>
      <c r="W932" s="6" t="str">
        <f t="shared" si="131"/>
        <v/>
      </c>
      <c r="Y932" s="63" t="str">
        <f t="shared" si="132"/>
        <v/>
      </c>
      <c r="Z932" s="64" t="str">
        <f t="shared" si="133"/>
        <v/>
      </c>
      <c r="AB932" s="80" t="str">
        <f t="shared" si="134"/>
        <v/>
      </c>
      <c r="AC932" s="77" t="str">
        <f t="shared" si="135"/>
        <v/>
      </c>
      <c r="AE932" s="84" t="str">
        <f t="shared" si="136"/>
        <v/>
      </c>
      <c r="AG932" s="6" t="str">
        <f>IF($AE932="", "", COUNTIF($AE$10:$AE$2510, "&gt;"&amp;$AE932)+1+COUNTIF($AE$10:$AE932, $AE932)-1)</f>
        <v/>
      </c>
    </row>
    <row r="933" spans="1:33" x14ac:dyDescent="0.25">
      <c r="A933" s="2"/>
      <c r="B933" s="98"/>
      <c r="C933" s="99"/>
      <c r="D933" s="100"/>
      <c r="E933" s="101"/>
      <c r="F933" s="102"/>
      <c r="G933" s="99"/>
      <c r="H933" s="103"/>
      <c r="I933" s="104"/>
      <c r="J933" s="2"/>
      <c r="K933" s="56" t="str">
        <f t="shared" si="128"/>
        <v/>
      </c>
      <c r="L933" s="2"/>
      <c r="M933" s="2"/>
      <c r="N933" s="51" t="str">
        <f t="shared" si="129"/>
        <v/>
      </c>
      <c r="O933" s="2"/>
      <c r="Q933" s="6" t="str">
        <f t="shared" si="130"/>
        <v/>
      </c>
      <c r="S933" s="6" t="str">
        <f>IF(COUNTIF($Q933:$Q$2510, $Q933)&gt;1, "", $Q933)</f>
        <v/>
      </c>
      <c r="U933" s="63" t="str">
        <f>IF($B933="", "", IF(OR($B933&lt;'Intro &amp; Setup'!$W$18, $B933&gt;'Intro &amp; Setup'!$AG$18), "X", ""))</f>
        <v/>
      </c>
      <c r="V933" s="64" t="str">
        <f>IF($F933="", "", IF(OR($F933&lt;'Intro &amp; Setup'!$W$18, $F933&gt;'Intro &amp; Setup'!$AG$18), "X", ""))</f>
        <v/>
      </c>
      <c r="W933" s="6" t="str">
        <f t="shared" si="131"/>
        <v/>
      </c>
      <c r="Y933" s="63" t="str">
        <f t="shared" si="132"/>
        <v/>
      </c>
      <c r="Z933" s="64" t="str">
        <f t="shared" si="133"/>
        <v/>
      </c>
      <c r="AB933" s="80" t="str">
        <f t="shared" si="134"/>
        <v/>
      </c>
      <c r="AC933" s="77" t="str">
        <f t="shared" si="135"/>
        <v/>
      </c>
      <c r="AE933" s="84" t="str">
        <f t="shared" si="136"/>
        <v/>
      </c>
      <c r="AG933" s="6" t="str">
        <f>IF($AE933="", "", COUNTIF($AE$10:$AE$2510, "&gt;"&amp;$AE933)+1+COUNTIF($AE$10:$AE933, $AE933)-1)</f>
        <v/>
      </c>
    </row>
    <row r="934" spans="1:33" x14ac:dyDescent="0.25">
      <c r="A934" s="2"/>
      <c r="B934" s="98"/>
      <c r="C934" s="99"/>
      <c r="D934" s="100"/>
      <c r="E934" s="101"/>
      <c r="F934" s="102"/>
      <c r="G934" s="99"/>
      <c r="H934" s="103"/>
      <c r="I934" s="104"/>
      <c r="J934" s="2"/>
      <c r="K934" s="56" t="str">
        <f t="shared" si="128"/>
        <v/>
      </c>
      <c r="L934" s="2"/>
      <c r="M934" s="2"/>
      <c r="N934" s="51" t="str">
        <f t="shared" si="129"/>
        <v/>
      </c>
      <c r="O934" s="2"/>
      <c r="Q934" s="6" t="str">
        <f t="shared" si="130"/>
        <v/>
      </c>
      <c r="S934" s="6" t="str">
        <f>IF(COUNTIF($Q934:$Q$2510, $Q934)&gt;1, "", $Q934)</f>
        <v/>
      </c>
      <c r="U934" s="63" t="str">
        <f>IF($B934="", "", IF(OR($B934&lt;'Intro &amp; Setup'!$W$18, $B934&gt;'Intro &amp; Setup'!$AG$18), "X", ""))</f>
        <v/>
      </c>
      <c r="V934" s="64" t="str">
        <f>IF($F934="", "", IF(OR($F934&lt;'Intro &amp; Setup'!$W$18, $F934&gt;'Intro &amp; Setup'!$AG$18), "X", ""))</f>
        <v/>
      </c>
      <c r="W934" s="6" t="str">
        <f t="shared" si="131"/>
        <v/>
      </c>
      <c r="Y934" s="63" t="str">
        <f t="shared" si="132"/>
        <v/>
      </c>
      <c r="Z934" s="64" t="str">
        <f t="shared" si="133"/>
        <v/>
      </c>
      <c r="AB934" s="80" t="str">
        <f t="shared" si="134"/>
        <v/>
      </c>
      <c r="AC934" s="77" t="str">
        <f t="shared" si="135"/>
        <v/>
      </c>
      <c r="AE934" s="84" t="str">
        <f t="shared" si="136"/>
        <v/>
      </c>
      <c r="AG934" s="6" t="str">
        <f>IF($AE934="", "", COUNTIF($AE$10:$AE$2510, "&gt;"&amp;$AE934)+1+COUNTIF($AE$10:$AE934, $AE934)-1)</f>
        <v/>
      </c>
    </row>
    <row r="935" spans="1:33" x14ac:dyDescent="0.25">
      <c r="A935" s="2"/>
      <c r="B935" s="98"/>
      <c r="C935" s="99"/>
      <c r="D935" s="100"/>
      <c r="E935" s="101"/>
      <c r="F935" s="102"/>
      <c r="G935" s="99"/>
      <c r="H935" s="103"/>
      <c r="I935" s="104"/>
      <c r="J935" s="2"/>
      <c r="K935" s="56" t="str">
        <f t="shared" si="128"/>
        <v/>
      </c>
      <c r="L935" s="2"/>
      <c r="M935" s="2"/>
      <c r="N935" s="51" t="str">
        <f t="shared" si="129"/>
        <v/>
      </c>
      <c r="O935" s="2"/>
      <c r="Q935" s="6" t="str">
        <f t="shared" si="130"/>
        <v/>
      </c>
      <c r="S935" s="6" t="str">
        <f>IF(COUNTIF($Q935:$Q$2510, $Q935)&gt;1, "", $Q935)</f>
        <v/>
      </c>
      <c r="U935" s="63" t="str">
        <f>IF($B935="", "", IF(OR($B935&lt;'Intro &amp; Setup'!$W$18, $B935&gt;'Intro &amp; Setup'!$AG$18), "X", ""))</f>
        <v/>
      </c>
      <c r="V935" s="64" t="str">
        <f>IF($F935="", "", IF(OR($F935&lt;'Intro &amp; Setup'!$W$18, $F935&gt;'Intro &amp; Setup'!$AG$18), "X", ""))</f>
        <v/>
      </c>
      <c r="W935" s="6" t="str">
        <f t="shared" si="131"/>
        <v/>
      </c>
      <c r="Y935" s="63" t="str">
        <f t="shared" si="132"/>
        <v/>
      </c>
      <c r="Z935" s="64" t="str">
        <f t="shared" si="133"/>
        <v/>
      </c>
      <c r="AB935" s="80" t="str">
        <f t="shared" si="134"/>
        <v/>
      </c>
      <c r="AC935" s="77" t="str">
        <f t="shared" si="135"/>
        <v/>
      </c>
      <c r="AE935" s="84" t="str">
        <f t="shared" si="136"/>
        <v/>
      </c>
      <c r="AG935" s="6" t="str">
        <f>IF($AE935="", "", COUNTIF($AE$10:$AE$2510, "&gt;"&amp;$AE935)+1+COUNTIF($AE$10:$AE935, $AE935)-1)</f>
        <v/>
      </c>
    </row>
    <row r="936" spans="1:33" x14ac:dyDescent="0.25">
      <c r="A936" s="2"/>
      <c r="B936" s="98"/>
      <c r="C936" s="99"/>
      <c r="D936" s="100"/>
      <c r="E936" s="101"/>
      <c r="F936" s="102"/>
      <c r="G936" s="99"/>
      <c r="H936" s="103"/>
      <c r="I936" s="104"/>
      <c r="J936" s="2"/>
      <c r="K936" s="56" t="str">
        <f t="shared" si="128"/>
        <v/>
      </c>
      <c r="L936" s="2"/>
      <c r="M936" s="2"/>
      <c r="N936" s="51" t="str">
        <f t="shared" si="129"/>
        <v/>
      </c>
      <c r="O936" s="2"/>
      <c r="Q936" s="6" t="str">
        <f t="shared" si="130"/>
        <v/>
      </c>
      <c r="S936" s="6" t="str">
        <f>IF(COUNTIF($Q936:$Q$2510, $Q936)&gt;1, "", $Q936)</f>
        <v/>
      </c>
      <c r="U936" s="63" t="str">
        <f>IF($B936="", "", IF(OR($B936&lt;'Intro &amp; Setup'!$W$18, $B936&gt;'Intro &amp; Setup'!$AG$18), "X", ""))</f>
        <v/>
      </c>
      <c r="V936" s="64" t="str">
        <f>IF($F936="", "", IF(OR($F936&lt;'Intro &amp; Setup'!$W$18, $F936&gt;'Intro &amp; Setup'!$AG$18), "X", ""))</f>
        <v/>
      </c>
      <c r="W936" s="6" t="str">
        <f t="shared" si="131"/>
        <v/>
      </c>
      <c r="Y936" s="63" t="str">
        <f t="shared" si="132"/>
        <v/>
      </c>
      <c r="Z936" s="64" t="str">
        <f t="shared" si="133"/>
        <v/>
      </c>
      <c r="AB936" s="80" t="str">
        <f t="shared" si="134"/>
        <v/>
      </c>
      <c r="AC936" s="77" t="str">
        <f t="shared" si="135"/>
        <v/>
      </c>
      <c r="AE936" s="84" t="str">
        <f t="shared" si="136"/>
        <v/>
      </c>
      <c r="AG936" s="6" t="str">
        <f>IF($AE936="", "", COUNTIF($AE$10:$AE$2510, "&gt;"&amp;$AE936)+1+COUNTIF($AE$10:$AE936, $AE936)-1)</f>
        <v/>
      </c>
    </row>
    <row r="937" spans="1:33" x14ac:dyDescent="0.25">
      <c r="A937" s="2"/>
      <c r="B937" s="98"/>
      <c r="C937" s="99"/>
      <c r="D937" s="100"/>
      <c r="E937" s="101"/>
      <c r="F937" s="102"/>
      <c r="G937" s="99"/>
      <c r="H937" s="103"/>
      <c r="I937" s="104"/>
      <c r="J937" s="2"/>
      <c r="K937" s="56" t="str">
        <f t="shared" si="128"/>
        <v/>
      </c>
      <c r="L937" s="2"/>
      <c r="M937" s="2"/>
      <c r="N937" s="51" t="str">
        <f t="shared" si="129"/>
        <v/>
      </c>
      <c r="O937" s="2"/>
      <c r="Q937" s="6" t="str">
        <f t="shared" si="130"/>
        <v/>
      </c>
      <c r="S937" s="6" t="str">
        <f>IF(COUNTIF($Q937:$Q$2510, $Q937)&gt;1, "", $Q937)</f>
        <v/>
      </c>
      <c r="U937" s="63" t="str">
        <f>IF($B937="", "", IF(OR($B937&lt;'Intro &amp; Setup'!$W$18, $B937&gt;'Intro &amp; Setup'!$AG$18), "X", ""))</f>
        <v/>
      </c>
      <c r="V937" s="64" t="str">
        <f>IF($F937="", "", IF(OR($F937&lt;'Intro &amp; Setup'!$W$18, $F937&gt;'Intro &amp; Setup'!$AG$18), "X", ""))</f>
        <v/>
      </c>
      <c r="W937" s="6" t="str">
        <f t="shared" si="131"/>
        <v/>
      </c>
      <c r="Y937" s="63" t="str">
        <f t="shared" si="132"/>
        <v/>
      </c>
      <c r="Z937" s="64" t="str">
        <f t="shared" si="133"/>
        <v/>
      </c>
      <c r="AB937" s="80" t="str">
        <f t="shared" si="134"/>
        <v/>
      </c>
      <c r="AC937" s="77" t="str">
        <f t="shared" si="135"/>
        <v/>
      </c>
      <c r="AE937" s="84" t="str">
        <f t="shared" si="136"/>
        <v/>
      </c>
      <c r="AG937" s="6" t="str">
        <f>IF($AE937="", "", COUNTIF($AE$10:$AE$2510, "&gt;"&amp;$AE937)+1+COUNTIF($AE$10:$AE937, $AE937)-1)</f>
        <v/>
      </c>
    </row>
    <row r="938" spans="1:33" x14ac:dyDescent="0.25">
      <c r="A938" s="2"/>
      <c r="B938" s="98"/>
      <c r="C938" s="99"/>
      <c r="D938" s="100"/>
      <c r="E938" s="101"/>
      <c r="F938" s="102"/>
      <c r="G938" s="99"/>
      <c r="H938" s="103"/>
      <c r="I938" s="104"/>
      <c r="J938" s="2"/>
      <c r="K938" s="56" t="str">
        <f t="shared" si="128"/>
        <v/>
      </c>
      <c r="L938" s="2"/>
      <c r="M938" s="2"/>
      <c r="N938" s="51" t="str">
        <f t="shared" si="129"/>
        <v/>
      </c>
      <c r="O938" s="2"/>
      <c r="Q938" s="6" t="str">
        <f t="shared" si="130"/>
        <v/>
      </c>
      <c r="S938" s="6" t="str">
        <f>IF(COUNTIF($Q938:$Q$2510, $Q938)&gt;1, "", $Q938)</f>
        <v/>
      </c>
      <c r="U938" s="63" t="str">
        <f>IF($B938="", "", IF(OR($B938&lt;'Intro &amp; Setup'!$W$18, $B938&gt;'Intro &amp; Setup'!$AG$18), "X", ""))</f>
        <v/>
      </c>
      <c r="V938" s="64" t="str">
        <f>IF($F938="", "", IF(OR($F938&lt;'Intro &amp; Setup'!$W$18, $F938&gt;'Intro &amp; Setup'!$AG$18), "X", ""))</f>
        <v/>
      </c>
      <c r="W938" s="6" t="str">
        <f t="shared" si="131"/>
        <v/>
      </c>
      <c r="Y938" s="63" t="str">
        <f t="shared" si="132"/>
        <v/>
      </c>
      <c r="Z938" s="64" t="str">
        <f t="shared" si="133"/>
        <v/>
      </c>
      <c r="AB938" s="80" t="str">
        <f t="shared" si="134"/>
        <v/>
      </c>
      <c r="AC938" s="77" t="str">
        <f t="shared" si="135"/>
        <v/>
      </c>
      <c r="AE938" s="84" t="str">
        <f t="shared" si="136"/>
        <v/>
      </c>
      <c r="AG938" s="6" t="str">
        <f>IF($AE938="", "", COUNTIF($AE$10:$AE$2510, "&gt;"&amp;$AE938)+1+COUNTIF($AE$10:$AE938, $AE938)-1)</f>
        <v/>
      </c>
    </row>
    <row r="939" spans="1:33" x14ac:dyDescent="0.25">
      <c r="A939" s="2"/>
      <c r="B939" s="98"/>
      <c r="C939" s="99"/>
      <c r="D939" s="100"/>
      <c r="E939" s="101"/>
      <c r="F939" s="102"/>
      <c r="G939" s="99"/>
      <c r="H939" s="103"/>
      <c r="I939" s="104"/>
      <c r="J939" s="2"/>
      <c r="K939" s="56" t="str">
        <f t="shared" si="128"/>
        <v/>
      </c>
      <c r="L939" s="2"/>
      <c r="M939" s="2"/>
      <c r="N939" s="51" t="str">
        <f t="shared" si="129"/>
        <v/>
      </c>
      <c r="O939" s="2"/>
      <c r="Q939" s="6" t="str">
        <f t="shared" si="130"/>
        <v/>
      </c>
      <c r="S939" s="6" t="str">
        <f>IF(COUNTIF($Q939:$Q$2510, $Q939)&gt;1, "", $Q939)</f>
        <v/>
      </c>
      <c r="U939" s="63" t="str">
        <f>IF($B939="", "", IF(OR($B939&lt;'Intro &amp; Setup'!$W$18, $B939&gt;'Intro &amp; Setup'!$AG$18), "X", ""))</f>
        <v/>
      </c>
      <c r="V939" s="64" t="str">
        <f>IF($F939="", "", IF(OR($F939&lt;'Intro &amp; Setup'!$W$18, $F939&gt;'Intro &amp; Setup'!$AG$18), "X", ""))</f>
        <v/>
      </c>
      <c r="W939" s="6" t="str">
        <f t="shared" si="131"/>
        <v/>
      </c>
      <c r="Y939" s="63" t="str">
        <f t="shared" si="132"/>
        <v/>
      </c>
      <c r="Z939" s="64" t="str">
        <f t="shared" si="133"/>
        <v/>
      </c>
      <c r="AB939" s="80" t="str">
        <f t="shared" si="134"/>
        <v/>
      </c>
      <c r="AC939" s="77" t="str">
        <f t="shared" si="135"/>
        <v/>
      </c>
      <c r="AE939" s="84" t="str">
        <f t="shared" si="136"/>
        <v/>
      </c>
      <c r="AG939" s="6" t="str">
        <f>IF($AE939="", "", COUNTIF($AE$10:$AE$2510, "&gt;"&amp;$AE939)+1+COUNTIF($AE$10:$AE939, $AE939)-1)</f>
        <v/>
      </c>
    </row>
    <row r="940" spans="1:33" x14ac:dyDescent="0.25">
      <c r="A940" s="2"/>
      <c r="B940" s="98"/>
      <c r="C940" s="99"/>
      <c r="D940" s="100"/>
      <c r="E940" s="101"/>
      <c r="F940" s="102"/>
      <c r="G940" s="99"/>
      <c r="H940" s="103"/>
      <c r="I940" s="104"/>
      <c r="J940" s="2"/>
      <c r="K940" s="56" t="str">
        <f t="shared" si="128"/>
        <v/>
      </c>
      <c r="L940" s="2"/>
      <c r="M940" s="2"/>
      <c r="N940" s="51" t="str">
        <f t="shared" si="129"/>
        <v/>
      </c>
      <c r="O940" s="2"/>
      <c r="Q940" s="6" t="str">
        <f t="shared" si="130"/>
        <v/>
      </c>
      <c r="S940" s="6" t="str">
        <f>IF(COUNTIF($Q940:$Q$2510, $Q940)&gt;1, "", $Q940)</f>
        <v/>
      </c>
      <c r="U940" s="63" t="str">
        <f>IF($B940="", "", IF(OR($B940&lt;'Intro &amp; Setup'!$W$18, $B940&gt;'Intro &amp; Setup'!$AG$18), "X", ""))</f>
        <v/>
      </c>
      <c r="V940" s="64" t="str">
        <f>IF($F940="", "", IF(OR($F940&lt;'Intro &amp; Setup'!$W$18, $F940&gt;'Intro &amp; Setup'!$AG$18), "X", ""))</f>
        <v/>
      </c>
      <c r="W940" s="6" t="str">
        <f t="shared" si="131"/>
        <v/>
      </c>
      <c r="Y940" s="63" t="str">
        <f t="shared" si="132"/>
        <v/>
      </c>
      <c r="Z940" s="64" t="str">
        <f t="shared" si="133"/>
        <v/>
      </c>
      <c r="AB940" s="80" t="str">
        <f t="shared" si="134"/>
        <v/>
      </c>
      <c r="AC940" s="77" t="str">
        <f t="shared" si="135"/>
        <v/>
      </c>
      <c r="AE940" s="84" t="str">
        <f t="shared" si="136"/>
        <v/>
      </c>
      <c r="AG940" s="6" t="str">
        <f>IF($AE940="", "", COUNTIF($AE$10:$AE$2510, "&gt;"&amp;$AE940)+1+COUNTIF($AE$10:$AE940, $AE940)-1)</f>
        <v/>
      </c>
    </row>
    <row r="941" spans="1:33" x14ac:dyDescent="0.25">
      <c r="A941" s="2"/>
      <c r="B941" s="98"/>
      <c r="C941" s="99"/>
      <c r="D941" s="100"/>
      <c r="E941" s="101"/>
      <c r="F941" s="102"/>
      <c r="G941" s="99"/>
      <c r="H941" s="103"/>
      <c r="I941" s="104"/>
      <c r="J941" s="2"/>
      <c r="K941" s="56" t="str">
        <f t="shared" si="128"/>
        <v/>
      </c>
      <c r="L941" s="2"/>
      <c r="M941" s="2"/>
      <c r="N941" s="51" t="str">
        <f t="shared" si="129"/>
        <v/>
      </c>
      <c r="O941" s="2"/>
      <c r="Q941" s="6" t="str">
        <f t="shared" si="130"/>
        <v/>
      </c>
      <c r="S941" s="6" t="str">
        <f>IF(COUNTIF($Q941:$Q$2510, $Q941)&gt;1, "", $Q941)</f>
        <v/>
      </c>
      <c r="U941" s="63" t="str">
        <f>IF($B941="", "", IF(OR($B941&lt;'Intro &amp; Setup'!$W$18, $B941&gt;'Intro &amp; Setup'!$AG$18), "X", ""))</f>
        <v/>
      </c>
      <c r="V941" s="64" t="str">
        <f>IF($F941="", "", IF(OR($F941&lt;'Intro &amp; Setup'!$W$18, $F941&gt;'Intro &amp; Setup'!$AG$18), "X", ""))</f>
        <v/>
      </c>
      <c r="W941" s="6" t="str">
        <f t="shared" si="131"/>
        <v/>
      </c>
      <c r="Y941" s="63" t="str">
        <f t="shared" si="132"/>
        <v/>
      </c>
      <c r="Z941" s="64" t="str">
        <f t="shared" si="133"/>
        <v/>
      </c>
      <c r="AB941" s="80" t="str">
        <f t="shared" si="134"/>
        <v/>
      </c>
      <c r="AC941" s="77" t="str">
        <f t="shared" si="135"/>
        <v/>
      </c>
      <c r="AE941" s="84" t="str">
        <f t="shared" si="136"/>
        <v/>
      </c>
      <c r="AG941" s="6" t="str">
        <f>IF($AE941="", "", COUNTIF($AE$10:$AE$2510, "&gt;"&amp;$AE941)+1+COUNTIF($AE$10:$AE941, $AE941)-1)</f>
        <v/>
      </c>
    </row>
    <row r="942" spans="1:33" x14ac:dyDescent="0.25">
      <c r="A942" s="2"/>
      <c r="B942" s="98"/>
      <c r="C942" s="99"/>
      <c r="D942" s="100"/>
      <c r="E942" s="101"/>
      <c r="F942" s="102"/>
      <c r="G942" s="99"/>
      <c r="H942" s="103"/>
      <c r="I942" s="104"/>
      <c r="J942" s="2"/>
      <c r="K942" s="56" t="str">
        <f t="shared" si="128"/>
        <v/>
      </c>
      <c r="L942" s="2"/>
      <c r="M942" s="2"/>
      <c r="N942" s="51" t="str">
        <f t="shared" si="129"/>
        <v/>
      </c>
      <c r="O942" s="2"/>
      <c r="Q942" s="6" t="str">
        <f t="shared" si="130"/>
        <v/>
      </c>
      <c r="S942" s="6" t="str">
        <f>IF(COUNTIF($Q942:$Q$2510, $Q942)&gt;1, "", $Q942)</f>
        <v/>
      </c>
      <c r="U942" s="63" t="str">
        <f>IF($B942="", "", IF(OR($B942&lt;'Intro &amp; Setup'!$W$18, $B942&gt;'Intro &amp; Setup'!$AG$18), "X", ""))</f>
        <v/>
      </c>
      <c r="V942" s="64" t="str">
        <f>IF($F942="", "", IF(OR($F942&lt;'Intro &amp; Setup'!$W$18, $F942&gt;'Intro &amp; Setup'!$AG$18), "X", ""))</f>
        <v/>
      </c>
      <c r="W942" s="6" t="str">
        <f t="shared" si="131"/>
        <v/>
      </c>
      <c r="Y942" s="63" t="str">
        <f t="shared" si="132"/>
        <v/>
      </c>
      <c r="Z942" s="64" t="str">
        <f t="shared" si="133"/>
        <v/>
      </c>
      <c r="AB942" s="80" t="str">
        <f t="shared" si="134"/>
        <v/>
      </c>
      <c r="AC942" s="77" t="str">
        <f t="shared" si="135"/>
        <v/>
      </c>
      <c r="AE942" s="84" t="str">
        <f t="shared" si="136"/>
        <v/>
      </c>
      <c r="AG942" s="6" t="str">
        <f>IF($AE942="", "", COUNTIF($AE$10:$AE$2510, "&gt;"&amp;$AE942)+1+COUNTIF($AE$10:$AE942, $AE942)-1)</f>
        <v/>
      </c>
    </row>
    <row r="943" spans="1:33" x14ac:dyDescent="0.25">
      <c r="A943" s="2"/>
      <c r="B943" s="98"/>
      <c r="C943" s="99"/>
      <c r="D943" s="100"/>
      <c r="E943" s="101"/>
      <c r="F943" s="102"/>
      <c r="G943" s="99"/>
      <c r="H943" s="103"/>
      <c r="I943" s="104"/>
      <c r="J943" s="2"/>
      <c r="K943" s="56" t="str">
        <f t="shared" si="128"/>
        <v/>
      </c>
      <c r="L943" s="2"/>
      <c r="M943" s="2"/>
      <c r="N943" s="51" t="str">
        <f t="shared" si="129"/>
        <v/>
      </c>
      <c r="O943" s="2"/>
      <c r="Q943" s="6" t="str">
        <f t="shared" si="130"/>
        <v/>
      </c>
      <c r="S943" s="6" t="str">
        <f>IF(COUNTIF($Q943:$Q$2510, $Q943)&gt;1, "", $Q943)</f>
        <v/>
      </c>
      <c r="U943" s="63" t="str">
        <f>IF($B943="", "", IF(OR($B943&lt;'Intro &amp; Setup'!$W$18, $B943&gt;'Intro &amp; Setup'!$AG$18), "X", ""))</f>
        <v/>
      </c>
      <c r="V943" s="64" t="str">
        <f>IF($F943="", "", IF(OR($F943&lt;'Intro &amp; Setup'!$W$18, $F943&gt;'Intro &amp; Setup'!$AG$18), "X", ""))</f>
        <v/>
      </c>
      <c r="W943" s="6" t="str">
        <f t="shared" si="131"/>
        <v/>
      </c>
      <c r="Y943" s="63" t="str">
        <f t="shared" si="132"/>
        <v/>
      </c>
      <c r="Z943" s="64" t="str">
        <f t="shared" si="133"/>
        <v/>
      </c>
      <c r="AB943" s="80" t="str">
        <f t="shared" si="134"/>
        <v/>
      </c>
      <c r="AC943" s="77" t="str">
        <f t="shared" si="135"/>
        <v/>
      </c>
      <c r="AE943" s="84" t="str">
        <f t="shared" si="136"/>
        <v/>
      </c>
      <c r="AG943" s="6" t="str">
        <f>IF($AE943="", "", COUNTIF($AE$10:$AE$2510, "&gt;"&amp;$AE943)+1+COUNTIF($AE$10:$AE943, $AE943)-1)</f>
        <v/>
      </c>
    </row>
    <row r="944" spans="1:33" x14ac:dyDescent="0.25">
      <c r="A944" s="2"/>
      <c r="B944" s="98"/>
      <c r="C944" s="99"/>
      <c r="D944" s="100"/>
      <c r="E944" s="101"/>
      <c r="F944" s="102"/>
      <c r="G944" s="99"/>
      <c r="H944" s="103"/>
      <c r="I944" s="104"/>
      <c r="J944" s="2"/>
      <c r="K944" s="56" t="str">
        <f t="shared" si="128"/>
        <v/>
      </c>
      <c r="L944" s="2"/>
      <c r="M944" s="2"/>
      <c r="N944" s="51" t="str">
        <f t="shared" si="129"/>
        <v/>
      </c>
      <c r="O944" s="2"/>
      <c r="Q944" s="6" t="str">
        <f t="shared" si="130"/>
        <v/>
      </c>
      <c r="S944" s="6" t="str">
        <f>IF(COUNTIF($Q944:$Q$2510, $Q944)&gt;1, "", $Q944)</f>
        <v/>
      </c>
      <c r="U944" s="63" t="str">
        <f>IF($B944="", "", IF(OR($B944&lt;'Intro &amp; Setup'!$W$18, $B944&gt;'Intro &amp; Setup'!$AG$18), "X", ""))</f>
        <v/>
      </c>
      <c r="V944" s="64" t="str">
        <f>IF($F944="", "", IF(OR($F944&lt;'Intro &amp; Setup'!$W$18, $F944&gt;'Intro &amp; Setup'!$AG$18), "X", ""))</f>
        <v/>
      </c>
      <c r="W944" s="6" t="str">
        <f t="shared" si="131"/>
        <v/>
      </c>
      <c r="Y944" s="63" t="str">
        <f t="shared" si="132"/>
        <v/>
      </c>
      <c r="Z944" s="64" t="str">
        <f t="shared" si="133"/>
        <v/>
      </c>
      <c r="AB944" s="80" t="str">
        <f t="shared" si="134"/>
        <v/>
      </c>
      <c r="AC944" s="77" t="str">
        <f t="shared" si="135"/>
        <v/>
      </c>
      <c r="AE944" s="84" t="str">
        <f t="shared" si="136"/>
        <v/>
      </c>
      <c r="AG944" s="6" t="str">
        <f>IF($AE944="", "", COUNTIF($AE$10:$AE$2510, "&gt;"&amp;$AE944)+1+COUNTIF($AE$10:$AE944, $AE944)-1)</f>
        <v/>
      </c>
    </row>
    <row r="945" spans="1:33" x14ac:dyDescent="0.25">
      <c r="A945" s="2"/>
      <c r="B945" s="98"/>
      <c r="C945" s="99"/>
      <c r="D945" s="100"/>
      <c r="E945" s="101"/>
      <c r="F945" s="102"/>
      <c r="G945" s="99"/>
      <c r="H945" s="103"/>
      <c r="I945" s="104"/>
      <c r="J945" s="2"/>
      <c r="K945" s="56" t="str">
        <f t="shared" si="128"/>
        <v/>
      </c>
      <c r="L945" s="2"/>
      <c r="M945" s="2"/>
      <c r="N945" s="51" t="str">
        <f t="shared" si="129"/>
        <v/>
      </c>
      <c r="O945" s="2"/>
      <c r="Q945" s="6" t="str">
        <f t="shared" si="130"/>
        <v/>
      </c>
      <c r="S945" s="6" t="str">
        <f>IF(COUNTIF($Q945:$Q$2510, $Q945)&gt;1, "", $Q945)</f>
        <v/>
      </c>
      <c r="U945" s="63" t="str">
        <f>IF($B945="", "", IF(OR($B945&lt;'Intro &amp; Setup'!$W$18, $B945&gt;'Intro &amp; Setup'!$AG$18), "X", ""))</f>
        <v/>
      </c>
      <c r="V945" s="64" t="str">
        <f>IF($F945="", "", IF(OR($F945&lt;'Intro &amp; Setup'!$W$18, $F945&gt;'Intro &amp; Setup'!$AG$18), "X", ""))</f>
        <v/>
      </c>
      <c r="W945" s="6" t="str">
        <f t="shared" si="131"/>
        <v/>
      </c>
      <c r="Y945" s="63" t="str">
        <f t="shared" si="132"/>
        <v/>
      </c>
      <c r="Z945" s="64" t="str">
        <f t="shared" si="133"/>
        <v/>
      </c>
      <c r="AB945" s="80" t="str">
        <f t="shared" si="134"/>
        <v/>
      </c>
      <c r="AC945" s="77" t="str">
        <f t="shared" si="135"/>
        <v/>
      </c>
      <c r="AE945" s="84" t="str">
        <f t="shared" si="136"/>
        <v/>
      </c>
      <c r="AG945" s="6" t="str">
        <f>IF($AE945="", "", COUNTIF($AE$10:$AE$2510, "&gt;"&amp;$AE945)+1+COUNTIF($AE$10:$AE945, $AE945)-1)</f>
        <v/>
      </c>
    </row>
    <row r="946" spans="1:33" x14ac:dyDescent="0.25">
      <c r="A946" s="2"/>
      <c r="B946" s="98"/>
      <c r="C946" s="99"/>
      <c r="D946" s="100"/>
      <c r="E946" s="101"/>
      <c r="F946" s="102"/>
      <c r="G946" s="99"/>
      <c r="H946" s="103"/>
      <c r="I946" s="104"/>
      <c r="J946" s="2"/>
      <c r="K946" s="56" t="str">
        <f t="shared" si="128"/>
        <v/>
      </c>
      <c r="L946" s="2"/>
      <c r="M946" s="2"/>
      <c r="N946" s="51" t="str">
        <f t="shared" si="129"/>
        <v/>
      </c>
      <c r="O946" s="2"/>
      <c r="Q946" s="6" t="str">
        <f t="shared" si="130"/>
        <v/>
      </c>
      <c r="S946" s="6" t="str">
        <f>IF(COUNTIF($Q946:$Q$2510, $Q946)&gt;1, "", $Q946)</f>
        <v/>
      </c>
      <c r="U946" s="63" t="str">
        <f>IF($B946="", "", IF(OR($B946&lt;'Intro &amp; Setup'!$W$18, $B946&gt;'Intro &amp; Setup'!$AG$18), "X", ""))</f>
        <v/>
      </c>
      <c r="V946" s="64" t="str">
        <f>IF($F946="", "", IF(OR($F946&lt;'Intro &amp; Setup'!$W$18, $F946&gt;'Intro &amp; Setup'!$AG$18), "X", ""))</f>
        <v/>
      </c>
      <c r="W946" s="6" t="str">
        <f t="shared" si="131"/>
        <v/>
      </c>
      <c r="Y946" s="63" t="str">
        <f t="shared" si="132"/>
        <v/>
      </c>
      <c r="Z946" s="64" t="str">
        <f t="shared" si="133"/>
        <v/>
      </c>
      <c r="AB946" s="80" t="str">
        <f t="shared" si="134"/>
        <v/>
      </c>
      <c r="AC946" s="77" t="str">
        <f t="shared" si="135"/>
        <v/>
      </c>
      <c r="AE946" s="84" t="str">
        <f t="shared" si="136"/>
        <v/>
      </c>
      <c r="AG946" s="6" t="str">
        <f>IF($AE946="", "", COUNTIF($AE$10:$AE$2510, "&gt;"&amp;$AE946)+1+COUNTIF($AE$10:$AE946, $AE946)-1)</f>
        <v/>
      </c>
    </row>
    <row r="947" spans="1:33" x14ac:dyDescent="0.25">
      <c r="A947" s="2"/>
      <c r="B947" s="98"/>
      <c r="C947" s="99"/>
      <c r="D947" s="100"/>
      <c r="E947" s="101"/>
      <c r="F947" s="102"/>
      <c r="G947" s="99"/>
      <c r="H947" s="103"/>
      <c r="I947" s="104"/>
      <c r="J947" s="2"/>
      <c r="K947" s="56" t="str">
        <f t="shared" si="128"/>
        <v/>
      </c>
      <c r="L947" s="2"/>
      <c r="M947" s="2"/>
      <c r="N947" s="51" t="str">
        <f t="shared" si="129"/>
        <v/>
      </c>
      <c r="O947" s="2"/>
      <c r="Q947" s="6" t="str">
        <f t="shared" si="130"/>
        <v/>
      </c>
      <c r="S947" s="6" t="str">
        <f>IF(COUNTIF($Q947:$Q$2510, $Q947)&gt;1, "", $Q947)</f>
        <v/>
      </c>
      <c r="U947" s="63" t="str">
        <f>IF($B947="", "", IF(OR($B947&lt;'Intro &amp; Setup'!$W$18, $B947&gt;'Intro &amp; Setup'!$AG$18), "X", ""))</f>
        <v/>
      </c>
      <c r="V947" s="64" t="str">
        <f>IF($F947="", "", IF(OR($F947&lt;'Intro &amp; Setup'!$W$18, $F947&gt;'Intro &amp; Setup'!$AG$18), "X", ""))</f>
        <v/>
      </c>
      <c r="W947" s="6" t="str">
        <f t="shared" si="131"/>
        <v/>
      </c>
      <c r="Y947" s="63" t="str">
        <f t="shared" si="132"/>
        <v/>
      </c>
      <c r="Z947" s="64" t="str">
        <f t="shared" si="133"/>
        <v/>
      </c>
      <c r="AB947" s="80" t="str">
        <f t="shared" si="134"/>
        <v/>
      </c>
      <c r="AC947" s="77" t="str">
        <f t="shared" si="135"/>
        <v/>
      </c>
      <c r="AE947" s="84" t="str">
        <f t="shared" si="136"/>
        <v/>
      </c>
      <c r="AG947" s="6" t="str">
        <f>IF($AE947="", "", COUNTIF($AE$10:$AE$2510, "&gt;"&amp;$AE947)+1+COUNTIF($AE$10:$AE947, $AE947)-1)</f>
        <v/>
      </c>
    </row>
    <row r="948" spans="1:33" x14ac:dyDescent="0.25">
      <c r="A948" s="2"/>
      <c r="B948" s="98"/>
      <c r="C948" s="99"/>
      <c r="D948" s="100"/>
      <c r="E948" s="101"/>
      <c r="F948" s="102"/>
      <c r="G948" s="99"/>
      <c r="H948" s="103"/>
      <c r="I948" s="104"/>
      <c r="J948" s="2"/>
      <c r="K948" s="56" t="str">
        <f t="shared" si="128"/>
        <v/>
      </c>
      <c r="L948" s="2"/>
      <c r="M948" s="2"/>
      <c r="N948" s="51" t="str">
        <f t="shared" si="129"/>
        <v/>
      </c>
      <c r="O948" s="2"/>
      <c r="Q948" s="6" t="str">
        <f t="shared" si="130"/>
        <v/>
      </c>
      <c r="S948" s="6" t="str">
        <f>IF(COUNTIF($Q948:$Q$2510, $Q948)&gt;1, "", $Q948)</f>
        <v/>
      </c>
      <c r="U948" s="63" t="str">
        <f>IF($B948="", "", IF(OR($B948&lt;'Intro &amp; Setup'!$W$18, $B948&gt;'Intro &amp; Setup'!$AG$18), "X", ""))</f>
        <v/>
      </c>
      <c r="V948" s="64" t="str">
        <f>IF($F948="", "", IF(OR($F948&lt;'Intro &amp; Setup'!$W$18, $F948&gt;'Intro &amp; Setup'!$AG$18), "X", ""))</f>
        <v/>
      </c>
      <c r="W948" s="6" t="str">
        <f t="shared" si="131"/>
        <v/>
      </c>
      <c r="Y948" s="63" t="str">
        <f t="shared" si="132"/>
        <v/>
      </c>
      <c r="Z948" s="64" t="str">
        <f t="shared" si="133"/>
        <v/>
      </c>
      <c r="AB948" s="80" t="str">
        <f t="shared" si="134"/>
        <v/>
      </c>
      <c r="AC948" s="77" t="str">
        <f t="shared" si="135"/>
        <v/>
      </c>
      <c r="AE948" s="84" t="str">
        <f t="shared" si="136"/>
        <v/>
      </c>
      <c r="AG948" s="6" t="str">
        <f>IF($AE948="", "", COUNTIF($AE$10:$AE$2510, "&gt;"&amp;$AE948)+1+COUNTIF($AE$10:$AE948, $AE948)-1)</f>
        <v/>
      </c>
    </row>
    <row r="949" spans="1:33" x14ac:dyDescent="0.25">
      <c r="A949" s="2"/>
      <c r="B949" s="98"/>
      <c r="C949" s="99"/>
      <c r="D949" s="100"/>
      <c r="E949" s="101"/>
      <c r="F949" s="102"/>
      <c r="G949" s="99"/>
      <c r="H949" s="103"/>
      <c r="I949" s="104"/>
      <c r="J949" s="2"/>
      <c r="K949" s="56" t="str">
        <f t="shared" si="128"/>
        <v/>
      </c>
      <c r="L949" s="2"/>
      <c r="M949" s="2"/>
      <c r="N949" s="51" t="str">
        <f t="shared" si="129"/>
        <v/>
      </c>
      <c r="O949" s="2"/>
      <c r="Q949" s="6" t="str">
        <f t="shared" si="130"/>
        <v/>
      </c>
      <c r="S949" s="6" t="str">
        <f>IF(COUNTIF($Q949:$Q$2510, $Q949)&gt;1, "", $Q949)</f>
        <v/>
      </c>
      <c r="U949" s="63" t="str">
        <f>IF($B949="", "", IF(OR($B949&lt;'Intro &amp; Setup'!$W$18, $B949&gt;'Intro &amp; Setup'!$AG$18), "X", ""))</f>
        <v/>
      </c>
      <c r="V949" s="64" t="str">
        <f>IF($F949="", "", IF(OR($F949&lt;'Intro &amp; Setup'!$W$18, $F949&gt;'Intro &amp; Setup'!$AG$18), "X", ""))</f>
        <v/>
      </c>
      <c r="W949" s="6" t="str">
        <f t="shared" si="131"/>
        <v/>
      </c>
      <c r="Y949" s="63" t="str">
        <f t="shared" si="132"/>
        <v/>
      </c>
      <c r="Z949" s="64" t="str">
        <f t="shared" si="133"/>
        <v/>
      </c>
      <c r="AB949" s="80" t="str">
        <f t="shared" si="134"/>
        <v/>
      </c>
      <c r="AC949" s="77" t="str">
        <f t="shared" si="135"/>
        <v/>
      </c>
      <c r="AE949" s="84" t="str">
        <f t="shared" si="136"/>
        <v/>
      </c>
      <c r="AG949" s="6" t="str">
        <f>IF($AE949="", "", COUNTIF($AE$10:$AE$2510, "&gt;"&amp;$AE949)+1+COUNTIF($AE$10:$AE949, $AE949)-1)</f>
        <v/>
      </c>
    </row>
    <row r="950" spans="1:33" x14ac:dyDescent="0.25">
      <c r="A950" s="2"/>
      <c r="B950" s="98"/>
      <c r="C950" s="99"/>
      <c r="D950" s="100"/>
      <c r="E950" s="101"/>
      <c r="F950" s="102"/>
      <c r="G950" s="99"/>
      <c r="H950" s="103"/>
      <c r="I950" s="104"/>
      <c r="J950" s="2"/>
      <c r="K950" s="56" t="str">
        <f t="shared" si="128"/>
        <v/>
      </c>
      <c r="L950" s="2"/>
      <c r="M950" s="2"/>
      <c r="N950" s="51" t="str">
        <f t="shared" si="129"/>
        <v/>
      </c>
      <c r="O950" s="2"/>
      <c r="Q950" s="6" t="str">
        <f t="shared" si="130"/>
        <v/>
      </c>
      <c r="S950" s="6" t="str">
        <f>IF(COUNTIF($Q950:$Q$2510, $Q950)&gt;1, "", $Q950)</f>
        <v/>
      </c>
      <c r="U950" s="63" t="str">
        <f>IF($B950="", "", IF(OR($B950&lt;'Intro &amp; Setup'!$W$18, $B950&gt;'Intro &amp; Setup'!$AG$18), "X", ""))</f>
        <v/>
      </c>
      <c r="V950" s="64" t="str">
        <f>IF($F950="", "", IF(OR($F950&lt;'Intro &amp; Setup'!$W$18, $F950&gt;'Intro &amp; Setup'!$AG$18), "X", ""))</f>
        <v/>
      </c>
      <c r="W950" s="6" t="str">
        <f t="shared" si="131"/>
        <v/>
      </c>
      <c r="Y950" s="63" t="str">
        <f t="shared" si="132"/>
        <v/>
      </c>
      <c r="Z950" s="64" t="str">
        <f t="shared" si="133"/>
        <v/>
      </c>
      <c r="AB950" s="80" t="str">
        <f t="shared" si="134"/>
        <v/>
      </c>
      <c r="AC950" s="77" t="str">
        <f t="shared" si="135"/>
        <v/>
      </c>
      <c r="AE950" s="84" t="str">
        <f t="shared" si="136"/>
        <v/>
      </c>
      <c r="AG950" s="6" t="str">
        <f>IF($AE950="", "", COUNTIF($AE$10:$AE$2510, "&gt;"&amp;$AE950)+1+COUNTIF($AE$10:$AE950, $AE950)-1)</f>
        <v/>
      </c>
    </row>
    <row r="951" spans="1:33" x14ac:dyDescent="0.25">
      <c r="A951" s="2"/>
      <c r="B951" s="98"/>
      <c r="C951" s="99"/>
      <c r="D951" s="100"/>
      <c r="E951" s="101"/>
      <c r="F951" s="102"/>
      <c r="G951" s="99"/>
      <c r="H951" s="103"/>
      <c r="I951" s="104"/>
      <c r="J951" s="2"/>
      <c r="K951" s="56" t="str">
        <f t="shared" si="128"/>
        <v/>
      </c>
      <c r="L951" s="2"/>
      <c r="M951" s="2"/>
      <c r="N951" s="51" t="str">
        <f t="shared" si="129"/>
        <v/>
      </c>
      <c r="O951" s="2"/>
      <c r="Q951" s="6" t="str">
        <f t="shared" si="130"/>
        <v/>
      </c>
      <c r="S951" s="6" t="str">
        <f>IF(COUNTIF($Q951:$Q$2510, $Q951)&gt;1, "", $Q951)</f>
        <v/>
      </c>
      <c r="U951" s="63" t="str">
        <f>IF($B951="", "", IF(OR($B951&lt;'Intro &amp; Setup'!$W$18, $B951&gt;'Intro &amp; Setup'!$AG$18), "X", ""))</f>
        <v/>
      </c>
      <c r="V951" s="64" t="str">
        <f>IF($F951="", "", IF(OR($F951&lt;'Intro &amp; Setup'!$W$18, $F951&gt;'Intro &amp; Setup'!$AG$18), "X", ""))</f>
        <v/>
      </c>
      <c r="W951" s="6" t="str">
        <f t="shared" si="131"/>
        <v/>
      </c>
      <c r="Y951" s="63" t="str">
        <f t="shared" si="132"/>
        <v/>
      </c>
      <c r="Z951" s="64" t="str">
        <f t="shared" si="133"/>
        <v/>
      </c>
      <c r="AB951" s="80" t="str">
        <f t="shared" si="134"/>
        <v/>
      </c>
      <c r="AC951" s="77" t="str">
        <f t="shared" si="135"/>
        <v/>
      </c>
      <c r="AE951" s="84" t="str">
        <f t="shared" si="136"/>
        <v/>
      </c>
      <c r="AG951" s="6" t="str">
        <f>IF($AE951="", "", COUNTIF($AE$10:$AE$2510, "&gt;"&amp;$AE951)+1+COUNTIF($AE$10:$AE951, $AE951)-1)</f>
        <v/>
      </c>
    </row>
    <row r="952" spans="1:33" x14ac:dyDescent="0.25">
      <c r="A952" s="2"/>
      <c r="B952" s="98"/>
      <c r="C952" s="99"/>
      <c r="D952" s="100"/>
      <c r="E952" s="101"/>
      <c r="F952" s="102"/>
      <c r="G952" s="99"/>
      <c r="H952" s="103"/>
      <c r="I952" s="104"/>
      <c r="J952" s="2"/>
      <c r="K952" s="56" t="str">
        <f t="shared" si="128"/>
        <v/>
      </c>
      <c r="L952" s="2"/>
      <c r="M952" s="2"/>
      <c r="N952" s="51" t="str">
        <f t="shared" si="129"/>
        <v/>
      </c>
      <c r="O952" s="2"/>
      <c r="Q952" s="6" t="str">
        <f t="shared" si="130"/>
        <v/>
      </c>
      <c r="S952" s="6" t="str">
        <f>IF(COUNTIF($Q952:$Q$2510, $Q952)&gt;1, "", $Q952)</f>
        <v/>
      </c>
      <c r="U952" s="63" t="str">
        <f>IF($B952="", "", IF(OR($B952&lt;'Intro &amp; Setup'!$W$18, $B952&gt;'Intro &amp; Setup'!$AG$18), "X", ""))</f>
        <v/>
      </c>
      <c r="V952" s="64" t="str">
        <f>IF($F952="", "", IF(OR($F952&lt;'Intro &amp; Setup'!$W$18, $F952&gt;'Intro &amp; Setup'!$AG$18), "X", ""))</f>
        <v/>
      </c>
      <c r="W952" s="6" t="str">
        <f t="shared" si="131"/>
        <v/>
      </c>
      <c r="Y952" s="63" t="str">
        <f t="shared" si="132"/>
        <v/>
      </c>
      <c r="Z952" s="64" t="str">
        <f t="shared" si="133"/>
        <v/>
      </c>
      <c r="AB952" s="80" t="str">
        <f t="shared" si="134"/>
        <v/>
      </c>
      <c r="AC952" s="77" t="str">
        <f t="shared" si="135"/>
        <v/>
      </c>
      <c r="AE952" s="84" t="str">
        <f t="shared" si="136"/>
        <v/>
      </c>
      <c r="AG952" s="6" t="str">
        <f>IF($AE952="", "", COUNTIF($AE$10:$AE$2510, "&gt;"&amp;$AE952)+1+COUNTIF($AE$10:$AE952, $AE952)-1)</f>
        <v/>
      </c>
    </row>
    <row r="953" spans="1:33" x14ac:dyDescent="0.25">
      <c r="A953" s="2"/>
      <c r="B953" s="98"/>
      <c r="C953" s="99"/>
      <c r="D953" s="100"/>
      <c r="E953" s="101"/>
      <c r="F953" s="102"/>
      <c r="G953" s="99"/>
      <c r="H953" s="103"/>
      <c r="I953" s="104"/>
      <c r="J953" s="2"/>
      <c r="K953" s="56" t="str">
        <f t="shared" si="128"/>
        <v/>
      </c>
      <c r="L953" s="2"/>
      <c r="M953" s="2"/>
      <c r="N953" s="51" t="str">
        <f t="shared" si="129"/>
        <v/>
      </c>
      <c r="O953" s="2"/>
      <c r="Q953" s="6" t="str">
        <f t="shared" si="130"/>
        <v/>
      </c>
      <c r="S953" s="6" t="str">
        <f>IF(COUNTIF($Q953:$Q$2510, $Q953)&gt;1, "", $Q953)</f>
        <v/>
      </c>
      <c r="U953" s="63" t="str">
        <f>IF($B953="", "", IF(OR($B953&lt;'Intro &amp; Setup'!$W$18, $B953&gt;'Intro &amp; Setup'!$AG$18), "X", ""))</f>
        <v/>
      </c>
      <c r="V953" s="64" t="str">
        <f>IF($F953="", "", IF(OR($F953&lt;'Intro &amp; Setup'!$W$18, $F953&gt;'Intro &amp; Setup'!$AG$18), "X", ""))</f>
        <v/>
      </c>
      <c r="W953" s="6" t="str">
        <f t="shared" si="131"/>
        <v/>
      </c>
      <c r="Y953" s="63" t="str">
        <f t="shared" si="132"/>
        <v/>
      </c>
      <c r="Z953" s="64" t="str">
        <f t="shared" si="133"/>
        <v/>
      </c>
      <c r="AB953" s="80" t="str">
        <f t="shared" si="134"/>
        <v/>
      </c>
      <c r="AC953" s="77" t="str">
        <f t="shared" si="135"/>
        <v/>
      </c>
      <c r="AE953" s="84" t="str">
        <f t="shared" si="136"/>
        <v/>
      </c>
      <c r="AG953" s="6" t="str">
        <f>IF($AE953="", "", COUNTIF($AE$10:$AE$2510, "&gt;"&amp;$AE953)+1+COUNTIF($AE$10:$AE953, $AE953)-1)</f>
        <v/>
      </c>
    </row>
    <row r="954" spans="1:33" x14ac:dyDescent="0.25">
      <c r="A954" s="2"/>
      <c r="B954" s="98"/>
      <c r="C954" s="99"/>
      <c r="D954" s="100"/>
      <c r="E954" s="101"/>
      <c r="F954" s="102"/>
      <c r="G954" s="99"/>
      <c r="H954" s="103"/>
      <c r="I954" s="104"/>
      <c r="J954" s="2"/>
      <c r="K954" s="56" t="str">
        <f t="shared" si="128"/>
        <v/>
      </c>
      <c r="L954" s="2"/>
      <c r="M954" s="2"/>
      <c r="N954" s="51" t="str">
        <f t="shared" si="129"/>
        <v/>
      </c>
      <c r="O954" s="2"/>
      <c r="Q954" s="6" t="str">
        <f t="shared" si="130"/>
        <v/>
      </c>
      <c r="S954" s="6" t="str">
        <f>IF(COUNTIF($Q954:$Q$2510, $Q954)&gt;1, "", $Q954)</f>
        <v/>
      </c>
      <c r="U954" s="63" t="str">
        <f>IF($B954="", "", IF(OR($B954&lt;'Intro &amp; Setup'!$W$18, $B954&gt;'Intro &amp; Setup'!$AG$18), "X", ""))</f>
        <v/>
      </c>
      <c r="V954" s="64" t="str">
        <f>IF($F954="", "", IF(OR($F954&lt;'Intro &amp; Setup'!$W$18, $F954&gt;'Intro &amp; Setup'!$AG$18), "X", ""))</f>
        <v/>
      </c>
      <c r="W954" s="6" t="str">
        <f t="shared" si="131"/>
        <v/>
      </c>
      <c r="Y954" s="63" t="str">
        <f t="shared" si="132"/>
        <v/>
      </c>
      <c r="Z954" s="64" t="str">
        <f t="shared" si="133"/>
        <v/>
      </c>
      <c r="AB954" s="80" t="str">
        <f t="shared" si="134"/>
        <v/>
      </c>
      <c r="AC954" s="77" t="str">
        <f t="shared" si="135"/>
        <v/>
      </c>
      <c r="AE954" s="84" t="str">
        <f t="shared" si="136"/>
        <v/>
      </c>
      <c r="AG954" s="6" t="str">
        <f>IF($AE954="", "", COUNTIF($AE$10:$AE$2510, "&gt;"&amp;$AE954)+1+COUNTIF($AE$10:$AE954, $AE954)-1)</f>
        <v/>
      </c>
    </row>
    <row r="955" spans="1:33" x14ac:dyDescent="0.25">
      <c r="A955" s="2"/>
      <c r="B955" s="98"/>
      <c r="C955" s="99"/>
      <c r="D955" s="100"/>
      <c r="E955" s="101"/>
      <c r="F955" s="102"/>
      <c r="G955" s="99"/>
      <c r="H955" s="103"/>
      <c r="I955" s="104"/>
      <c r="J955" s="2"/>
      <c r="K955" s="56" t="str">
        <f t="shared" si="128"/>
        <v/>
      </c>
      <c r="L955" s="2"/>
      <c r="M955" s="2"/>
      <c r="N955" s="51" t="str">
        <f t="shared" si="129"/>
        <v/>
      </c>
      <c r="O955" s="2"/>
      <c r="Q955" s="6" t="str">
        <f t="shared" si="130"/>
        <v/>
      </c>
      <c r="S955" s="6" t="str">
        <f>IF(COUNTIF($Q955:$Q$2510, $Q955)&gt;1, "", $Q955)</f>
        <v/>
      </c>
      <c r="U955" s="63" t="str">
        <f>IF($B955="", "", IF(OR($B955&lt;'Intro &amp; Setup'!$W$18, $B955&gt;'Intro &amp; Setup'!$AG$18), "X", ""))</f>
        <v/>
      </c>
      <c r="V955" s="64" t="str">
        <f>IF($F955="", "", IF(OR($F955&lt;'Intro &amp; Setup'!$W$18, $F955&gt;'Intro &amp; Setup'!$AG$18), "X", ""))</f>
        <v/>
      </c>
      <c r="W955" s="6" t="str">
        <f t="shared" si="131"/>
        <v/>
      </c>
      <c r="Y955" s="63" t="str">
        <f t="shared" si="132"/>
        <v/>
      </c>
      <c r="Z955" s="64" t="str">
        <f t="shared" si="133"/>
        <v/>
      </c>
      <c r="AB955" s="80" t="str">
        <f t="shared" si="134"/>
        <v/>
      </c>
      <c r="AC955" s="77" t="str">
        <f t="shared" si="135"/>
        <v/>
      </c>
      <c r="AE955" s="84" t="str">
        <f t="shared" si="136"/>
        <v/>
      </c>
      <c r="AG955" s="6" t="str">
        <f>IF($AE955="", "", COUNTIF($AE$10:$AE$2510, "&gt;"&amp;$AE955)+1+COUNTIF($AE$10:$AE955, $AE955)-1)</f>
        <v/>
      </c>
    </row>
    <row r="956" spans="1:33" x14ac:dyDescent="0.25">
      <c r="A956" s="2"/>
      <c r="B956" s="98"/>
      <c r="C956" s="99"/>
      <c r="D956" s="100"/>
      <c r="E956" s="101"/>
      <c r="F956" s="102"/>
      <c r="G956" s="99"/>
      <c r="H956" s="103"/>
      <c r="I956" s="104"/>
      <c r="J956" s="2"/>
      <c r="K956" s="56" t="str">
        <f t="shared" si="128"/>
        <v/>
      </c>
      <c r="L956" s="2"/>
      <c r="M956" s="2"/>
      <c r="N956" s="51" t="str">
        <f t="shared" si="129"/>
        <v/>
      </c>
      <c r="O956" s="2"/>
      <c r="Q956" s="6" t="str">
        <f t="shared" si="130"/>
        <v/>
      </c>
      <c r="S956" s="6" t="str">
        <f>IF(COUNTIF($Q956:$Q$2510, $Q956)&gt;1, "", $Q956)</f>
        <v/>
      </c>
      <c r="U956" s="63" t="str">
        <f>IF($B956="", "", IF(OR($B956&lt;'Intro &amp; Setup'!$W$18, $B956&gt;'Intro &amp; Setup'!$AG$18), "X", ""))</f>
        <v/>
      </c>
      <c r="V956" s="64" t="str">
        <f>IF($F956="", "", IF(OR($F956&lt;'Intro &amp; Setup'!$W$18, $F956&gt;'Intro &amp; Setup'!$AG$18), "X", ""))</f>
        <v/>
      </c>
      <c r="W956" s="6" t="str">
        <f t="shared" si="131"/>
        <v/>
      </c>
      <c r="Y956" s="63" t="str">
        <f t="shared" si="132"/>
        <v/>
      </c>
      <c r="Z956" s="64" t="str">
        <f t="shared" si="133"/>
        <v/>
      </c>
      <c r="AB956" s="80" t="str">
        <f t="shared" si="134"/>
        <v/>
      </c>
      <c r="AC956" s="77" t="str">
        <f t="shared" si="135"/>
        <v/>
      </c>
      <c r="AE956" s="84" t="str">
        <f t="shared" si="136"/>
        <v/>
      </c>
      <c r="AG956" s="6" t="str">
        <f>IF($AE956="", "", COUNTIF($AE$10:$AE$2510, "&gt;"&amp;$AE956)+1+COUNTIF($AE$10:$AE956, $AE956)-1)</f>
        <v/>
      </c>
    </row>
    <row r="957" spans="1:33" x14ac:dyDescent="0.25">
      <c r="A957" s="2"/>
      <c r="B957" s="98"/>
      <c r="C957" s="99"/>
      <c r="D957" s="100"/>
      <c r="E957" s="101"/>
      <c r="F957" s="102"/>
      <c r="G957" s="99"/>
      <c r="H957" s="103"/>
      <c r="I957" s="104"/>
      <c r="J957" s="2"/>
      <c r="K957" s="56" t="str">
        <f t="shared" si="128"/>
        <v/>
      </c>
      <c r="L957" s="2"/>
      <c r="M957" s="2"/>
      <c r="N957" s="51" t="str">
        <f t="shared" si="129"/>
        <v/>
      </c>
      <c r="O957" s="2"/>
      <c r="Q957" s="6" t="str">
        <f t="shared" si="130"/>
        <v/>
      </c>
      <c r="S957" s="6" t="str">
        <f>IF(COUNTIF($Q957:$Q$2510, $Q957)&gt;1, "", $Q957)</f>
        <v/>
      </c>
      <c r="U957" s="63" t="str">
        <f>IF($B957="", "", IF(OR($B957&lt;'Intro &amp; Setup'!$W$18, $B957&gt;'Intro &amp; Setup'!$AG$18), "X", ""))</f>
        <v/>
      </c>
      <c r="V957" s="64" t="str">
        <f>IF($F957="", "", IF(OR($F957&lt;'Intro &amp; Setup'!$W$18, $F957&gt;'Intro &amp; Setup'!$AG$18), "X", ""))</f>
        <v/>
      </c>
      <c r="W957" s="6" t="str">
        <f t="shared" si="131"/>
        <v/>
      </c>
      <c r="Y957" s="63" t="str">
        <f t="shared" si="132"/>
        <v/>
      </c>
      <c r="Z957" s="64" t="str">
        <f t="shared" si="133"/>
        <v/>
      </c>
      <c r="AB957" s="80" t="str">
        <f t="shared" si="134"/>
        <v/>
      </c>
      <c r="AC957" s="77" t="str">
        <f t="shared" si="135"/>
        <v/>
      </c>
      <c r="AE957" s="84" t="str">
        <f t="shared" si="136"/>
        <v/>
      </c>
      <c r="AG957" s="6" t="str">
        <f>IF($AE957="", "", COUNTIF($AE$10:$AE$2510, "&gt;"&amp;$AE957)+1+COUNTIF($AE$10:$AE957, $AE957)-1)</f>
        <v/>
      </c>
    </row>
    <row r="958" spans="1:33" x14ac:dyDescent="0.25">
      <c r="A958" s="2"/>
      <c r="B958" s="98"/>
      <c r="C958" s="99"/>
      <c r="D958" s="100"/>
      <c r="E958" s="101"/>
      <c r="F958" s="102"/>
      <c r="G958" s="99"/>
      <c r="H958" s="103"/>
      <c r="I958" s="104"/>
      <c r="J958" s="2"/>
      <c r="K958" s="56" t="str">
        <f t="shared" si="128"/>
        <v/>
      </c>
      <c r="L958" s="2"/>
      <c r="M958" s="2"/>
      <c r="N958" s="51" t="str">
        <f t="shared" si="129"/>
        <v/>
      </c>
      <c r="O958" s="2"/>
      <c r="Q958" s="6" t="str">
        <f t="shared" si="130"/>
        <v/>
      </c>
      <c r="S958" s="6" t="str">
        <f>IF(COUNTIF($Q958:$Q$2510, $Q958)&gt;1, "", $Q958)</f>
        <v/>
      </c>
      <c r="U958" s="63" t="str">
        <f>IF($B958="", "", IF(OR($B958&lt;'Intro &amp; Setup'!$W$18, $B958&gt;'Intro &amp; Setup'!$AG$18), "X", ""))</f>
        <v/>
      </c>
      <c r="V958" s="64" t="str">
        <f>IF($F958="", "", IF(OR($F958&lt;'Intro &amp; Setup'!$W$18, $F958&gt;'Intro &amp; Setup'!$AG$18), "X", ""))</f>
        <v/>
      </c>
      <c r="W958" s="6" t="str">
        <f t="shared" si="131"/>
        <v/>
      </c>
      <c r="Y958" s="63" t="str">
        <f t="shared" si="132"/>
        <v/>
      </c>
      <c r="Z958" s="64" t="str">
        <f t="shared" si="133"/>
        <v/>
      </c>
      <c r="AB958" s="80" t="str">
        <f t="shared" si="134"/>
        <v/>
      </c>
      <c r="AC958" s="77" t="str">
        <f t="shared" si="135"/>
        <v/>
      </c>
      <c r="AE958" s="84" t="str">
        <f t="shared" si="136"/>
        <v/>
      </c>
      <c r="AG958" s="6" t="str">
        <f>IF($AE958="", "", COUNTIF($AE$10:$AE$2510, "&gt;"&amp;$AE958)+1+COUNTIF($AE$10:$AE958, $AE958)-1)</f>
        <v/>
      </c>
    </row>
    <row r="959" spans="1:33" x14ac:dyDescent="0.25">
      <c r="A959" s="2"/>
      <c r="B959" s="98"/>
      <c r="C959" s="99"/>
      <c r="D959" s="100"/>
      <c r="E959" s="101"/>
      <c r="F959" s="102"/>
      <c r="G959" s="99"/>
      <c r="H959" s="103"/>
      <c r="I959" s="104"/>
      <c r="J959" s="2"/>
      <c r="K959" s="56" t="str">
        <f t="shared" si="128"/>
        <v/>
      </c>
      <c r="L959" s="2"/>
      <c r="M959" s="2"/>
      <c r="N959" s="51" t="str">
        <f t="shared" si="129"/>
        <v/>
      </c>
      <c r="O959" s="2"/>
      <c r="Q959" s="6" t="str">
        <f t="shared" si="130"/>
        <v/>
      </c>
      <c r="S959" s="6" t="str">
        <f>IF(COUNTIF($Q959:$Q$2510, $Q959)&gt;1, "", $Q959)</f>
        <v/>
      </c>
      <c r="U959" s="63" t="str">
        <f>IF($B959="", "", IF(OR($B959&lt;'Intro &amp; Setup'!$W$18, $B959&gt;'Intro &amp; Setup'!$AG$18), "X", ""))</f>
        <v/>
      </c>
      <c r="V959" s="64" t="str">
        <f>IF($F959="", "", IF(OR($F959&lt;'Intro &amp; Setup'!$W$18, $F959&gt;'Intro &amp; Setup'!$AG$18), "X", ""))</f>
        <v/>
      </c>
      <c r="W959" s="6" t="str">
        <f t="shared" si="131"/>
        <v/>
      </c>
      <c r="Y959" s="63" t="str">
        <f t="shared" si="132"/>
        <v/>
      </c>
      <c r="Z959" s="64" t="str">
        <f t="shared" si="133"/>
        <v/>
      </c>
      <c r="AB959" s="80" t="str">
        <f t="shared" si="134"/>
        <v/>
      </c>
      <c r="AC959" s="77" t="str">
        <f t="shared" si="135"/>
        <v/>
      </c>
      <c r="AE959" s="84" t="str">
        <f t="shared" si="136"/>
        <v/>
      </c>
      <c r="AG959" s="6" t="str">
        <f>IF($AE959="", "", COUNTIF($AE$10:$AE$2510, "&gt;"&amp;$AE959)+1+COUNTIF($AE$10:$AE959, $AE959)-1)</f>
        <v/>
      </c>
    </row>
    <row r="960" spans="1:33" x14ac:dyDescent="0.25">
      <c r="A960" s="2"/>
      <c r="B960" s="98"/>
      <c r="C960" s="99"/>
      <c r="D960" s="100"/>
      <c r="E960" s="101"/>
      <c r="F960" s="102"/>
      <c r="G960" s="99"/>
      <c r="H960" s="103"/>
      <c r="I960" s="104"/>
      <c r="J960" s="2"/>
      <c r="K960" s="56" t="str">
        <f t="shared" si="128"/>
        <v/>
      </c>
      <c r="L960" s="2"/>
      <c r="M960" s="2"/>
      <c r="N960" s="51" t="str">
        <f t="shared" si="129"/>
        <v/>
      </c>
      <c r="O960" s="2"/>
      <c r="Q960" s="6" t="str">
        <f t="shared" si="130"/>
        <v/>
      </c>
      <c r="S960" s="6" t="str">
        <f>IF(COUNTIF($Q960:$Q$2510, $Q960)&gt;1, "", $Q960)</f>
        <v/>
      </c>
      <c r="U960" s="63" t="str">
        <f>IF($B960="", "", IF(OR($B960&lt;'Intro &amp; Setup'!$W$18, $B960&gt;'Intro &amp; Setup'!$AG$18), "X", ""))</f>
        <v/>
      </c>
      <c r="V960" s="64" t="str">
        <f>IF($F960="", "", IF(OR($F960&lt;'Intro &amp; Setup'!$W$18, $F960&gt;'Intro &amp; Setup'!$AG$18), "X", ""))</f>
        <v/>
      </c>
      <c r="W960" s="6" t="str">
        <f t="shared" si="131"/>
        <v/>
      </c>
      <c r="Y960" s="63" t="str">
        <f t="shared" si="132"/>
        <v/>
      </c>
      <c r="Z960" s="64" t="str">
        <f t="shared" si="133"/>
        <v/>
      </c>
      <c r="AB960" s="80" t="str">
        <f t="shared" si="134"/>
        <v/>
      </c>
      <c r="AC960" s="77" t="str">
        <f t="shared" si="135"/>
        <v/>
      </c>
      <c r="AE960" s="84" t="str">
        <f t="shared" si="136"/>
        <v/>
      </c>
      <c r="AG960" s="6" t="str">
        <f>IF($AE960="", "", COUNTIF($AE$10:$AE$2510, "&gt;"&amp;$AE960)+1+COUNTIF($AE$10:$AE960, $AE960)-1)</f>
        <v/>
      </c>
    </row>
    <row r="961" spans="1:33" x14ac:dyDescent="0.25">
      <c r="A961" s="2"/>
      <c r="B961" s="98"/>
      <c r="C961" s="99"/>
      <c r="D961" s="100"/>
      <c r="E961" s="101"/>
      <c r="F961" s="102"/>
      <c r="G961" s="99"/>
      <c r="H961" s="103"/>
      <c r="I961" s="104"/>
      <c r="J961" s="2"/>
      <c r="K961" s="56" t="str">
        <f t="shared" si="128"/>
        <v/>
      </c>
      <c r="L961" s="2"/>
      <c r="M961" s="2"/>
      <c r="N961" s="51" t="str">
        <f t="shared" si="129"/>
        <v/>
      </c>
      <c r="O961" s="2"/>
      <c r="Q961" s="6" t="str">
        <f t="shared" si="130"/>
        <v/>
      </c>
      <c r="S961" s="6" t="str">
        <f>IF(COUNTIF($Q961:$Q$2510, $Q961)&gt;1, "", $Q961)</f>
        <v/>
      </c>
      <c r="U961" s="63" t="str">
        <f>IF($B961="", "", IF(OR($B961&lt;'Intro &amp; Setup'!$W$18, $B961&gt;'Intro &amp; Setup'!$AG$18), "X", ""))</f>
        <v/>
      </c>
      <c r="V961" s="64" t="str">
        <f>IF($F961="", "", IF(OR($F961&lt;'Intro &amp; Setup'!$W$18, $F961&gt;'Intro &amp; Setup'!$AG$18), "X", ""))</f>
        <v/>
      </c>
      <c r="W961" s="6" t="str">
        <f t="shared" si="131"/>
        <v/>
      </c>
      <c r="Y961" s="63" t="str">
        <f t="shared" si="132"/>
        <v/>
      </c>
      <c r="Z961" s="64" t="str">
        <f t="shared" si="133"/>
        <v/>
      </c>
      <c r="AB961" s="80" t="str">
        <f t="shared" si="134"/>
        <v/>
      </c>
      <c r="AC961" s="77" t="str">
        <f t="shared" si="135"/>
        <v/>
      </c>
      <c r="AE961" s="84" t="str">
        <f t="shared" si="136"/>
        <v/>
      </c>
      <c r="AG961" s="6" t="str">
        <f>IF($AE961="", "", COUNTIF($AE$10:$AE$2510, "&gt;"&amp;$AE961)+1+COUNTIF($AE$10:$AE961, $AE961)-1)</f>
        <v/>
      </c>
    </row>
    <row r="962" spans="1:33" x14ac:dyDescent="0.25">
      <c r="A962" s="2"/>
      <c r="B962" s="98"/>
      <c r="C962" s="99"/>
      <c r="D962" s="100"/>
      <c r="E962" s="101"/>
      <c r="F962" s="102"/>
      <c r="G962" s="99"/>
      <c r="H962" s="103"/>
      <c r="I962" s="104"/>
      <c r="J962" s="2"/>
      <c r="K962" s="56" t="str">
        <f t="shared" si="128"/>
        <v/>
      </c>
      <c r="L962" s="2"/>
      <c r="M962" s="2"/>
      <c r="N962" s="51" t="str">
        <f t="shared" si="129"/>
        <v/>
      </c>
      <c r="O962" s="2"/>
      <c r="Q962" s="6" t="str">
        <f t="shared" si="130"/>
        <v/>
      </c>
      <c r="S962" s="6" t="str">
        <f>IF(COUNTIF($Q962:$Q$2510, $Q962)&gt;1, "", $Q962)</f>
        <v/>
      </c>
      <c r="U962" s="63" t="str">
        <f>IF($B962="", "", IF(OR($B962&lt;'Intro &amp; Setup'!$W$18, $B962&gt;'Intro &amp; Setup'!$AG$18), "X", ""))</f>
        <v/>
      </c>
      <c r="V962" s="64" t="str">
        <f>IF($F962="", "", IF(OR($F962&lt;'Intro &amp; Setup'!$W$18, $F962&gt;'Intro &amp; Setup'!$AG$18), "X", ""))</f>
        <v/>
      </c>
      <c r="W962" s="6" t="str">
        <f t="shared" si="131"/>
        <v/>
      </c>
      <c r="Y962" s="63" t="str">
        <f t="shared" si="132"/>
        <v/>
      </c>
      <c r="Z962" s="64" t="str">
        <f t="shared" si="133"/>
        <v/>
      </c>
      <c r="AB962" s="80" t="str">
        <f t="shared" si="134"/>
        <v/>
      </c>
      <c r="AC962" s="77" t="str">
        <f t="shared" si="135"/>
        <v/>
      </c>
      <c r="AE962" s="84" t="str">
        <f t="shared" si="136"/>
        <v/>
      </c>
      <c r="AG962" s="6" t="str">
        <f>IF($AE962="", "", COUNTIF($AE$10:$AE$2510, "&gt;"&amp;$AE962)+1+COUNTIF($AE$10:$AE962, $AE962)-1)</f>
        <v/>
      </c>
    </row>
    <row r="963" spans="1:33" x14ac:dyDescent="0.25">
      <c r="A963" s="2"/>
      <c r="B963" s="98"/>
      <c r="C963" s="99"/>
      <c r="D963" s="100"/>
      <c r="E963" s="101"/>
      <c r="F963" s="102"/>
      <c r="G963" s="99"/>
      <c r="H963" s="103"/>
      <c r="I963" s="104"/>
      <c r="J963" s="2"/>
      <c r="K963" s="56" t="str">
        <f t="shared" si="128"/>
        <v/>
      </c>
      <c r="L963" s="2"/>
      <c r="M963" s="2"/>
      <c r="N963" s="51" t="str">
        <f t="shared" si="129"/>
        <v/>
      </c>
      <c r="O963" s="2"/>
      <c r="Q963" s="6" t="str">
        <f t="shared" si="130"/>
        <v/>
      </c>
      <c r="S963" s="6" t="str">
        <f>IF(COUNTIF($Q963:$Q$2510, $Q963)&gt;1, "", $Q963)</f>
        <v/>
      </c>
      <c r="U963" s="63" t="str">
        <f>IF($B963="", "", IF(OR($B963&lt;'Intro &amp; Setup'!$W$18, $B963&gt;'Intro &amp; Setup'!$AG$18), "X", ""))</f>
        <v/>
      </c>
      <c r="V963" s="64" t="str">
        <f>IF($F963="", "", IF(OR($F963&lt;'Intro &amp; Setup'!$W$18, $F963&gt;'Intro &amp; Setup'!$AG$18), "X", ""))</f>
        <v/>
      </c>
      <c r="W963" s="6" t="str">
        <f t="shared" si="131"/>
        <v/>
      </c>
      <c r="Y963" s="63" t="str">
        <f t="shared" si="132"/>
        <v/>
      </c>
      <c r="Z963" s="64" t="str">
        <f t="shared" si="133"/>
        <v/>
      </c>
      <c r="AB963" s="80" t="str">
        <f t="shared" si="134"/>
        <v/>
      </c>
      <c r="AC963" s="77" t="str">
        <f t="shared" si="135"/>
        <v/>
      </c>
      <c r="AE963" s="84" t="str">
        <f t="shared" si="136"/>
        <v/>
      </c>
      <c r="AG963" s="6" t="str">
        <f>IF($AE963="", "", COUNTIF($AE$10:$AE$2510, "&gt;"&amp;$AE963)+1+COUNTIF($AE$10:$AE963, $AE963)-1)</f>
        <v/>
      </c>
    </row>
    <row r="964" spans="1:33" x14ac:dyDescent="0.25">
      <c r="A964" s="2"/>
      <c r="B964" s="98"/>
      <c r="C964" s="99"/>
      <c r="D964" s="100"/>
      <c r="E964" s="101"/>
      <c r="F964" s="102"/>
      <c r="G964" s="99"/>
      <c r="H964" s="103"/>
      <c r="I964" s="104"/>
      <c r="J964" s="2"/>
      <c r="K964" s="56" t="str">
        <f t="shared" si="128"/>
        <v/>
      </c>
      <c r="L964" s="2"/>
      <c r="M964" s="2"/>
      <c r="N964" s="51" t="str">
        <f t="shared" si="129"/>
        <v/>
      </c>
      <c r="O964" s="2"/>
      <c r="Q964" s="6" t="str">
        <f t="shared" si="130"/>
        <v/>
      </c>
      <c r="S964" s="6" t="str">
        <f>IF(COUNTIF($Q964:$Q$2510, $Q964)&gt;1, "", $Q964)</f>
        <v/>
      </c>
      <c r="U964" s="63" t="str">
        <f>IF($B964="", "", IF(OR($B964&lt;'Intro &amp; Setup'!$W$18, $B964&gt;'Intro &amp; Setup'!$AG$18), "X", ""))</f>
        <v/>
      </c>
      <c r="V964" s="64" t="str">
        <f>IF($F964="", "", IF(OR($F964&lt;'Intro &amp; Setup'!$W$18, $F964&gt;'Intro &amp; Setup'!$AG$18), "X", ""))</f>
        <v/>
      </c>
      <c r="W964" s="6" t="str">
        <f t="shared" si="131"/>
        <v/>
      </c>
      <c r="Y964" s="63" t="str">
        <f t="shared" si="132"/>
        <v/>
      </c>
      <c r="Z964" s="64" t="str">
        <f t="shared" si="133"/>
        <v/>
      </c>
      <c r="AB964" s="80" t="str">
        <f t="shared" si="134"/>
        <v/>
      </c>
      <c r="AC964" s="77" t="str">
        <f t="shared" si="135"/>
        <v/>
      </c>
      <c r="AE964" s="84" t="str">
        <f t="shared" si="136"/>
        <v/>
      </c>
      <c r="AG964" s="6" t="str">
        <f>IF($AE964="", "", COUNTIF($AE$10:$AE$2510, "&gt;"&amp;$AE964)+1+COUNTIF($AE$10:$AE964, $AE964)-1)</f>
        <v/>
      </c>
    </row>
    <row r="965" spans="1:33" x14ac:dyDescent="0.25">
      <c r="A965" s="2"/>
      <c r="B965" s="98"/>
      <c r="C965" s="99"/>
      <c r="D965" s="100"/>
      <c r="E965" s="101"/>
      <c r="F965" s="102"/>
      <c r="G965" s="99"/>
      <c r="H965" s="103"/>
      <c r="I965" s="104"/>
      <c r="J965" s="2"/>
      <c r="K965" s="56" t="str">
        <f t="shared" si="128"/>
        <v/>
      </c>
      <c r="L965" s="2"/>
      <c r="M965" s="2"/>
      <c r="N965" s="51" t="str">
        <f t="shared" si="129"/>
        <v/>
      </c>
      <c r="O965" s="2"/>
      <c r="Q965" s="6" t="str">
        <f t="shared" si="130"/>
        <v/>
      </c>
      <c r="S965" s="6" t="str">
        <f>IF(COUNTIF($Q965:$Q$2510, $Q965)&gt;1, "", $Q965)</f>
        <v/>
      </c>
      <c r="U965" s="63" t="str">
        <f>IF($B965="", "", IF(OR($B965&lt;'Intro &amp; Setup'!$W$18, $B965&gt;'Intro &amp; Setup'!$AG$18), "X", ""))</f>
        <v/>
      </c>
      <c r="V965" s="64" t="str">
        <f>IF($F965="", "", IF(OR($F965&lt;'Intro &amp; Setup'!$W$18, $F965&gt;'Intro &amp; Setup'!$AG$18), "X", ""))</f>
        <v/>
      </c>
      <c r="W965" s="6" t="str">
        <f t="shared" si="131"/>
        <v/>
      </c>
      <c r="Y965" s="63" t="str">
        <f t="shared" si="132"/>
        <v/>
      </c>
      <c r="Z965" s="64" t="str">
        <f t="shared" si="133"/>
        <v/>
      </c>
      <c r="AB965" s="80" t="str">
        <f t="shared" si="134"/>
        <v/>
      </c>
      <c r="AC965" s="77" t="str">
        <f t="shared" si="135"/>
        <v/>
      </c>
      <c r="AE965" s="84" t="str">
        <f t="shared" si="136"/>
        <v/>
      </c>
      <c r="AG965" s="6" t="str">
        <f>IF($AE965="", "", COUNTIF($AE$10:$AE$2510, "&gt;"&amp;$AE965)+1+COUNTIF($AE$10:$AE965, $AE965)-1)</f>
        <v/>
      </c>
    </row>
    <row r="966" spans="1:33" x14ac:dyDescent="0.25">
      <c r="A966" s="2"/>
      <c r="B966" s="98"/>
      <c r="C966" s="99"/>
      <c r="D966" s="100"/>
      <c r="E966" s="101"/>
      <c r="F966" s="102"/>
      <c r="G966" s="99"/>
      <c r="H966" s="103"/>
      <c r="I966" s="104"/>
      <c r="J966" s="2"/>
      <c r="K966" s="56" t="str">
        <f t="shared" si="128"/>
        <v/>
      </c>
      <c r="L966" s="2"/>
      <c r="M966" s="2"/>
      <c r="N966" s="51" t="str">
        <f t="shared" si="129"/>
        <v/>
      </c>
      <c r="O966" s="2"/>
      <c r="Q966" s="6" t="str">
        <f t="shared" si="130"/>
        <v/>
      </c>
      <c r="S966" s="6" t="str">
        <f>IF(COUNTIF($Q966:$Q$2510, $Q966)&gt;1, "", $Q966)</f>
        <v/>
      </c>
      <c r="U966" s="63" t="str">
        <f>IF($B966="", "", IF(OR($B966&lt;'Intro &amp; Setup'!$W$18, $B966&gt;'Intro &amp; Setup'!$AG$18), "X", ""))</f>
        <v/>
      </c>
      <c r="V966" s="64" t="str">
        <f>IF($F966="", "", IF(OR($F966&lt;'Intro &amp; Setup'!$W$18, $F966&gt;'Intro &amp; Setup'!$AG$18), "X", ""))</f>
        <v/>
      </c>
      <c r="W966" s="6" t="str">
        <f t="shared" si="131"/>
        <v/>
      </c>
      <c r="Y966" s="63" t="str">
        <f t="shared" si="132"/>
        <v/>
      </c>
      <c r="Z966" s="64" t="str">
        <f t="shared" si="133"/>
        <v/>
      </c>
      <c r="AB966" s="80" t="str">
        <f t="shared" si="134"/>
        <v/>
      </c>
      <c r="AC966" s="77" t="str">
        <f t="shared" si="135"/>
        <v/>
      </c>
      <c r="AE966" s="84" t="str">
        <f t="shared" si="136"/>
        <v/>
      </c>
      <c r="AG966" s="6" t="str">
        <f>IF($AE966="", "", COUNTIF($AE$10:$AE$2510, "&gt;"&amp;$AE966)+1+COUNTIF($AE$10:$AE966, $AE966)-1)</f>
        <v/>
      </c>
    </row>
    <row r="967" spans="1:33" x14ac:dyDescent="0.25">
      <c r="A967" s="2"/>
      <c r="B967" s="98"/>
      <c r="C967" s="99"/>
      <c r="D967" s="100"/>
      <c r="E967" s="101"/>
      <c r="F967" s="102"/>
      <c r="G967" s="99"/>
      <c r="H967" s="103"/>
      <c r="I967" s="104"/>
      <c r="J967" s="2"/>
      <c r="K967" s="56" t="str">
        <f t="shared" si="128"/>
        <v/>
      </c>
      <c r="L967" s="2"/>
      <c r="M967" s="2"/>
      <c r="N967" s="51" t="str">
        <f t="shared" si="129"/>
        <v/>
      </c>
      <c r="O967" s="2"/>
      <c r="Q967" s="6" t="str">
        <f t="shared" si="130"/>
        <v/>
      </c>
      <c r="S967" s="6" t="str">
        <f>IF(COUNTIF($Q967:$Q$2510, $Q967)&gt;1, "", $Q967)</f>
        <v/>
      </c>
      <c r="U967" s="63" t="str">
        <f>IF($B967="", "", IF(OR($B967&lt;'Intro &amp; Setup'!$W$18, $B967&gt;'Intro &amp; Setup'!$AG$18), "X", ""))</f>
        <v/>
      </c>
      <c r="V967" s="64" t="str">
        <f>IF($F967="", "", IF(OR($F967&lt;'Intro &amp; Setup'!$W$18, $F967&gt;'Intro &amp; Setup'!$AG$18), "X", ""))</f>
        <v/>
      </c>
      <c r="W967" s="6" t="str">
        <f t="shared" si="131"/>
        <v/>
      </c>
      <c r="Y967" s="63" t="str">
        <f t="shared" si="132"/>
        <v/>
      </c>
      <c r="Z967" s="64" t="str">
        <f t="shared" si="133"/>
        <v/>
      </c>
      <c r="AB967" s="80" t="str">
        <f t="shared" si="134"/>
        <v/>
      </c>
      <c r="AC967" s="77" t="str">
        <f t="shared" si="135"/>
        <v/>
      </c>
      <c r="AE967" s="84" t="str">
        <f t="shared" si="136"/>
        <v/>
      </c>
      <c r="AG967" s="6" t="str">
        <f>IF($AE967="", "", COUNTIF($AE$10:$AE$2510, "&gt;"&amp;$AE967)+1+COUNTIF($AE$10:$AE967, $AE967)-1)</f>
        <v/>
      </c>
    </row>
    <row r="968" spans="1:33" x14ac:dyDescent="0.25">
      <c r="A968" s="2"/>
      <c r="B968" s="98"/>
      <c r="C968" s="99"/>
      <c r="D968" s="100"/>
      <c r="E968" s="101"/>
      <c r="F968" s="102"/>
      <c r="G968" s="99"/>
      <c r="H968" s="103"/>
      <c r="I968" s="104"/>
      <c r="J968" s="2"/>
      <c r="K968" s="56" t="str">
        <f t="shared" si="128"/>
        <v/>
      </c>
      <c r="L968" s="2"/>
      <c r="M968" s="2"/>
      <c r="N968" s="51" t="str">
        <f t="shared" si="129"/>
        <v/>
      </c>
      <c r="O968" s="2"/>
      <c r="Q968" s="6" t="str">
        <f t="shared" si="130"/>
        <v/>
      </c>
      <c r="S968" s="6" t="str">
        <f>IF(COUNTIF($Q968:$Q$2510, $Q968)&gt;1, "", $Q968)</f>
        <v/>
      </c>
      <c r="U968" s="63" t="str">
        <f>IF($B968="", "", IF(OR($B968&lt;'Intro &amp; Setup'!$W$18, $B968&gt;'Intro &amp; Setup'!$AG$18), "X", ""))</f>
        <v/>
      </c>
      <c r="V968" s="64" t="str">
        <f>IF($F968="", "", IF(OR($F968&lt;'Intro &amp; Setup'!$W$18, $F968&gt;'Intro &amp; Setup'!$AG$18), "X", ""))</f>
        <v/>
      </c>
      <c r="W968" s="6" t="str">
        <f t="shared" si="131"/>
        <v/>
      </c>
      <c r="Y968" s="63" t="str">
        <f t="shared" si="132"/>
        <v/>
      </c>
      <c r="Z968" s="64" t="str">
        <f t="shared" si="133"/>
        <v/>
      </c>
      <c r="AB968" s="80" t="str">
        <f t="shared" si="134"/>
        <v/>
      </c>
      <c r="AC968" s="77" t="str">
        <f t="shared" si="135"/>
        <v/>
      </c>
      <c r="AE968" s="84" t="str">
        <f t="shared" si="136"/>
        <v/>
      </c>
      <c r="AG968" s="6" t="str">
        <f>IF($AE968="", "", COUNTIF($AE$10:$AE$2510, "&gt;"&amp;$AE968)+1+COUNTIF($AE$10:$AE968, $AE968)-1)</f>
        <v/>
      </c>
    </row>
    <row r="969" spans="1:33" x14ac:dyDescent="0.25">
      <c r="A969" s="2"/>
      <c r="B969" s="98"/>
      <c r="C969" s="99"/>
      <c r="D969" s="100"/>
      <c r="E969" s="101"/>
      <c r="F969" s="102"/>
      <c r="G969" s="99"/>
      <c r="H969" s="103"/>
      <c r="I969" s="104"/>
      <c r="J969" s="2"/>
      <c r="K969" s="56" t="str">
        <f t="shared" si="128"/>
        <v/>
      </c>
      <c r="L969" s="2"/>
      <c r="M969" s="2"/>
      <c r="N969" s="51" t="str">
        <f t="shared" si="129"/>
        <v/>
      </c>
      <c r="O969" s="2"/>
      <c r="Q969" s="6" t="str">
        <f t="shared" si="130"/>
        <v/>
      </c>
      <c r="S969" s="6" t="str">
        <f>IF(COUNTIF($Q969:$Q$2510, $Q969)&gt;1, "", $Q969)</f>
        <v/>
      </c>
      <c r="U969" s="63" t="str">
        <f>IF($B969="", "", IF(OR($B969&lt;'Intro &amp; Setup'!$W$18, $B969&gt;'Intro &amp; Setup'!$AG$18), "X", ""))</f>
        <v/>
      </c>
      <c r="V969" s="64" t="str">
        <f>IF($F969="", "", IF(OR($F969&lt;'Intro &amp; Setup'!$W$18, $F969&gt;'Intro &amp; Setup'!$AG$18), "X", ""))</f>
        <v/>
      </c>
      <c r="W969" s="6" t="str">
        <f t="shared" si="131"/>
        <v/>
      </c>
      <c r="Y969" s="63" t="str">
        <f t="shared" si="132"/>
        <v/>
      </c>
      <c r="Z969" s="64" t="str">
        <f t="shared" si="133"/>
        <v/>
      </c>
      <c r="AB969" s="80" t="str">
        <f t="shared" si="134"/>
        <v/>
      </c>
      <c r="AC969" s="77" t="str">
        <f t="shared" si="135"/>
        <v/>
      </c>
      <c r="AE969" s="84" t="str">
        <f t="shared" si="136"/>
        <v/>
      </c>
      <c r="AG969" s="6" t="str">
        <f>IF($AE969="", "", COUNTIF($AE$10:$AE$2510, "&gt;"&amp;$AE969)+1+COUNTIF($AE$10:$AE969, $AE969)-1)</f>
        <v/>
      </c>
    </row>
    <row r="970" spans="1:33" x14ac:dyDescent="0.25">
      <c r="A970" s="2"/>
      <c r="B970" s="98"/>
      <c r="C970" s="99"/>
      <c r="D970" s="100"/>
      <c r="E970" s="101"/>
      <c r="F970" s="102"/>
      <c r="G970" s="99"/>
      <c r="H970" s="103"/>
      <c r="I970" s="104"/>
      <c r="J970" s="2"/>
      <c r="K970" s="56" t="str">
        <f t="shared" si="128"/>
        <v/>
      </c>
      <c r="L970" s="2"/>
      <c r="M970" s="2"/>
      <c r="N970" s="51" t="str">
        <f t="shared" si="129"/>
        <v/>
      </c>
      <c r="O970" s="2"/>
      <c r="Q970" s="6" t="str">
        <f t="shared" si="130"/>
        <v/>
      </c>
      <c r="S970" s="6" t="str">
        <f>IF(COUNTIF($Q970:$Q$2510, $Q970)&gt;1, "", $Q970)</f>
        <v/>
      </c>
      <c r="U970" s="63" t="str">
        <f>IF($B970="", "", IF(OR($B970&lt;'Intro &amp; Setup'!$W$18, $B970&gt;'Intro &amp; Setup'!$AG$18), "X", ""))</f>
        <v/>
      </c>
      <c r="V970" s="64" t="str">
        <f>IF($F970="", "", IF(OR($F970&lt;'Intro &amp; Setup'!$W$18, $F970&gt;'Intro &amp; Setup'!$AG$18), "X", ""))</f>
        <v/>
      </c>
      <c r="W970" s="6" t="str">
        <f t="shared" si="131"/>
        <v/>
      </c>
      <c r="Y970" s="63" t="str">
        <f t="shared" si="132"/>
        <v/>
      </c>
      <c r="Z970" s="64" t="str">
        <f t="shared" si="133"/>
        <v/>
      </c>
      <c r="AB970" s="80" t="str">
        <f t="shared" si="134"/>
        <v/>
      </c>
      <c r="AC970" s="77" t="str">
        <f t="shared" si="135"/>
        <v/>
      </c>
      <c r="AE970" s="84" t="str">
        <f t="shared" si="136"/>
        <v/>
      </c>
      <c r="AG970" s="6" t="str">
        <f>IF($AE970="", "", COUNTIF($AE$10:$AE$2510, "&gt;"&amp;$AE970)+1+COUNTIF($AE$10:$AE970, $AE970)-1)</f>
        <v/>
      </c>
    </row>
    <row r="971" spans="1:33" x14ac:dyDescent="0.25">
      <c r="A971" s="2"/>
      <c r="B971" s="98"/>
      <c r="C971" s="99"/>
      <c r="D971" s="100"/>
      <c r="E971" s="101"/>
      <c r="F971" s="102"/>
      <c r="G971" s="99"/>
      <c r="H971" s="103"/>
      <c r="I971" s="104"/>
      <c r="J971" s="2"/>
      <c r="K971" s="56" t="str">
        <f t="shared" si="128"/>
        <v/>
      </c>
      <c r="L971" s="2"/>
      <c r="M971" s="2"/>
      <c r="N971" s="51" t="str">
        <f t="shared" si="129"/>
        <v/>
      </c>
      <c r="O971" s="2"/>
      <c r="Q971" s="6" t="str">
        <f t="shared" si="130"/>
        <v/>
      </c>
      <c r="S971" s="6" t="str">
        <f>IF(COUNTIF($Q971:$Q$2510, $Q971)&gt;1, "", $Q971)</f>
        <v/>
      </c>
      <c r="U971" s="63" t="str">
        <f>IF($B971="", "", IF(OR($B971&lt;'Intro &amp; Setup'!$W$18, $B971&gt;'Intro &amp; Setup'!$AG$18), "X", ""))</f>
        <v/>
      </c>
      <c r="V971" s="64" t="str">
        <f>IF($F971="", "", IF(OR($F971&lt;'Intro &amp; Setup'!$W$18, $F971&gt;'Intro &amp; Setup'!$AG$18), "X", ""))</f>
        <v/>
      </c>
      <c r="W971" s="6" t="str">
        <f t="shared" si="131"/>
        <v/>
      </c>
      <c r="Y971" s="63" t="str">
        <f t="shared" si="132"/>
        <v/>
      </c>
      <c r="Z971" s="64" t="str">
        <f t="shared" si="133"/>
        <v/>
      </c>
      <c r="AB971" s="80" t="str">
        <f t="shared" si="134"/>
        <v/>
      </c>
      <c r="AC971" s="77" t="str">
        <f t="shared" si="135"/>
        <v/>
      </c>
      <c r="AE971" s="84" t="str">
        <f t="shared" si="136"/>
        <v/>
      </c>
      <c r="AG971" s="6" t="str">
        <f>IF($AE971="", "", COUNTIF($AE$10:$AE$2510, "&gt;"&amp;$AE971)+1+COUNTIF($AE$10:$AE971, $AE971)-1)</f>
        <v/>
      </c>
    </row>
    <row r="972" spans="1:33" x14ac:dyDescent="0.25">
      <c r="A972" s="2"/>
      <c r="B972" s="98"/>
      <c r="C972" s="99"/>
      <c r="D972" s="100"/>
      <c r="E972" s="101"/>
      <c r="F972" s="102"/>
      <c r="G972" s="99"/>
      <c r="H972" s="103"/>
      <c r="I972" s="104"/>
      <c r="J972" s="2"/>
      <c r="K972" s="56" t="str">
        <f t="shared" ref="K972:K1035" si="137">IF($G972="", "", IF($I972="", IFERROR(INDEX($I$11:$I$2510, MATCH($G972, $S$11:$S$2510, 0)), ""), $I972))</f>
        <v/>
      </c>
      <c r="L972" s="2"/>
      <c r="M972" s="2"/>
      <c r="N972" s="51" t="str">
        <f t="shared" ref="N972:N1035" si="138">IFERROR(IF($H972="", "", IF($G972="", $H972, ROUND($H972/$K972, 2))), "")</f>
        <v/>
      </c>
      <c r="O972" s="2"/>
      <c r="Q972" s="6" t="str">
        <f t="shared" ref="Q972:Q1035" si="139">IF($I972="", "", $G972)</f>
        <v/>
      </c>
      <c r="S972" s="6" t="str">
        <f>IF(COUNTIF($Q972:$Q$2510, $Q972)&gt;1, "", $Q972)</f>
        <v/>
      </c>
      <c r="U972" s="63" t="str">
        <f>IF($B972="", "", IF(OR($B972&lt;'Intro &amp; Setup'!$W$18, $B972&gt;'Intro &amp; Setup'!$AG$18), "X", ""))</f>
        <v/>
      </c>
      <c r="V972" s="64" t="str">
        <f>IF($F972="", "", IF(OR($F972&lt;'Intro &amp; Setup'!$W$18, $F972&gt;'Intro &amp; Setup'!$AG$18), "X", ""))</f>
        <v/>
      </c>
      <c r="W972" s="6" t="str">
        <f t="shared" ref="W972:W1035" si="140">IF(AND($U972="X", $V972="X"), "X", "")</f>
        <v/>
      </c>
      <c r="Y972" s="63" t="str">
        <f t="shared" ref="Y972:Y1035" si="141">IF($W972="X", "", IF($B972="", "", TEXT($B972, "mmm yyyy")))</f>
        <v/>
      </c>
      <c r="Z972" s="64" t="str">
        <f t="shared" ref="Z972:Z1035" si="142">IF($W972="X", "", IF($F972="", "", TEXT($F972, "mmm yyyy")))</f>
        <v/>
      </c>
      <c r="AB972" s="80" t="str">
        <f t="shared" ref="AB972:AB1035" si="143">IF($G972="", $N972, "")</f>
        <v/>
      </c>
      <c r="AC972" s="77" t="str">
        <f t="shared" ref="AC972:AC1035" si="144">IF(NOT($G972=""), $N972, "")</f>
        <v/>
      </c>
      <c r="AE972" s="84" t="str">
        <f t="shared" ref="AE972:AE1035" si="145">IF($S972="", "", SUMIF($G$11:$G$2510, $S972, $N$11:$N$2510))</f>
        <v/>
      </c>
      <c r="AG972" s="6" t="str">
        <f>IF($AE972="", "", COUNTIF($AE$10:$AE$2510, "&gt;"&amp;$AE972)+1+COUNTIF($AE$10:$AE972, $AE972)-1)</f>
        <v/>
      </c>
    </row>
    <row r="973" spans="1:33" x14ac:dyDescent="0.25">
      <c r="A973" s="2"/>
      <c r="B973" s="98"/>
      <c r="C973" s="99"/>
      <c r="D973" s="100"/>
      <c r="E973" s="101"/>
      <c r="F973" s="102"/>
      <c r="G973" s="99"/>
      <c r="H973" s="103"/>
      <c r="I973" s="104"/>
      <c r="J973" s="2"/>
      <c r="K973" s="56" t="str">
        <f t="shared" si="137"/>
        <v/>
      </c>
      <c r="L973" s="2"/>
      <c r="M973" s="2"/>
      <c r="N973" s="51" t="str">
        <f t="shared" si="138"/>
        <v/>
      </c>
      <c r="O973" s="2"/>
      <c r="Q973" s="6" t="str">
        <f t="shared" si="139"/>
        <v/>
      </c>
      <c r="S973" s="6" t="str">
        <f>IF(COUNTIF($Q973:$Q$2510, $Q973)&gt;1, "", $Q973)</f>
        <v/>
      </c>
      <c r="U973" s="63" t="str">
        <f>IF($B973="", "", IF(OR($B973&lt;'Intro &amp; Setup'!$W$18, $B973&gt;'Intro &amp; Setup'!$AG$18), "X", ""))</f>
        <v/>
      </c>
      <c r="V973" s="64" t="str">
        <f>IF($F973="", "", IF(OR($F973&lt;'Intro &amp; Setup'!$W$18, $F973&gt;'Intro &amp; Setup'!$AG$18), "X", ""))</f>
        <v/>
      </c>
      <c r="W973" s="6" t="str">
        <f t="shared" si="140"/>
        <v/>
      </c>
      <c r="Y973" s="63" t="str">
        <f t="shared" si="141"/>
        <v/>
      </c>
      <c r="Z973" s="64" t="str">
        <f t="shared" si="142"/>
        <v/>
      </c>
      <c r="AB973" s="80" t="str">
        <f t="shared" si="143"/>
        <v/>
      </c>
      <c r="AC973" s="77" t="str">
        <f t="shared" si="144"/>
        <v/>
      </c>
      <c r="AE973" s="84" t="str">
        <f t="shared" si="145"/>
        <v/>
      </c>
      <c r="AG973" s="6" t="str">
        <f>IF($AE973="", "", COUNTIF($AE$10:$AE$2510, "&gt;"&amp;$AE973)+1+COUNTIF($AE$10:$AE973, $AE973)-1)</f>
        <v/>
      </c>
    </row>
    <row r="974" spans="1:33" x14ac:dyDescent="0.25">
      <c r="A974" s="2"/>
      <c r="B974" s="98"/>
      <c r="C974" s="99"/>
      <c r="D974" s="100"/>
      <c r="E974" s="101"/>
      <c r="F974" s="102"/>
      <c r="G974" s="99"/>
      <c r="H974" s="103"/>
      <c r="I974" s="104"/>
      <c r="J974" s="2"/>
      <c r="K974" s="56" t="str">
        <f t="shared" si="137"/>
        <v/>
      </c>
      <c r="L974" s="2"/>
      <c r="M974" s="2"/>
      <c r="N974" s="51" t="str">
        <f t="shared" si="138"/>
        <v/>
      </c>
      <c r="O974" s="2"/>
      <c r="Q974" s="6" t="str">
        <f t="shared" si="139"/>
        <v/>
      </c>
      <c r="S974" s="6" t="str">
        <f>IF(COUNTIF($Q974:$Q$2510, $Q974)&gt;1, "", $Q974)</f>
        <v/>
      </c>
      <c r="U974" s="63" t="str">
        <f>IF($B974="", "", IF(OR($B974&lt;'Intro &amp; Setup'!$W$18, $B974&gt;'Intro &amp; Setup'!$AG$18), "X", ""))</f>
        <v/>
      </c>
      <c r="V974" s="64" t="str">
        <f>IF($F974="", "", IF(OR($F974&lt;'Intro &amp; Setup'!$W$18, $F974&gt;'Intro &amp; Setup'!$AG$18), "X", ""))</f>
        <v/>
      </c>
      <c r="W974" s="6" t="str">
        <f t="shared" si="140"/>
        <v/>
      </c>
      <c r="Y974" s="63" t="str">
        <f t="shared" si="141"/>
        <v/>
      </c>
      <c r="Z974" s="64" t="str">
        <f t="shared" si="142"/>
        <v/>
      </c>
      <c r="AB974" s="80" t="str">
        <f t="shared" si="143"/>
        <v/>
      </c>
      <c r="AC974" s="77" t="str">
        <f t="shared" si="144"/>
        <v/>
      </c>
      <c r="AE974" s="84" t="str">
        <f t="shared" si="145"/>
        <v/>
      </c>
      <c r="AG974" s="6" t="str">
        <f>IF($AE974="", "", COUNTIF($AE$10:$AE$2510, "&gt;"&amp;$AE974)+1+COUNTIF($AE$10:$AE974, $AE974)-1)</f>
        <v/>
      </c>
    </row>
    <row r="975" spans="1:33" x14ac:dyDescent="0.25">
      <c r="A975" s="2"/>
      <c r="B975" s="98"/>
      <c r="C975" s="99"/>
      <c r="D975" s="100"/>
      <c r="E975" s="101"/>
      <c r="F975" s="102"/>
      <c r="G975" s="99"/>
      <c r="H975" s="103"/>
      <c r="I975" s="104"/>
      <c r="J975" s="2"/>
      <c r="K975" s="56" t="str">
        <f t="shared" si="137"/>
        <v/>
      </c>
      <c r="L975" s="2"/>
      <c r="M975" s="2"/>
      <c r="N975" s="51" t="str">
        <f t="shared" si="138"/>
        <v/>
      </c>
      <c r="O975" s="2"/>
      <c r="Q975" s="6" t="str">
        <f t="shared" si="139"/>
        <v/>
      </c>
      <c r="S975" s="6" t="str">
        <f>IF(COUNTIF($Q975:$Q$2510, $Q975)&gt;1, "", $Q975)</f>
        <v/>
      </c>
      <c r="U975" s="63" t="str">
        <f>IF($B975="", "", IF(OR($B975&lt;'Intro &amp; Setup'!$W$18, $B975&gt;'Intro &amp; Setup'!$AG$18), "X", ""))</f>
        <v/>
      </c>
      <c r="V975" s="64" t="str">
        <f>IF($F975="", "", IF(OR($F975&lt;'Intro &amp; Setup'!$W$18, $F975&gt;'Intro &amp; Setup'!$AG$18), "X", ""))</f>
        <v/>
      </c>
      <c r="W975" s="6" t="str">
        <f t="shared" si="140"/>
        <v/>
      </c>
      <c r="Y975" s="63" t="str">
        <f t="shared" si="141"/>
        <v/>
      </c>
      <c r="Z975" s="64" t="str">
        <f t="shared" si="142"/>
        <v/>
      </c>
      <c r="AB975" s="80" t="str">
        <f t="shared" si="143"/>
        <v/>
      </c>
      <c r="AC975" s="77" t="str">
        <f t="shared" si="144"/>
        <v/>
      </c>
      <c r="AE975" s="84" t="str">
        <f t="shared" si="145"/>
        <v/>
      </c>
      <c r="AG975" s="6" t="str">
        <f>IF($AE975="", "", COUNTIF($AE$10:$AE$2510, "&gt;"&amp;$AE975)+1+COUNTIF($AE$10:$AE975, $AE975)-1)</f>
        <v/>
      </c>
    </row>
    <row r="976" spans="1:33" x14ac:dyDescent="0.25">
      <c r="A976" s="2"/>
      <c r="B976" s="98"/>
      <c r="C976" s="99"/>
      <c r="D976" s="100"/>
      <c r="E976" s="101"/>
      <c r="F976" s="102"/>
      <c r="G976" s="99"/>
      <c r="H976" s="103"/>
      <c r="I976" s="104"/>
      <c r="J976" s="2"/>
      <c r="K976" s="56" t="str">
        <f t="shared" si="137"/>
        <v/>
      </c>
      <c r="L976" s="2"/>
      <c r="M976" s="2"/>
      <c r="N976" s="51" t="str">
        <f t="shared" si="138"/>
        <v/>
      </c>
      <c r="O976" s="2"/>
      <c r="Q976" s="6" t="str">
        <f t="shared" si="139"/>
        <v/>
      </c>
      <c r="S976" s="6" t="str">
        <f>IF(COUNTIF($Q976:$Q$2510, $Q976)&gt;1, "", $Q976)</f>
        <v/>
      </c>
      <c r="U976" s="63" t="str">
        <f>IF($B976="", "", IF(OR($B976&lt;'Intro &amp; Setup'!$W$18, $B976&gt;'Intro &amp; Setup'!$AG$18), "X", ""))</f>
        <v/>
      </c>
      <c r="V976" s="64" t="str">
        <f>IF($F976="", "", IF(OR($F976&lt;'Intro &amp; Setup'!$W$18, $F976&gt;'Intro &amp; Setup'!$AG$18), "X", ""))</f>
        <v/>
      </c>
      <c r="W976" s="6" t="str">
        <f t="shared" si="140"/>
        <v/>
      </c>
      <c r="Y976" s="63" t="str">
        <f t="shared" si="141"/>
        <v/>
      </c>
      <c r="Z976" s="64" t="str">
        <f t="shared" si="142"/>
        <v/>
      </c>
      <c r="AB976" s="80" t="str">
        <f t="shared" si="143"/>
        <v/>
      </c>
      <c r="AC976" s="77" t="str">
        <f t="shared" si="144"/>
        <v/>
      </c>
      <c r="AE976" s="84" t="str">
        <f t="shared" si="145"/>
        <v/>
      </c>
      <c r="AG976" s="6" t="str">
        <f>IF($AE976="", "", COUNTIF($AE$10:$AE$2510, "&gt;"&amp;$AE976)+1+COUNTIF($AE$10:$AE976, $AE976)-1)</f>
        <v/>
      </c>
    </row>
    <row r="977" spans="1:33" x14ac:dyDescent="0.25">
      <c r="A977" s="2"/>
      <c r="B977" s="98"/>
      <c r="C977" s="99"/>
      <c r="D977" s="100"/>
      <c r="E977" s="101"/>
      <c r="F977" s="102"/>
      <c r="G977" s="99"/>
      <c r="H977" s="103"/>
      <c r="I977" s="104"/>
      <c r="J977" s="2"/>
      <c r="K977" s="56" t="str">
        <f t="shared" si="137"/>
        <v/>
      </c>
      <c r="L977" s="2"/>
      <c r="M977" s="2"/>
      <c r="N977" s="51" t="str">
        <f t="shared" si="138"/>
        <v/>
      </c>
      <c r="O977" s="2"/>
      <c r="Q977" s="6" t="str">
        <f t="shared" si="139"/>
        <v/>
      </c>
      <c r="S977" s="6" t="str">
        <f>IF(COUNTIF($Q977:$Q$2510, $Q977)&gt;1, "", $Q977)</f>
        <v/>
      </c>
      <c r="U977" s="63" t="str">
        <f>IF($B977="", "", IF(OR($B977&lt;'Intro &amp; Setup'!$W$18, $B977&gt;'Intro &amp; Setup'!$AG$18), "X", ""))</f>
        <v/>
      </c>
      <c r="V977" s="64" t="str">
        <f>IF($F977="", "", IF(OR($F977&lt;'Intro &amp; Setup'!$W$18, $F977&gt;'Intro &amp; Setup'!$AG$18), "X", ""))</f>
        <v/>
      </c>
      <c r="W977" s="6" t="str">
        <f t="shared" si="140"/>
        <v/>
      </c>
      <c r="Y977" s="63" t="str">
        <f t="shared" si="141"/>
        <v/>
      </c>
      <c r="Z977" s="64" t="str">
        <f t="shared" si="142"/>
        <v/>
      </c>
      <c r="AB977" s="80" t="str">
        <f t="shared" si="143"/>
        <v/>
      </c>
      <c r="AC977" s="77" t="str">
        <f t="shared" si="144"/>
        <v/>
      </c>
      <c r="AE977" s="84" t="str">
        <f t="shared" si="145"/>
        <v/>
      </c>
      <c r="AG977" s="6" t="str">
        <f>IF($AE977="", "", COUNTIF($AE$10:$AE$2510, "&gt;"&amp;$AE977)+1+COUNTIF($AE$10:$AE977, $AE977)-1)</f>
        <v/>
      </c>
    </row>
    <row r="978" spans="1:33" x14ac:dyDescent="0.25">
      <c r="A978" s="2"/>
      <c r="B978" s="98"/>
      <c r="C978" s="99"/>
      <c r="D978" s="100"/>
      <c r="E978" s="101"/>
      <c r="F978" s="102"/>
      <c r="G978" s="99"/>
      <c r="H978" s="103"/>
      <c r="I978" s="104"/>
      <c r="J978" s="2"/>
      <c r="K978" s="56" t="str">
        <f t="shared" si="137"/>
        <v/>
      </c>
      <c r="L978" s="2"/>
      <c r="M978" s="2"/>
      <c r="N978" s="51" t="str">
        <f t="shared" si="138"/>
        <v/>
      </c>
      <c r="O978" s="2"/>
      <c r="Q978" s="6" t="str">
        <f t="shared" si="139"/>
        <v/>
      </c>
      <c r="S978" s="6" t="str">
        <f>IF(COUNTIF($Q978:$Q$2510, $Q978)&gt;1, "", $Q978)</f>
        <v/>
      </c>
      <c r="U978" s="63" t="str">
        <f>IF($B978="", "", IF(OR($B978&lt;'Intro &amp; Setup'!$W$18, $B978&gt;'Intro &amp; Setup'!$AG$18), "X", ""))</f>
        <v/>
      </c>
      <c r="V978" s="64" t="str">
        <f>IF($F978="", "", IF(OR($F978&lt;'Intro &amp; Setup'!$W$18, $F978&gt;'Intro &amp; Setup'!$AG$18), "X", ""))</f>
        <v/>
      </c>
      <c r="W978" s="6" t="str">
        <f t="shared" si="140"/>
        <v/>
      </c>
      <c r="Y978" s="63" t="str">
        <f t="shared" si="141"/>
        <v/>
      </c>
      <c r="Z978" s="64" t="str">
        <f t="shared" si="142"/>
        <v/>
      </c>
      <c r="AB978" s="80" t="str">
        <f t="shared" si="143"/>
        <v/>
      </c>
      <c r="AC978" s="77" t="str">
        <f t="shared" si="144"/>
        <v/>
      </c>
      <c r="AE978" s="84" t="str">
        <f t="shared" si="145"/>
        <v/>
      </c>
      <c r="AG978" s="6" t="str">
        <f>IF($AE978="", "", COUNTIF($AE$10:$AE$2510, "&gt;"&amp;$AE978)+1+COUNTIF($AE$10:$AE978, $AE978)-1)</f>
        <v/>
      </c>
    </row>
    <row r="979" spans="1:33" x14ac:dyDescent="0.25">
      <c r="A979" s="2"/>
      <c r="B979" s="98"/>
      <c r="C979" s="99"/>
      <c r="D979" s="100"/>
      <c r="E979" s="101"/>
      <c r="F979" s="102"/>
      <c r="G979" s="99"/>
      <c r="H979" s="103"/>
      <c r="I979" s="104"/>
      <c r="J979" s="2"/>
      <c r="K979" s="56" t="str">
        <f t="shared" si="137"/>
        <v/>
      </c>
      <c r="L979" s="2"/>
      <c r="M979" s="2"/>
      <c r="N979" s="51" t="str">
        <f t="shared" si="138"/>
        <v/>
      </c>
      <c r="O979" s="2"/>
      <c r="Q979" s="6" t="str">
        <f t="shared" si="139"/>
        <v/>
      </c>
      <c r="S979" s="6" t="str">
        <f>IF(COUNTIF($Q979:$Q$2510, $Q979)&gt;1, "", $Q979)</f>
        <v/>
      </c>
      <c r="U979" s="63" t="str">
        <f>IF($B979="", "", IF(OR($B979&lt;'Intro &amp; Setup'!$W$18, $B979&gt;'Intro &amp; Setup'!$AG$18), "X", ""))</f>
        <v/>
      </c>
      <c r="V979" s="64" t="str">
        <f>IF($F979="", "", IF(OR($F979&lt;'Intro &amp; Setup'!$W$18, $F979&gt;'Intro &amp; Setup'!$AG$18), "X", ""))</f>
        <v/>
      </c>
      <c r="W979" s="6" t="str">
        <f t="shared" si="140"/>
        <v/>
      </c>
      <c r="Y979" s="63" t="str">
        <f t="shared" si="141"/>
        <v/>
      </c>
      <c r="Z979" s="64" t="str">
        <f t="shared" si="142"/>
        <v/>
      </c>
      <c r="AB979" s="80" t="str">
        <f t="shared" si="143"/>
        <v/>
      </c>
      <c r="AC979" s="77" t="str">
        <f t="shared" si="144"/>
        <v/>
      </c>
      <c r="AE979" s="84" t="str">
        <f t="shared" si="145"/>
        <v/>
      </c>
      <c r="AG979" s="6" t="str">
        <f>IF($AE979="", "", COUNTIF($AE$10:$AE$2510, "&gt;"&amp;$AE979)+1+COUNTIF($AE$10:$AE979, $AE979)-1)</f>
        <v/>
      </c>
    </row>
    <row r="980" spans="1:33" x14ac:dyDescent="0.25">
      <c r="A980" s="2"/>
      <c r="B980" s="98"/>
      <c r="C980" s="99"/>
      <c r="D980" s="100"/>
      <c r="E980" s="101"/>
      <c r="F980" s="102"/>
      <c r="G980" s="99"/>
      <c r="H980" s="103"/>
      <c r="I980" s="104"/>
      <c r="J980" s="2"/>
      <c r="K980" s="56" t="str">
        <f t="shared" si="137"/>
        <v/>
      </c>
      <c r="L980" s="2"/>
      <c r="M980" s="2"/>
      <c r="N980" s="51" t="str">
        <f t="shared" si="138"/>
        <v/>
      </c>
      <c r="O980" s="2"/>
      <c r="Q980" s="6" t="str">
        <f t="shared" si="139"/>
        <v/>
      </c>
      <c r="S980" s="6" t="str">
        <f>IF(COUNTIF($Q980:$Q$2510, $Q980)&gt;1, "", $Q980)</f>
        <v/>
      </c>
      <c r="U980" s="63" t="str">
        <f>IF($B980="", "", IF(OR($B980&lt;'Intro &amp; Setup'!$W$18, $B980&gt;'Intro &amp; Setup'!$AG$18), "X", ""))</f>
        <v/>
      </c>
      <c r="V980" s="64" t="str">
        <f>IF($F980="", "", IF(OR($F980&lt;'Intro &amp; Setup'!$W$18, $F980&gt;'Intro &amp; Setup'!$AG$18), "X", ""))</f>
        <v/>
      </c>
      <c r="W980" s="6" t="str">
        <f t="shared" si="140"/>
        <v/>
      </c>
      <c r="Y980" s="63" t="str">
        <f t="shared" si="141"/>
        <v/>
      </c>
      <c r="Z980" s="64" t="str">
        <f t="shared" si="142"/>
        <v/>
      </c>
      <c r="AB980" s="80" t="str">
        <f t="shared" si="143"/>
        <v/>
      </c>
      <c r="AC980" s="77" t="str">
        <f t="shared" si="144"/>
        <v/>
      </c>
      <c r="AE980" s="84" t="str">
        <f t="shared" si="145"/>
        <v/>
      </c>
      <c r="AG980" s="6" t="str">
        <f>IF($AE980="", "", COUNTIF($AE$10:$AE$2510, "&gt;"&amp;$AE980)+1+COUNTIF($AE$10:$AE980, $AE980)-1)</f>
        <v/>
      </c>
    </row>
    <row r="981" spans="1:33" x14ac:dyDescent="0.25">
      <c r="A981" s="2"/>
      <c r="B981" s="98"/>
      <c r="C981" s="99"/>
      <c r="D981" s="100"/>
      <c r="E981" s="101"/>
      <c r="F981" s="102"/>
      <c r="G981" s="99"/>
      <c r="H981" s="103"/>
      <c r="I981" s="104"/>
      <c r="J981" s="2"/>
      <c r="K981" s="56" t="str">
        <f t="shared" si="137"/>
        <v/>
      </c>
      <c r="L981" s="2"/>
      <c r="M981" s="2"/>
      <c r="N981" s="51" t="str">
        <f t="shared" si="138"/>
        <v/>
      </c>
      <c r="O981" s="2"/>
      <c r="Q981" s="6" t="str">
        <f t="shared" si="139"/>
        <v/>
      </c>
      <c r="S981" s="6" t="str">
        <f>IF(COUNTIF($Q981:$Q$2510, $Q981)&gt;1, "", $Q981)</f>
        <v/>
      </c>
      <c r="U981" s="63" t="str">
        <f>IF($B981="", "", IF(OR($B981&lt;'Intro &amp; Setup'!$W$18, $B981&gt;'Intro &amp; Setup'!$AG$18), "X", ""))</f>
        <v/>
      </c>
      <c r="V981" s="64" t="str">
        <f>IF($F981="", "", IF(OR($F981&lt;'Intro &amp; Setup'!$W$18, $F981&gt;'Intro &amp; Setup'!$AG$18), "X", ""))</f>
        <v/>
      </c>
      <c r="W981" s="6" t="str">
        <f t="shared" si="140"/>
        <v/>
      </c>
      <c r="Y981" s="63" t="str">
        <f t="shared" si="141"/>
        <v/>
      </c>
      <c r="Z981" s="64" t="str">
        <f t="shared" si="142"/>
        <v/>
      </c>
      <c r="AB981" s="80" t="str">
        <f t="shared" si="143"/>
        <v/>
      </c>
      <c r="AC981" s="77" t="str">
        <f t="shared" si="144"/>
        <v/>
      </c>
      <c r="AE981" s="84" t="str">
        <f t="shared" si="145"/>
        <v/>
      </c>
      <c r="AG981" s="6" t="str">
        <f>IF($AE981="", "", COUNTIF($AE$10:$AE$2510, "&gt;"&amp;$AE981)+1+COUNTIF($AE$10:$AE981, $AE981)-1)</f>
        <v/>
      </c>
    </row>
    <row r="982" spans="1:33" x14ac:dyDescent="0.25">
      <c r="A982" s="2"/>
      <c r="B982" s="98"/>
      <c r="C982" s="99"/>
      <c r="D982" s="100"/>
      <c r="E982" s="101"/>
      <c r="F982" s="102"/>
      <c r="G982" s="99"/>
      <c r="H982" s="103"/>
      <c r="I982" s="104"/>
      <c r="J982" s="2"/>
      <c r="K982" s="56" t="str">
        <f t="shared" si="137"/>
        <v/>
      </c>
      <c r="L982" s="2"/>
      <c r="M982" s="2"/>
      <c r="N982" s="51" t="str">
        <f t="shared" si="138"/>
        <v/>
      </c>
      <c r="O982" s="2"/>
      <c r="Q982" s="6" t="str">
        <f t="shared" si="139"/>
        <v/>
      </c>
      <c r="S982" s="6" t="str">
        <f>IF(COUNTIF($Q982:$Q$2510, $Q982)&gt;1, "", $Q982)</f>
        <v/>
      </c>
      <c r="U982" s="63" t="str">
        <f>IF($B982="", "", IF(OR($B982&lt;'Intro &amp; Setup'!$W$18, $B982&gt;'Intro &amp; Setup'!$AG$18), "X", ""))</f>
        <v/>
      </c>
      <c r="V982" s="64" t="str">
        <f>IF($F982="", "", IF(OR($F982&lt;'Intro &amp; Setup'!$W$18, $F982&gt;'Intro &amp; Setup'!$AG$18), "X", ""))</f>
        <v/>
      </c>
      <c r="W982" s="6" t="str">
        <f t="shared" si="140"/>
        <v/>
      </c>
      <c r="Y982" s="63" t="str">
        <f t="shared" si="141"/>
        <v/>
      </c>
      <c r="Z982" s="64" t="str">
        <f t="shared" si="142"/>
        <v/>
      </c>
      <c r="AB982" s="80" t="str">
        <f t="shared" si="143"/>
        <v/>
      </c>
      <c r="AC982" s="77" t="str">
        <f t="shared" si="144"/>
        <v/>
      </c>
      <c r="AE982" s="84" t="str">
        <f t="shared" si="145"/>
        <v/>
      </c>
      <c r="AG982" s="6" t="str">
        <f>IF($AE982="", "", COUNTIF($AE$10:$AE$2510, "&gt;"&amp;$AE982)+1+COUNTIF($AE$10:$AE982, $AE982)-1)</f>
        <v/>
      </c>
    </row>
    <row r="983" spans="1:33" x14ac:dyDescent="0.25">
      <c r="A983" s="2"/>
      <c r="B983" s="98"/>
      <c r="C983" s="99"/>
      <c r="D983" s="100"/>
      <c r="E983" s="101"/>
      <c r="F983" s="102"/>
      <c r="G983" s="99"/>
      <c r="H983" s="103"/>
      <c r="I983" s="104"/>
      <c r="J983" s="2"/>
      <c r="K983" s="56" t="str">
        <f t="shared" si="137"/>
        <v/>
      </c>
      <c r="L983" s="2"/>
      <c r="M983" s="2"/>
      <c r="N983" s="51" t="str">
        <f t="shared" si="138"/>
        <v/>
      </c>
      <c r="O983" s="2"/>
      <c r="Q983" s="6" t="str">
        <f t="shared" si="139"/>
        <v/>
      </c>
      <c r="S983" s="6" t="str">
        <f>IF(COUNTIF($Q983:$Q$2510, $Q983)&gt;1, "", $Q983)</f>
        <v/>
      </c>
      <c r="U983" s="63" t="str">
        <f>IF($B983="", "", IF(OR($B983&lt;'Intro &amp; Setup'!$W$18, $B983&gt;'Intro &amp; Setup'!$AG$18), "X", ""))</f>
        <v/>
      </c>
      <c r="V983" s="64" t="str">
        <f>IF($F983="", "", IF(OR($F983&lt;'Intro &amp; Setup'!$W$18, $F983&gt;'Intro &amp; Setup'!$AG$18), "X", ""))</f>
        <v/>
      </c>
      <c r="W983" s="6" t="str">
        <f t="shared" si="140"/>
        <v/>
      </c>
      <c r="Y983" s="63" t="str">
        <f t="shared" si="141"/>
        <v/>
      </c>
      <c r="Z983" s="64" t="str">
        <f t="shared" si="142"/>
        <v/>
      </c>
      <c r="AB983" s="80" t="str">
        <f t="shared" si="143"/>
        <v/>
      </c>
      <c r="AC983" s="77" t="str">
        <f t="shared" si="144"/>
        <v/>
      </c>
      <c r="AE983" s="84" t="str">
        <f t="shared" si="145"/>
        <v/>
      </c>
      <c r="AG983" s="6" t="str">
        <f>IF($AE983="", "", COUNTIF($AE$10:$AE$2510, "&gt;"&amp;$AE983)+1+COUNTIF($AE$10:$AE983, $AE983)-1)</f>
        <v/>
      </c>
    </row>
    <row r="984" spans="1:33" x14ac:dyDescent="0.25">
      <c r="A984" s="2"/>
      <c r="B984" s="98"/>
      <c r="C984" s="99"/>
      <c r="D984" s="100"/>
      <c r="E984" s="101"/>
      <c r="F984" s="102"/>
      <c r="G984" s="99"/>
      <c r="H984" s="103"/>
      <c r="I984" s="104"/>
      <c r="J984" s="2"/>
      <c r="K984" s="56" t="str">
        <f t="shared" si="137"/>
        <v/>
      </c>
      <c r="L984" s="2"/>
      <c r="M984" s="2"/>
      <c r="N984" s="51" t="str">
        <f t="shared" si="138"/>
        <v/>
      </c>
      <c r="O984" s="2"/>
      <c r="Q984" s="6" t="str">
        <f t="shared" si="139"/>
        <v/>
      </c>
      <c r="S984" s="6" t="str">
        <f>IF(COUNTIF($Q984:$Q$2510, $Q984)&gt;1, "", $Q984)</f>
        <v/>
      </c>
      <c r="U984" s="63" t="str">
        <f>IF($B984="", "", IF(OR($B984&lt;'Intro &amp; Setup'!$W$18, $B984&gt;'Intro &amp; Setup'!$AG$18), "X", ""))</f>
        <v/>
      </c>
      <c r="V984" s="64" t="str">
        <f>IF($F984="", "", IF(OR($F984&lt;'Intro &amp; Setup'!$W$18, $F984&gt;'Intro &amp; Setup'!$AG$18), "X", ""))</f>
        <v/>
      </c>
      <c r="W984" s="6" t="str">
        <f t="shared" si="140"/>
        <v/>
      </c>
      <c r="Y984" s="63" t="str">
        <f t="shared" si="141"/>
        <v/>
      </c>
      <c r="Z984" s="64" t="str">
        <f t="shared" si="142"/>
        <v/>
      </c>
      <c r="AB984" s="80" t="str">
        <f t="shared" si="143"/>
        <v/>
      </c>
      <c r="AC984" s="77" t="str">
        <f t="shared" si="144"/>
        <v/>
      </c>
      <c r="AE984" s="84" t="str">
        <f t="shared" si="145"/>
        <v/>
      </c>
      <c r="AG984" s="6" t="str">
        <f>IF($AE984="", "", COUNTIF($AE$10:$AE$2510, "&gt;"&amp;$AE984)+1+COUNTIF($AE$10:$AE984, $AE984)-1)</f>
        <v/>
      </c>
    </row>
    <row r="985" spans="1:33" x14ac:dyDescent="0.25">
      <c r="A985" s="2"/>
      <c r="B985" s="98"/>
      <c r="C985" s="99"/>
      <c r="D985" s="100"/>
      <c r="E985" s="101"/>
      <c r="F985" s="102"/>
      <c r="G985" s="99"/>
      <c r="H985" s="103"/>
      <c r="I985" s="104"/>
      <c r="J985" s="2"/>
      <c r="K985" s="56" t="str">
        <f t="shared" si="137"/>
        <v/>
      </c>
      <c r="L985" s="2"/>
      <c r="M985" s="2"/>
      <c r="N985" s="51" t="str">
        <f t="shared" si="138"/>
        <v/>
      </c>
      <c r="O985" s="2"/>
      <c r="Q985" s="6" t="str">
        <f t="shared" si="139"/>
        <v/>
      </c>
      <c r="S985" s="6" t="str">
        <f>IF(COUNTIF($Q985:$Q$2510, $Q985)&gt;1, "", $Q985)</f>
        <v/>
      </c>
      <c r="U985" s="63" t="str">
        <f>IF($B985="", "", IF(OR($B985&lt;'Intro &amp; Setup'!$W$18, $B985&gt;'Intro &amp; Setup'!$AG$18), "X", ""))</f>
        <v/>
      </c>
      <c r="V985" s="64" t="str">
        <f>IF($F985="", "", IF(OR($F985&lt;'Intro &amp; Setup'!$W$18, $F985&gt;'Intro &amp; Setup'!$AG$18), "X", ""))</f>
        <v/>
      </c>
      <c r="W985" s="6" t="str">
        <f t="shared" si="140"/>
        <v/>
      </c>
      <c r="Y985" s="63" t="str">
        <f t="shared" si="141"/>
        <v/>
      </c>
      <c r="Z985" s="64" t="str">
        <f t="shared" si="142"/>
        <v/>
      </c>
      <c r="AB985" s="80" t="str">
        <f t="shared" si="143"/>
        <v/>
      </c>
      <c r="AC985" s="77" t="str">
        <f t="shared" si="144"/>
        <v/>
      </c>
      <c r="AE985" s="84" t="str">
        <f t="shared" si="145"/>
        <v/>
      </c>
      <c r="AG985" s="6" t="str">
        <f>IF($AE985="", "", COUNTIF($AE$10:$AE$2510, "&gt;"&amp;$AE985)+1+COUNTIF($AE$10:$AE985, $AE985)-1)</f>
        <v/>
      </c>
    </row>
    <row r="986" spans="1:33" x14ac:dyDescent="0.25">
      <c r="A986" s="2"/>
      <c r="B986" s="98"/>
      <c r="C986" s="99"/>
      <c r="D986" s="100"/>
      <c r="E986" s="101"/>
      <c r="F986" s="102"/>
      <c r="G986" s="99"/>
      <c r="H986" s="103"/>
      <c r="I986" s="104"/>
      <c r="J986" s="2"/>
      <c r="K986" s="56" t="str">
        <f t="shared" si="137"/>
        <v/>
      </c>
      <c r="L986" s="2"/>
      <c r="M986" s="2"/>
      <c r="N986" s="51" t="str">
        <f t="shared" si="138"/>
        <v/>
      </c>
      <c r="O986" s="2"/>
      <c r="Q986" s="6" t="str">
        <f t="shared" si="139"/>
        <v/>
      </c>
      <c r="S986" s="6" t="str">
        <f>IF(COUNTIF($Q986:$Q$2510, $Q986)&gt;1, "", $Q986)</f>
        <v/>
      </c>
      <c r="U986" s="63" t="str">
        <f>IF($B986="", "", IF(OR($B986&lt;'Intro &amp; Setup'!$W$18, $B986&gt;'Intro &amp; Setup'!$AG$18), "X", ""))</f>
        <v/>
      </c>
      <c r="V986" s="64" t="str">
        <f>IF($F986="", "", IF(OR($F986&lt;'Intro &amp; Setup'!$W$18, $F986&gt;'Intro &amp; Setup'!$AG$18), "X", ""))</f>
        <v/>
      </c>
      <c r="W986" s="6" t="str">
        <f t="shared" si="140"/>
        <v/>
      </c>
      <c r="Y986" s="63" t="str">
        <f t="shared" si="141"/>
        <v/>
      </c>
      <c r="Z986" s="64" t="str">
        <f t="shared" si="142"/>
        <v/>
      </c>
      <c r="AB986" s="80" t="str">
        <f t="shared" si="143"/>
        <v/>
      </c>
      <c r="AC986" s="77" t="str">
        <f t="shared" si="144"/>
        <v/>
      </c>
      <c r="AE986" s="84" t="str">
        <f t="shared" si="145"/>
        <v/>
      </c>
      <c r="AG986" s="6" t="str">
        <f>IF($AE986="", "", COUNTIF($AE$10:$AE$2510, "&gt;"&amp;$AE986)+1+COUNTIF($AE$10:$AE986, $AE986)-1)</f>
        <v/>
      </c>
    </row>
    <row r="987" spans="1:33" x14ac:dyDescent="0.25">
      <c r="A987" s="2"/>
      <c r="B987" s="98"/>
      <c r="C987" s="99"/>
      <c r="D987" s="100"/>
      <c r="E987" s="101"/>
      <c r="F987" s="102"/>
      <c r="G987" s="99"/>
      <c r="H987" s="103"/>
      <c r="I987" s="104"/>
      <c r="J987" s="2"/>
      <c r="K987" s="56" t="str">
        <f t="shared" si="137"/>
        <v/>
      </c>
      <c r="L987" s="2"/>
      <c r="M987" s="2"/>
      <c r="N987" s="51" t="str">
        <f t="shared" si="138"/>
        <v/>
      </c>
      <c r="O987" s="2"/>
      <c r="Q987" s="6" t="str">
        <f t="shared" si="139"/>
        <v/>
      </c>
      <c r="S987" s="6" t="str">
        <f>IF(COUNTIF($Q987:$Q$2510, $Q987)&gt;1, "", $Q987)</f>
        <v/>
      </c>
      <c r="U987" s="63" t="str">
        <f>IF($B987="", "", IF(OR($B987&lt;'Intro &amp; Setup'!$W$18, $B987&gt;'Intro &amp; Setup'!$AG$18), "X", ""))</f>
        <v/>
      </c>
      <c r="V987" s="64" t="str">
        <f>IF($F987="", "", IF(OR($F987&lt;'Intro &amp; Setup'!$W$18, $F987&gt;'Intro &amp; Setup'!$AG$18), "X", ""))</f>
        <v/>
      </c>
      <c r="W987" s="6" t="str">
        <f t="shared" si="140"/>
        <v/>
      </c>
      <c r="Y987" s="63" t="str">
        <f t="shared" si="141"/>
        <v/>
      </c>
      <c r="Z987" s="64" t="str">
        <f t="shared" si="142"/>
        <v/>
      </c>
      <c r="AB987" s="80" t="str">
        <f t="shared" si="143"/>
        <v/>
      </c>
      <c r="AC987" s="77" t="str">
        <f t="shared" si="144"/>
        <v/>
      </c>
      <c r="AE987" s="84" t="str">
        <f t="shared" si="145"/>
        <v/>
      </c>
      <c r="AG987" s="6" t="str">
        <f>IF($AE987="", "", COUNTIF($AE$10:$AE$2510, "&gt;"&amp;$AE987)+1+COUNTIF($AE$10:$AE987, $AE987)-1)</f>
        <v/>
      </c>
    </row>
    <row r="988" spans="1:33" x14ac:dyDescent="0.25">
      <c r="A988" s="2"/>
      <c r="B988" s="98"/>
      <c r="C988" s="99"/>
      <c r="D988" s="100"/>
      <c r="E988" s="101"/>
      <c r="F988" s="102"/>
      <c r="G988" s="99"/>
      <c r="H988" s="103"/>
      <c r="I988" s="104"/>
      <c r="J988" s="2"/>
      <c r="K988" s="56" t="str">
        <f t="shared" si="137"/>
        <v/>
      </c>
      <c r="L988" s="2"/>
      <c r="M988" s="2"/>
      <c r="N988" s="51" t="str">
        <f t="shared" si="138"/>
        <v/>
      </c>
      <c r="O988" s="2"/>
      <c r="Q988" s="6" t="str">
        <f t="shared" si="139"/>
        <v/>
      </c>
      <c r="S988" s="6" t="str">
        <f>IF(COUNTIF($Q988:$Q$2510, $Q988)&gt;1, "", $Q988)</f>
        <v/>
      </c>
      <c r="U988" s="63" t="str">
        <f>IF($B988="", "", IF(OR($B988&lt;'Intro &amp; Setup'!$W$18, $B988&gt;'Intro &amp; Setup'!$AG$18), "X", ""))</f>
        <v/>
      </c>
      <c r="V988" s="64" t="str">
        <f>IF($F988="", "", IF(OR($F988&lt;'Intro &amp; Setup'!$W$18, $F988&gt;'Intro &amp; Setup'!$AG$18), "X", ""))</f>
        <v/>
      </c>
      <c r="W988" s="6" t="str">
        <f t="shared" si="140"/>
        <v/>
      </c>
      <c r="Y988" s="63" t="str">
        <f t="shared" si="141"/>
        <v/>
      </c>
      <c r="Z988" s="64" t="str">
        <f t="shared" si="142"/>
        <v/>
      </c>
      <c r="AB988" s="80" t="str">
        <f t="shared" si="143"/>
        <v/>
      </c>
      <c r="AC988" s="77" t="str">
        <f t="shared" si="144"/>
        <v/>
      </c>
      <c r="AE988" s="84" t="str">
        <f t="shared" si="145"/>
        <v/>
      </c>
      <c r="AG988" s="6" t="str">
        <f>IF($AE988="", "", COUNTIF($AE$10:$AE$2510, "&gt;"&amp;$AE988)+1+COUNTIF($AE$10:$AE988, $AE988)-1)</f>
        <v/>
      </c>
    </row>
    <row r="989" spans="1:33" x14ac:dyDescent="0.25">
      <c r="A989" s="2"/>
      <c r="B989" s="98"/>
      <c r="C989" s="99"/>
      <c r="D989" s="100"/>
      <c r="E989" s="101"/>
      <c r="F989" s="102"/>
      <c r="G989" s="99"/>
      <c r="H989" s="103"/>
      <c r="I989" s="104"/>
      <c r="J989" s="2"/>
      <c r="K989" s="56" t="str">
        <f t="shared" si="137"/>
        <v/>
      </c>
      <c r="L989" s="2"/>
      <c r="M989" s="2"/>
      <c r="N989" s="51" t="str">
        <f t="shared" si="138"/>
        <v/>
      </c>
      <c r="O989" s="2"/>
      <c r="Q989" s="6" t="str">
        <f t="shared" si="139"/>
        <v/>
      </c>
      <c r="S989" s="6" t="str">
        <f>IF(COUNTIF($Q989:$Q$2510, $Q989)&gt;1, "", $Q989)</f>
        <v/>
      </c>
      <c r="U989" s="63" t="str">
        <f>IF($B989="", "", IF(OR($B989&lt;'Intro &amp; Setup'!$W$18, $B989&gt;'Intro &amp; Setup'!$AG$18), "X", ""))</f>
        <v/>
      </c>
      <c r="V989" s="64" t="str">
        <f>IF($F989="", "", IF(OR($F989&lt;'Intro &amp; Setup'!$W$18, $F989&gt;'Intro &amp; Setup'!$AG$18), "X", ""))</f>
        <v/>
      </c>
      <c r="W989" s="6" t="str">
        <f t="shared" si="140"/>
        <v/>
      </c>
      <c r="Y989" s="63" t="str">
        <f t="shared" si="141"/>
        <v/>
      </c>
      <c r="Z989" s="64" t="str">
        <f t="shared" si="142"/>
        <v/>
      </c>
      <c r="AB989" s="80" t="str">
        <f t="shared" si="143"/>
        <v/>
      </c>
      <c r="AC989" s="77" t="str">
        <f t="shared" si="144"/>
        <v/>
      </c>
      <c r="AE989" s="84" t="str">
        <f t="shared" si="145"/>
        <v/>
      </c>
      <c r="AG989" s="6" t="str">
        <f>IF($AE989="", "", COUNTIF($AE$10:$AE$2510, "&gt;"&amp;$AE989)+1+COUNTIF($AE$10:$AE989, $AE989)-1)</f>
        <v/>
      </c>
    </row>
    <row r="990" spans="1:33" x14ac:dyDescent="0.25">
      <c r="A990" s="2"/>
      <c r="B990" s="98"/>
      <c r="C990" s="99"/>
      <c r="D990" s="100"/>
      <c r="E990" s="101"/>
      <c r="F990" s="102"/>
      <c r="G990" s="99"/>
      <c r="H990" s="103"/>
      <c r="I990" s="104"/>
      <c r="J990" s="2"/>
      <c r="K990" s="56" t="str">
        <f t="shared" si="137"/>
        <v/>
      </c>
      <c r="L990" s="2"/>
      <c r="M990" s="2"/>
      <c r="N990" s="51" t="str">
        <f t="shared" si="138"/>
        <v/>
      </c>
      <c r="O990" s="2"/>
      <c r="Q990" s="6" t="str">
        <f t="shared" si="139"/>
        <v/>
      </c>
      <c r="S990" s="6" t="str">
        <f>IF(COUNTIF($Q990:$Q$2510, $Q990)&gt;1, "", $Q990)</f>
        <v/>
      </c>
      <c r="U990" s="63" t="str">
        <f>IF($B990="", "", IF(OR($B990&lt;'Intro &amp; Setup'!$W$18, $B990&gt;'Intro &amp; Setup'!$AG$18), "X", ""))</f>
        <v/>
      </c>
      <c r="V990" s="64" t="str">
        <f>IF($F990="", "", IF(OR($F990&lt;'Intro &amp; Setup'!$W$18, $F990&gt;'Intro &amp; Setup'!$AG$18), "X", ""))</f>
        <v/>
      </c>
      <c r="W990" s="6" t="str">
        <f t="shared" si="140"/>
        <v/>
      </c>
      <c r="Y990" s="63" t="str">
        <f t="shared" si="141"/>
        <v/>
      </c>
      <c r="Z990" s="64" t="str">
        <f t="shared" si="142"/>
        <v/>
      </c>
      <c r="AB990" s="80" t="str">
        <f t="shared" si="143"/>
        <v/>
      </c>
      <c r="AC990" s="77" t="str">
        <f t="shared" si="144"/>
        <v/>
      </c>
      <c r="AE990" s="84" t="str">
        <f t="shared" si="145"/>
        <v/>
      </c>
      <c r="AG990" s="6" t="str">
        <f>IF($AE990="", "", COUNTIF($AE$10:$AE$2510, "&gt;"&amp;$AE990)+1+COUNTIF($AE$10:$AE990, $AE990)-1)</f>
        <v/>
      </c>
    </row>
    <row r="991" spans="1:33" x14ac:dyDescent="0.25">
      <c r="A991" s="2"/>
      <c r="B991" s="98"/>
      <c r="C991" s="99"/>
      <c r="D991" s="100"/>
      <c r="E991" s="101"/>
      <c r="F991" s="102"/>
      <c r="G991" s="99"/>
      <c r="H991" s="103"/>
      <c r="I991" s="104"/>
      <c r="J991" s="2"/>
      <c r="K991" s="56" t="str">
        <f t="shared" si="137"/>
        <v/>
      </c>
      <c r="L991" s="2"/>
      <c r="M991" s="2"/>
      <c r="N991" s="51" t="str">
        <f t="shared" si="138"/>
        <v/>
      </c>
      <c r="O991" s="2"/>
      <c r="Q991" s="6" t="str">
        <f t="shared" si="139"/>
        <v/>
      </c>
      <c r="S991" s="6" t="str">
        <f>IF(COUNTIF($Q991:$Q$2510, $Q991)&gt;1, "", $Q991)</f>
        <v/>
      </c>
      <c r="U991" s="63" t="str">
        <f>IF($B991="", "", IF(OR($B991&lt;'Intro &amp; Setup'!$W$18, $B991&gt;'Intro &amp; Setup'!$AG$18), "X", ""))</f>
        <v/>
      </c>
      <c r="V991" s="64" t="str">
        <f>IF($F991="", "", IF(OR($F991&lt;'Intro &amp; Setup'!$W$18, $F991&gt;'Intro &amp; Setup'!$AG$18), "X", ""))</f>
        <v/>
      </c>
      <c r="W991" s="6" t="str">
        <f t="shared" si="140"/>
        <v/>
      </c>
      <c r="Y991" s="63" t="str">
        <f t="shared" si="141"/>
        <v/>
      </c>
      <c r="Z991" s="64" t="str">
        <f t="shared" si="142"/>
        <v/>
      </c>
      <c r="AB991" s="80" t="str">
        <f t="shared" si="143"/>
        <v/>
      </c>
      <c r="AC991" s="77" t="str">
        <f t="shared" si="144"/>
        <v/>
      </c>
      <c r="AE991" s="84" t="str">
        <f t="shared" si="145"/>
        <v/>
      </c>
      <c r="AG991" s="6" t="str">
        <f>IF($AE991="", "", COUNTIF($AE$10:$AE$2510, "&gt;"&amp;$AE991)+1+COUNTIF($AE$10:$AE991, $AE991)-1)</f>
        <v/>
      </c>
    </row>
    <row r="992" spans="1:33" x14ac:dyDescent="0.25">
      <c r="A992" s="2"/>
      <c r="B992" s="98"/>
      <c r="C992" s="99"/>
      <c r="D992" s="100"/>
      <c r="E992" s="101"/>
      <c r="F992" s="102"/>
      <c r="G992" s="99"/>
      <c r="H992" s="103"/>
      <c r="I992" s="104"/>
      <c r="J992" s="2"/>
      <c r="K992" s="56" t="str">
        <f t="shared" si="137"/>
        <v/>
      </c>
      <c r="L992" s="2"/>
      <c r="M992" s="2"/>
      <c r="N992" s="51" t="str">
        <f t="shared" si="138"/>
        <v/>
      </c>
      <c r="O992" s="2"/>
      <c r="Q992" s="6" t="str">
        <f t="shared" si="139"/>
        <v/>
      </c>
      <c r="S992" s="6" t="str">
        <f>IF(COUNTIF($Q992:$Q$2510, $Q992)&gt;1, "", $Q992)</f>
        <v/>
      </c>
      <c r="U992" s="63" t="str">
        <f>IF($B992="", "", IF(OR($B992&lt;'Intro &amp; Setup'!$W$18, $B992&gt;'Intro &amp; Setup'!$AG$18), "X", ""))</f>
        <v/>
      </c>
      <c r="V992" s="64" t="str">
        <f>IF($F992="", "", IF(OR($F992&lt;'Intro &amp; Setup'!$W$18, $F992&gt;'Intro &amp; Setup'!$AG$18), "X", ""))</f>
        <v/>
      </c>
      <c r="W992" s="6" t="str">
        <f t="shared" si="140"/>
        <v/>
      </c>
      <c r="Y992" s="63" t="str">
        <f t="shared" si="141"/>
        <v/>
      </c>
      <c r="Z992" s="64" t="str">
        <f t="shared" si="142"/>
        <v/>
      </c>
      <c r="AB992" s="80" t="str">
        <f t="shared" si="143"/>
        <v/>
      </c>
      <c r="AC992" s="77" t="str">
        <f t="shared" si="144"/>
        <v/>
      </c>
      <c r="AE992" s="84" t="str">
        <f t="shared" si="145"/>
        <v/>
      </c>
      <c r="AG992" s="6" t="str">
        <f>IF($AE992="", "", COUNTIF($AE$10:$AE$2510, "&gt;"&amp;$AE992)+1+COUNTIF($AE$10:$AE992, $AE992)-1)</f>
        <v/>
      </c>
    </row>
    <row r="993" spans="1:33" x14ac:dyDescent="0.25">
      <c r="A993" s="2"/>
      <c r="B993" s="98"/>
      <c r="C993" s="99"/>
      <c r="D993" s="100"/>
      <c r="E993" s="101"/>
      <c r="F993" s="102"/>
      <c r="G993" s="99"/>
      <c r="H993" s="103"/>
      <c r="I993" s="104"/>
      <c r="J993" s="2"/>
      <c r="K993" s="56" t="str">
        <f t="shared" si="137"/>
        <v/>
      </c>
      <c r="L993" s="2"/>
      <c r="M993" s="2"/>
      <c r="N993" s="51" t="str">
        <f t="shared" si="138"/>
        <v/>
      </c>
      <c r="O993" s="2"/>
      <c r="Q993" s="6" t="str">
        <f t="shared" si="139"/>
        <v/>
      </c>
      <c r="S993" s="6" t="str">
        <f>IF(COUNTIF($Q993:$Q$2510, $Q993)&gt;1, "", $Q993)</f>
        <v/>
      </c>
      <c r="U993" s="63" t="str">
        <f>IF($B993="", "", IF(OR($B993&lt;'Intro &amp; Setup'!$W$18, $B993&gt;'Intro &amp; Setup'!$AG$18), "X", ""))</f>
        <v/>
      </c>
      <c r="V993" s="64" t="str">
        <f>IF($F993="", "", IF(OR($F993&lt;'Intro &amp; Setup'!$W$18, $F993&gt;'Intro &amp; Setup'!$AG$18), "X", ""))</f>
        <v/>
      </c>
      <c r="W993" s="6" t="str">
        <f t="shared" si="140"/>
        <v/>
      </c>
      <c r="Y993" s="63" t="str">
        <f t="shared" si="141"/>
        <v/>
      </c>
      <c r="Z993" s="64" t="str">
        <f t="shared" si="142"/>
        <v/>
      </c>
      <c r="AB993" s="80" t="str">
        <f t="shared" si="143"/>
        <v/>
      </c>
      <c r="AC993" s="77" t="str">
        <f t="shared" si="144"/>
        <v/>
      </c>
      <c r="AE993" s="84" t="str">
        <f t="shared" si="145"/>
        <v/>
      </c>
      <c r="AG993" s="6" t="str">
        <f>IF($AE993="", "", COUNTIF($AE$10:$AE$2510, "&gt;"&amp;$AE993)+1+COUNTIF($AE$10:$AE993, $AE993)-1)</f>
        <v/>
      </c>
    </row>
    <row r="994" spans="1:33" x14ac:dyDescent="0.25">
      <c r="A994" s="2"/>
      <c r="B994" s="98"/>
      <c r="C994" s="99"/>
      <c r="D994" s="100"/>
      <c r="E994" s="101"/>
      <c r="F994" s="102"/>
      <c r="G994" s="99"/>
      <c r="H994" s="103"/>
      <c r="I994" s="104"/>
      <c r="J994" s="2"/>
      <c r="K994" s="56" t="str">
        <f t="shared" si="137"/>
        <v/>
      </c>
      <c r="L994" s="2"/>
      <c r="M994" s="2"/>
      <c r="N994" s="51" t="str">
        <f t="shared" si="138"/>
        <v/>
      </c>
      <c r="O994" s="2"/>
      <c r="Q994" s="6" t="str">
        <f t="shared" si="139"/>
        <v/>
      </c>
      <c r="S994" s="6" t="str">
        <f>IF(COUNTIF($Q994:$Q$2510, $Q994)&gt;1, "", $Q994)</f>
        <v/>
      </c>
      <c r="U994" s="63" t="str">
        <f>IF($B994="", "", IF(OR($B994&lt;'Intro &amp; Setup'!$W$18, $B994&gt;'Intro &amp; Setup'!$AG$18), "X", ""))</f>
        <v/>
      </c>
      <c r="V994" s="64" t="str">
        <f>IF($F994="", "", IF(OR($F994&lt;'Intro &amp; Setup'!$W$18, $F994&gt;'Intro &amp; Setup'!$AG$18), "X", ""))</f>
        <v/>
      </c>
      <c r="W994" s="6" t="str">
        <f t="shared" si="140"/>
        <v/>
      </c>
      <c r="Y994" s="63" t="str">
        <f t="shared" si="141"/>
        <v/>
      </c>
      <c r="Z994" s="64" t="str">
        <f t="shared" si="142"/>
        <v/>
      </c>
      <c r="AB994" s="80" t="str">
        <f t="shared" si="143"/>
        <v/>
      </c>
      <c r="AC994" s="77" t="str">
        <f t="shared" si="144"/>
        <v/>
      </c>
      <c r="AE994" s="84" t="str">
        <f t="shared" si="145"/>
        <v/>
      </c>
      <c r="AG994" s="6" t="str">
        <f>IF($AE994="", "", COUNTIF($AE$10:$AE$2510, "&gt;"&amp;$AE994)+1+COUNTIF($AE$10:$AE994, $AE994)-1)</f>
        <v/>
      </c>
    </row>
    <row r="995" spans="1:33" x14ac:dyDescent="0.25">
      <c r="A995" s="2"/>
      <c r="B995" s="98"/>
      <c r="C995" s="99"/>
      <c r="D995" s="100"/>
      <c r="E995" s="101"/>
      <c r="F995" s="102"/>
      <c r="G995" s="99"/>
      <c r="H995" s="103"/>
      <c r="I995" s="104"/>
      <c r="J995" s="2"/>
      <c r="K995" s="56" t="str">
        <f t="shared" si="137"/>
        <v/>
      </c>
      <c r="L995" s="2"/>
      <c r="M995" s="2"/>
      <c r="N995" s="51" t="str">
        <f t="shared" si="138"/>
        <v/>
      </c>
      <c r="O995" s="2"/>
      <c r="Q995" s="6" t="str">
        <f t="shared" si="139"/>
        <v/>
      </c>
      <c r="S995" s="6" t="str">
        <f>IF(COUNTIF($Q995:$Q$2510, $Q995)&gt;1, "", $Q995)</f>
        <v/>
      </c>
      <c r="U995" s="63" t="str">
        <f>IF($B995="", "", IF(OR($B995&lt;'Intro &amp; Setup'!$W$18, $B995&gt;'Intro &amp; Setup'!$AG$18), "X", ""))</f>
        <v/>
      </c>
      <c r="V995" s="64" t="str">
        <f>IF($F995="", "", IF(OR($F995&lt;'Intro &amp; Setup'!$W$18, $F995&gt;'Intro &amp; Setup'!$AG$18), "X", ""))</f>
        <v/>
      </c>
      <c r="W995" s="6" t="str">
        <f t="shared" si="140"/>
        <v/>
      </c>
      <c r="Y995" s="63" t="str">
        <f t="shared" si="141"/>
        <v/>
      </c>
      <c r="Z995" s="64" t="str">
        <f t="shared" si="142"/>
        <v/>
      </c>
      <c r="AB995" s="80" t="str">
        <f t="shared" si="143"/>
        <v/>
      </c>
      <c r="AC995" s="77" t="str">
        <f t="shared" si="144"/>
        <v/>
      </c>
      <c r="AE995" s="84" t="str">
        <f t="shared" si="145"/>
        <v/>
      </c>
      <c r="AG995" s="6" t="str">
        <f>IF($AE995="", "", COUNTIF($AE$10:$AE$2510, "&gt;"&amp;$AE995)+1+COUNTIF($AE$10:$AE995, $AE995)-1)</f>
        <v/>
      </c>
    </row>
    <row r="996" spans="1:33" x14ac:dyDescent="0.25">
      <c r="A996" s="2"/>
      <c r="B996" s="98"/>
      <c r="C996" s="99"/>
      <c r="D996" s="100"/>
      <c r="E996" s="101"/>
      <c r="F996" s="102"/>
      <c r="G996" s="99"/>
      <c r="H996" s="103"/>
      <c r="I996" s="104"/>
      <c r="J996" s="2"/>
      <c r="K996" s="56" t="str">
        <f t="shared" si="137"/>
        <v/>
      </c>
      <c r="L996" s="2"/>
      <c r="M996" s="2"/>
      <c r="N996" s="51" t="str">
        <f t="shared" si="138"/>
        <v/>
      </c>
      <c r="O996" s="2"/>
      <c r="Q996" s="6" t="str">
        <f t="shared" si="139"/>
        <v/>
      </c>
      <c r="S996" s="6" t="str">
        <f>IF(COUNTIF($Q996:$Q$2510, $Q996)&gt;1, "", $Q996)</f>
        <v/>
      </c>
      <c r="U996" s="63" t="str">
        <f>IF($B996="", "", IF(OR($B996&lt;'Intro &amp; Setup'!$W$18, $B996&gt;'Intro &amp; Setup'!$AG$18), "X", ""))</f>
        <v/>
      </c>
      <c r="V996" s="64" t="str">
        <f>IF($F996="", "", IF(OR($F996&lt;'Intro &amp; Setup'!$W$18, $F996&gt;'Intro &amp; Setup'!$AG$18), "X", ""))</f>
        <v/>
      </c>
      <c r="W996" s="6" t="str">
        <f t="shared" si="140"/>
        <v/>
      </c>
      <c r="Y996" s="63" t="str">
        <f t="shared" si="141"/>
        <v/>
      </c>
      <c r="Z996" s="64" t="str">
        <f t="shared" si="142"/>
        <v/>
      </c>
      <c r="AB996" s="80" t="str">
        <f t="shared" si="143"/>
        <v/>
      </c>
      <c r="AC996" s="77" t="str">
        <f t="shared" si="144"/>
        <v/>
      </c>
      <c r="AE996" s="84" t="str">
        <f t="shared" si="145"/>
        <v/>
      </c>
      <c r="AG996" s="6" t="str">
        <f>IF($AE996="", "", COUNTIF($AE$10:$AE$2510, "&gt;"&amp;$AE996)+1+COUNTIF($AE$10:$AE996, $AE996)-1)</f>
        <v/>
      </c>
    </row>
    <row r="997" spans="1:33" x14ac:dyDescent="0.25">
      <c r="A997" s="2"/>
      <c r="B997" s="98"/>
      <c r="C997" s="99"/>
      <c r="D997" s="100"/>
      <c r="E997" s="101"/>
      <c r="F997" s="102"/>
      <c r="G997" s="99"/>
      <c r="H997" s="103"/>
      <c r="I997" s="104"/>
      <c r="J997" s="2"/>
      <c r="K997" s="56" t="str">
        <f t="shared" si="137"/>
        <v/>
      </c>
      <c r="L997" s="2"/>
      <c r="M997" s="2"/>
      <c r="N997" s="51" t="str">
        <f t="shared" si="138"/>
        <v/>
      </c>
      <c r="O997" s="2"/>
      <c r="Q997" s="6" t="str">
        <f t="shared" si="139"/>
        <v/>
      </c>
      <c r="S997" s="6" t="str">
        <f>IF(COUNTIF($Q997:$Q$2510, $Q997)&gt;1, "", $Q997)</f>
        <v/>
      </c>
      <c r="U997" s="63" t="str">
        <f>IF($B997="", "", IF(OR($B997&lt;'Intro &amp; Setup'!$W$18, $B997&gt;'Intro &amp; Setup'!$AG$18), "X", ""))</f>
        <v/>
      </c>
      <c r="V997" s="64" t="str">
        <f>IF($F997="", "", IF(OR($F997&lt;'Intro &amp; Setup'!$W$18, $F997&gt;'Intro &amp; Setup'!$AG$18), "X", ""))</f>
        <v/>
      </c>
      <c r="W997" s="6" t="str">
        <f t="shared" si="140"/>
        <v/>
      </c>
      <c r="Y997" s="63" t="str">
        <f t="shared" si="141"/>
        <v/>
      </c>
      <c r="Z997" s="64" t="str">
        <f t="shared" si="142"/>
        <v/>
      </c>
      <c r="AB997" s="80" t="str">
        <f t="shared" si="143"/>
        <v/>
      </c>
      <c r="AC997" s="77" t="str">
        <f t="shared" si="144"/>
        <v/>
      </c>
      <c r="AE997" s="84" t="str">
        <f t="shared" si="145"/>
        <v/>
      </c>
      <c r="AG997" s="6" t="str">
        <f>IF($AE997="", "", COUNTIF($AE$10:$AE$2510, "&gt;"&amp;$AE997)+1+COUNTIF($AE$10:$AE997, $AE997)-1)</f>
        <v/>
      </c>
    </row>
    <row r="998" spans="1:33" x14ac:dyDescent="0.25">
      <c r="A998" s="2"/>
      <c r="B998" s="98"/>
      <c r="C998" s="99"/>
      <c r="D998" s="100"/>
      <c r="E998" s="101"/>
      <c r="F998" s="102"/>
      <c r="G998" s="99"/>
      <c r="H998" s="103"/>
      <c r="I998" s="104"/>
      <c r="J998" s="2"/>
      <c r="K998" s="56" t="str">
        <f t="shared" si="137"/>
        <v/>
      </c>
      <c r="L998" s="2"/>
      <c r="M998" s="2"/>
      <c r="N998" s="51" t="str">
        <f t="shared" si="138"/>
        <v/>
      </c>
      <c r="O998" s="2"/>
      <c r="Q998" s="6" t="str">
        <f t="shared" si="139"/>
        <v/>
      </c>
      <c r="S998" s="6" t="str">
        <f>IF(COUNTIF($Q998:$Q$2510, $Q998)&gt;1, "", $Q998)</f>
        <v/>
      </c>
      <c r="U998" s="63" t="str">
        <f>IF($B998="", "", IF(OR($B998&lt;'Intro &amp; Setup'!$W$18, $B998&gt;'Intro &amp; Setup'!$AG$18), "X", ""))</f>
        <v/>
      </c>
      <c r="V998" s="64" t="str">
        <f>IF($F998="", "", IF(OR($F998&lt;'Intro &amp; Setup'!$W$18, $F998&gt;'Intro &amp; Setup'!$AG$18), "X", ""))</f>
        <v/>
      </c>
      <c r="W998" s="6" t="str">
        <f t="shared" si="140"/>
        <v/>
      </c>
      <c r="Y998" s="63" t="str">
        <f t="shared" si="141"/>
        <v/>
      </c>
      <c r="Z998" s="64" t="str">
        <f t="shared" si="142"/>
        <v/>
      </c>
      <c r="AB998" s="80" t="str">
        <f t="shared" si="143"/>
        <v/>
      </c>
      <c r="AC998" s="77" t="str">
        <f t="shared" si="144"/>
        <v/>
      </c>
      <c r="AE998" s="84" t="str">
        <f t="shared" si="145"/>
        <v/>
      </c>
      <c r="AG998" s="6" t="str">
        <f>IF($AE998="", "", COUNTIF($AE$10:$AE$2510, "&gt;"&amp;$AE998)+1+COUNTIF($AE$10:$AE998, $AE998)-1)</f>
        <v/>
      </c>
    </row>
    <row r="999" spans="1:33" x14ac:dyDescent="0.25">
      <c r="A999" s="2"/>
      <c r="B999" s="98"/>
      <c r="C999" s="99"/>
      <c r="D999" s="100"/>
      <c r="E999" s="101"/>
      <c r="F999" s="102"/>
      <c r="G999" s="99"/>
      <c r="H999" s="103"/>
      <c r="I999" s="104"/>
      <c r="J999" s="2"/>
      <c r="K999" s="56" t="str">
        <f t="shared" si="137"/>
        <v/>
      </c>
      <c r="L999" s="2"/>
      <c r="M999" s="2"/>
      <c r="N999" s="51" t="str">
        <f t="shared" si="138"/>
        <v/>
      </c>
      <c r="O999" s="2"/>
      <c r="Q999" s="6" t="str">
        <f t="shared" si="139"/>
        <v/>
      </c>
      <c r="S999" s="6" t="str">
        <f>IF(COUNTIF($Q999:$Q$2510, $Q999)&gt;1, "", $Q999)</f>
        <v/>
      </c>
      <c r="U999" s="63" t="str">
        <f>IF($B999="", "", IF(OR($B999&lt;'Intro &amp; Setup'!$W$18, $B999&gt;'Intro &amp; Setup'!$AG$18), "X", ""))</f>
        <v/>
      </c>
      <c r="V999" s="64" t="str">
        <f>IF($F999="", "", IF(OR($F999&lt;'Intro &amp; Setup'!$W$18, $F999&gt;'Intro &amp; Setup'!$AG$18), "X", ""))</f>
        <v/>
      </c>
      <c r="W999" s="6" t="str">
        <f t="shared" si="140"/>
        <v/>
      </c>
      <c r="Y999" s="63" t="str">
        <f t="shared" si="141"/>
        <v/>
      </c>
      <c r="Z999" s="64" t="str">
        <f t="shared" si="142"/>
        <v/>
      </c>
      <c r="AB999" s="80" t="str">
        <f t="shared" si="143"/>
        <v/>
      </c>
      <c r="AC999" s="77" t="str">
        <f t="shared" si="144"/>
        <v/>
      </c>
      <c r="AE999" s="84" t="str">
        <f t="shared" si="145"/>
        <v/>
      </c>
      <c r="AG999" s="6" t="str">
        <f>IF($AE999="", "", COUNTIF($AE$10:$AE$2510, "&gt;"&amp;$AE999)+1+COUNTIF($AE$10:$AE999, $AE999)-1)</f>
        <v/>
      </c>
    </row>
    <row r="1000" spans="1:33" x14ac:dyDescent="0.25">
      <c r="A1000" s="2"/>
      <c r="B1000" s="98"/>
      <c r="C1000" s="99"/>
      <c r="D1000" s="100"/>
      <c r="E1000" s="101"/>
      <c r="F1000" s="102"/>
      <c r="G1000" s="99"/>
      <c r="H1000" s="103"/>
      <c r="I1000" s="104"/>
      <c r="J1000" s="2"/>
      <c r="K1000" s="56" t="str">
        <f t="shared" si="137"/>
        <v/>
      </c>
      <c r="L1000" s="2"/>
      <c r="M1000" s="2"/>
      <c r="N1000" s="51" t="str">
        <f t="shared" si="138"/>
        <v/>
      </c>
      <c r="O1000" s="2"/>
      <c r="Q1000" s="6" t="str">
        <f t="shared" si="139"/>
        <v/>
      </c>
      <c r="S1000" s="6" t="str">
        <f>IF(COUNTIF($Q1000:$Q$2510, $Q1000)&gt;1, "", $Q1000)</f>
        <v/>
      </c>
      <c r="U1000" s="63" t="str">
        <f>IF($B1000="", "", IF(OR($B1000&lt;'Intro &amp; Setup'!$W$18, $B1000&gt;'Intro &amp; Setup'!$AG$18), "X", ""))</f>
        <v/>
      </c>
      <c r="V1000" s="64" t="str">
        <f>IF($F1000="", "", IF(OR($F1000&lt;'Intro &amp; Setup'!$W$18, $F1000&gt;'Intro &amp; Setup'!$AG$18), "X", ""))</f>
        <v/>
      </c>
      <c r="W1000" s="6" t="str">
        <f t="shared" si="140"/>
        <v/>
      </c>
      <c r="Y1000" s="63" t="str">
        <f t="shared" si="141"/>
        <v/>
      </c>
      <c r="Z1000" s="64" t="str">
        <f t="shared" si="142"/>
        <v/>
      </c>
      <c r="AB1000" s="80" t="str">
        <f t="shared" si="143"/>
        <v/>
      </c>
      <c r="AC1000" s="77" t="str">
        <f t="shared" si="144"/>
        <v/>
      </c>
      <c r="AE1000" s="84" t="str">
        <f t="shared" si="145"/>
        <v/>
      </c>
      <c r="AG1000" s="6" t="str">
        <f>IF($AE1000="", "", COUNTIF($AE$10:$AE$2510, "&gt;"&amp;$AE1000)+1+COUNTIF($AE$10:$AE1000, $AE1000)-1)</f>
        <v/>
      </c>
    </row>
    <row r="1001" spans="1:33" x14ac:dyDescent="0.25">
      <c r="A1001" s="2"/>
      <c r="B1001" s="98"/>
      <c r="C1001" s="99"/>
      <c r="D1001" s="100"/>
      <c r="E1001" s="101"/>
      <c r="F1001" s="102"/>
      <c r="G1001" s="99"/>
      <c r="H1001" s="103"/>
      <c r="I1001" s="104"/>
      <c r="J1001" s="2"/>
      <c r="K1001" s="56" t="str">
        <f t="shared" si="137"/>
        <v/>
      </c>
      <c r="L1001" s="2"/>
      <c r="M1001" s="2"/>
      <c r="N1001" s="51" t="str">
        <f t="shared" si="138"/>
        <v/>
      </c>
      <c r="O1001" s="2"/>
      <c r="Q1001" s="6" t="str">
        <f t="shared" si="139"/>
        <v/>
      </c>
      <c r="S1001" s="6" t="str">
        <f>IF(COUNTIF($Q1001:$Q$2510, $Q1001)&gt;1, "", $Q1001)</f>
        <v/>
      </c>
      <c r="U1001" s="63" t="str">
        <f>IF($B1001="", "", IF(OR($B1001&lt;'Intro &amp; Setup'!$W$18, $B1001&gt;'Intro &amp; Setup'!$AG$18), "X", ""))</f>
        <v/>
      </c>
      <c r="V1001" s="64" t="str">
        <f>IF($F1001="", "", IF(OR($F1001&lt;'Intro &amp; Setup'!$W$18, $F1001&gt;'Intro &amp; Setup'!$AG$18), "X", ""))</f>
        <v/>
      </c>
      <c r="W1001" s="6" t="str">
        <f t="shared" si="140"/>
        <v/>
      </c>
      <c r="Y1001" s="63" t="str">
        <f t="shared" si="141"/>
        <v/>
      </c>
      <c r="Z1001" s="64" t="str">
        <f t="shared" si="142"/>
        <v/>
      </c>
      <c r="AB1001" s="80" t="str">
        <f t="shared" si="143"/>
        <v/>
      </c>
      <c r="AC1001" s="77" t="str">
        <f t="shared" si="144"/>
        <v/>
      </c>
      <c r="AE1001" s="84" t="str">
        <f t="shared" si="145"/>
        <v/>
      </c>
      <c r="AG1001" s="6" t="str">
        <f>IF($AE1001="", "", COUNTIF($AE$10:$AE$2510, "&gt;"&amp;$AE1001)+1+COUNTIF($AE$10:$AE1001, $AE1001)-1)</f>
        <v/>
      </c>
    </row>
    <row r="1002" spans="1:33" x14ac:dyDescent="0.25">
      <c r="A1002" s="2"/>
      <c r="B1002" s="98"/>
      <c r="C1002" s="99"/>
      <c r="D1002" s="100"/>
      <c r="E1002" s="101"/>
      <c r="F1002" s="102"/>
      <c r="G1002" s="99"/>
      <c r="H1002" s="103"/>
      <c r="I1002" s="104"/>
      <c r="J1002" s="2"/>
      <c r="K1002" s="56" t="str">
        <f t="shared" si="137"/>
        <v/>
      </c>
      <c r="L1002" s="2"/>
      <c r="M1002" s="2"/>
      <c r="N1002" s="51" t="str">
        <f t="shared" si="138"/>
        <v/>
      </c>
      <c r="O1002" s="2"/>
      <c r="Q1002" s="6" t="str">
        <f t="shared" si="139"/>
        <v/>
      </c>
      <c r="S1002" s="6" t="str">
        <f>IF(COUNTIF($Q1002:$Q$2510, $Q1002)&gt;1, "", $Q1002)</f>
        <v/>
      </c>
      <c r="U1002" s="63" t="str">
        <f>IF($B1002="", "", IF(OR($B1002&lt;'Intro &amp; Setup'!$W$18, $B1002&gt;'Intro &amp; Setup'!$AG$18), "X", ""))</f>
        <v/>
      </c>
      <c r="V1002" s="64" t="str">
        <f>IF($F1002="", "", IF(OR($F1002&lt;'Intro &amp; Setup'!$W$18, $F1002&gt;'Intro &amp; Setup'!$AG$18), "X", ""))</f>
        <v/>
      </c>
      <c r="W1002" s="6" t="str">
        <f t="shared" si="140"/>
        <v/>
      </c>
      <c r="Y1002" s="63" t="str">
        <f t="shared" si="141"/>
        <v/>
      </c>
      <c r="Z1002" s="64" t="str">
        <f t="shared" si="142"/>
        <v/>
      </c>
      <c r="AB1002" s="80" t="str">
        <f t="shared" si="143"/>
        <v/>
      </c>
      <c r="AC1002" s="77" t="str">
        <f t="shared" si="144"/>
        <v/>
      </c>
      <c r="AE1002" s="84" t="str">
        <f t="shared" si="145"/>
        <v/>
      </c>
      <c r="AG1002" s="6" t="str">
        <f>IF($AE1002="", "", COUNTIF($AE$10:$AE$2510, "&gt;"&amp;$AE1002)+1+COUNTIF($AE$10:$AE1002, $AE1002)-1)</f>
        <v/>
      </c>
    </row>
    <row r="1003" spans="1:33" x14ac:dyDescent="0.25">
      <c r="A1003" s="2"/>
      <c r="B1003" s="98"/>
      <c r="C1003" s="99"/>
      <c r="D1003" s="100"/>
      <c r="E1003" s="101"/>
      <c r="F1003" s="102"/>
      <c r="G1003" s="99"/>
      <c r="H1003" s="103"/>
      <c r="I1003" s="104"/>
      <c r="J1003" s="2"/>
      <c r="K1003" s="56" t="str">
        <f t="shared" si="137"/>
        <v/>
      </c>
      <c r="L1003" s="2"/>
      <c r="M1003" s="2"/>
      <c r="N1003" s="51" t="str">
        <f t="shared" si="138"/>
        <v/>
      </c>
      <c r="O1003" s="2"/>
      <c r="Q1003" s="6" t="str">
        <f t="shared" si="139"/>
        <v/>
      </c>
      <c r="S1003" s="6" t="str">
        <f>IF(COUNTIF($Q1003:$Q$2510, $Q1003)&gt;1, "", $Q1003)</f>
        <v/>
      </c>
      <c r="U1003" s="63" t="str">
        <f>IF($B1003="", "", IF(OR($B1003&lt;'Intro &amp; Setup'!$W$18, $B1003&gt;'Intro &amp; Setup'!$AG$18), "X", ""))</f>
        <v/>
      </c>
      <c r="V1003" s="64" t="str">
        <f>IF($F1003="", "", IF(OR($F1003&lt;'Intro &amp; Setup'!$W$18, $F1003&gt;'Intro &amp; Setup'!$AG$18), "X", ""))</f>
        <v/>
      </c>
      <c r="W1003" s="6" t="str">
        <f t="shared" si="140"/>
        <v/>
      </c>
      <c r="Y1003" s="63" t="str">
        <f t="shared" si="141"/>
        <v/>
      </c>
      <c r="Z1003" s="64" t="str">
        <f t="shared" si="142"/>
        <v/>
      </c>
      <c r="AB1003" s="80" t="str">
        <f t="shared" si="143"/>
        <v/>
      </c>
      <c r="AC1003" s="77" t="str">
        <f t="shared" si="144"/>
        <v/>
      </c>
      <c r="AE1003" s="84" t="str">
        <f t="shared" si="145"/>
        <v/>
      </c>
      <c r="AG1003" s="6" t="str">
        <f>IF($AE1003="", "", COUNTIF($AE$10:$AE$2510, "&gt;"&amp;$AE1003)+1+COUNTIF($AE$10:$AE1003, $AE1003)-1)</f>
        <v/>
      </c>
    </row>
    <row r="1004" spans="1:33" x14ac:dyDescent="0.25">
      <c r="A1004" s="2"/>
      <c r="B1004" s="98"/>
      <c r="C1004" s="99"/>
      <c r="D1004" s="100"/>
      <c r="E1004" s="101"/>
      <c r="F1004" s="102"/>
      <c r="G1004" s="99"/>
      <c r="H1004" s="103"/>
      <c r="I1004" s="104"/>
      <c r="J1004" s="2"/>
      <c r="K1004" s="56" t="str">
        <f t="shared" si="137"/>
        <v/>
      </c>
      <c r="L1004" s="2"/>
      <c r="M1004" s="2"/>
      <c r="N1004" s="51" t="str">
        <f t="shared" si="138"/>
        <v/>
      </c>
      <c r="O1004" s="2"/>
      <c r="Q1004" s="6" t="str">
        <f t="shared" si="139"/>
        <v/>
      </c>
      <c r="S1004" s="6" t="str">
        <f>IF(COUNTIF($Q1004:$Q$2510, $Q1004)&gt;1, "", $Q1004)</f>
        <v/>
      </c>
      <c r="U1004" s="63" t="str">
        <f>IF($B1004="", "", IF(OR($B1004&lt;'Intro &amp; Setup'!$W$18, $B1004&gt;'Intro &amp; Setup'!$AG$18), "X", ""))</f>
        <v/>
      </c>
      <c r="V1004" s="64" t="str">
        <f>IF($F1004="", "", IF(OR($F1004&lt;'Intro &amp; Setup'!$W$18, $F1004&gt;'Intro &amp; Setup'!$AG$18), "X", ""))</f>
        <v/>
      </c>
      <c r="W1004" s="6" t="str">
        <f t="shared" si="140"/>
        <v/>
      </c>
      <c r="Y1004" s="63" t="str">
        <f t="shared" si="141"/>
        <v/>
      </c>
      <c r="Z1004" s="64" t="str">
        <f t="shared" si="142"/>
        <v/>
      </c>
      <c r="AB1004" s="80" t="str">
        <f t="shared" si="143"/>
        <v/>
      </c>
      <c r="AC1004" s="77" t="str">
        <f t="shared" si="144"/>
        <v/>
      </c>
      <c r="AE1004" s="84" t="str">
        <f t="shared" si="145"/>
        <v/>
      </c>
      <c r="AG1004" s="6" t="str">
        <f>IF($AE1004="", "", COUNTIF($AE$10:$AE$2510, "&gt;"&amp;$AE1004)+1+COUNTIF($AE$10:$AE1004, $AE1004)-1)</f>
        <v/>
      </c>
    </row>
    <row r="1005" spans="1:33" x14ac:dyDescent="0.25">
      <c r="A1005" s="2"/>
      <c r="B1005" s="98"/>
      <c r="C1005" s="99"/>
      <c r="D1005" s="100"/>
      <c r="E1005" s="101"/>
      <c r="F1005" s="102"/>
      <c r="G1005" s="99"/>
      <c r="H1005" s="103"/>
      <c r="I1005" s="104"/>
      <c r="J1005" s="2"/>
      <c r="K1005" s="56" t="str">
        <f t="shared" si="137"/>
        <v/>
      </c>
      <c r="L1005" s="2"/>
      <c r="M1005" s="2"/>
      <c r="N1005" s="51" t="str">
        <f t="shared" si="138"/>
        <v/>
      </c>
      <c r="O1005" s="2"/>
      <c r="Q1005" s="6" t="str">
        <f t="shared" si="139"/>
        <v/>
      </c>
      <c r="S1005" s="6" t="str">
        <f>IF(COUNTIF($Q1005:$Q$2510, $Q1005)&gt;1, "", $Q1005)</f>
        <v/>
      </c>
      <c r="U1005" s="63" t="str">
        <f>IF($B1005="", "", IF(OR($B1005&lt;'Intro &amp; Setup'!$W$18, $B1005&gt;'Intro &amp; Setup'!$AG$18), "X", ""))</f>
        <v/>
      </c>
      <c r="V1005" s="64" t="str">
        <f>IF($F1005="", "", IF(OR($F1005&lt;'Intro &amp; Setup'!$W$18, $F1005&gt;'Intro &amp; Setup'!$AG$18), "X", ""))</f>
        <v/>
      </c>
      <c r="W1005" s="6" t="str">
        <f t="shared" si="140"/>
        <v/>
      </c>
      <c r="Y1005" s="63" t="str">
        <f t="shared" si="141"/>
        <v/>
      </c>
      <c r="Z1005" s="64" t="str">
        <f t="shared" si="142"/>
        <v/>
      </c>
      <c r="AB1005" s="80" t="str">
        <f t="shared" si="143"/>
        <v/>
      </c>
      <c r="AC1005" s="77" t="str">
        <f t="shared" si="144"/>
        <v/>
      </c>
      <c r="AE1005" s="84" t="str">
        <f t="shared" si="145"/>
        <v/>
      </c>
      <c r="AG1005" s="6" t="str">
        <f>IF($AE1005="", "", COUNTIF($AE$10:$AE$2510, "&gt;"&amp;$AE1005)+1+COUNTIF($AE$10:$AE1005, $AE1005)-1)</f>
        <v/>
      </c>
    </row>
    <row r="1006" spans="1:33" x14ac:dyDescent="0.25">
      <c r="A1006" s="2"/>
      <c r="B1006" s="98"/>
      <c r="C1006" s="99"/>
      <c r="D1006" s="100"/>
      <c r="E1006" s="101"/>
      <c r="F1006" s="102"/>
      <c r="G1006" s="99"/>
      <c r="H1006" s="103"/>
      <c r="I1006" s="104"/>
      <c r="J1006" s="2"/>
      <c r="K1006" s="56" t="str">
        <f t="shared" si="137"/>
        <v/>
      </c>
      <c r="L1006" s="2"/>
      <c r="M1006" s="2"/>
      <c r="N1006" s="51" t="str">
        <f t="shared" si="138"/>
        <v/>
      </c>
      <c r="O1006" s="2"/>
      <c r="Q1006" s="6" t="str">
        <f t="shared" si="139"/>
        <v/>
      </c>
      <c r="S1006" s="6" t="str">
        <f>IF(COUNTIF($Q1006:$Q$2510, $Q1006)&gt;1, "", $Q1006)</f>
        <v/>
      </c>
      <c r="U1006" s="63" t="str">
        <f>IF($B1006="", "", IF(OR($B1006&lt;'Intro &amp; Setup'!$W$18, $B1006&gt;'Intro &amp; Setup'!$AG$18), "X", ""))</f>
        <v/>
      </c>
      <c r="V1006" s="64" t="str">
        <f>IF($F1006="", "", IF(OR($F1006&lt;'Intro &amp; Setup'!$W$18, $F1006&gt;'Intro &amp; Setup'!$AG$18), "X", ""))</f>
        <v/>
      </c>
      <c r="W1006" s="6" t="str">
        <f t="shared" si="140"/>
        <v/>
      </c>
      <c r="Y1006" s="63" t="str">
        <f t="shared" si="141"/>
        <v/>
      </c>
      <c r="Z1006" s="64" t="str">
        <f t="shared" si="142"/>
        <v/>
      </c>
      <c r="AB1006" s="80" t="str">
        <f t="shared" si="143"/>
        <v/>
      </c>
      <c r="AC1006" s="77" t="str">
        <f t="shared" si="144"/>
        <v/>
      </c>
      <c r="AE1006" s="84" t="str">
        <f t="shared" si="145"/>
        <v/>
      </c>
      <c r="AG1006" s="6" t="str">
        <f>IF($AE1006="", "", COUNTIF($AE$10:$AE$2510, "&gt;"&amp;$AE1006)+1+COUNTIF($AE$10:$AE1006, $AE1006)-1)</f>
        <v/>
      </c>
    </row>
    <row r="1007" spans="1:33" x14ac:dyDescent="0.25">
      <c r="A1007" s="2"/>
      <c r="B1007" s="98"/>
      <c r="C1007" s="99"/>
      <c r="D1007" s="100"/>
      <c r="E1007" s="101"/>
      <c r="F1007" s="102"/>
      <c r="G1007" s="99"/>
      <c r="H1007" s="103"/>
      <c r="I1007" s="104"/>
      <c r="J1007" s="2"/>
      <c r="K1007" s="56" t="str">
        <f t="shared" si="137"/>
        <v/>
      </c>
      <c r="L1007" s="2"/>
      <c r="M1007" s="2"/>
      <c r="N1007" s="51" t="str">
        <f t="shared" si="138"/>
        <v/>
      </c>
      <c r="O1007" s="2"/>
      <c r="Q1007" s="6" t="str">
        <f t="shared" si="139"/>
        <v/>
      </c>
      <c r="S1007" s="6" t="str">
        <f>IF(COUNTIF($Q1007:$Q$2510, $Q1007)&gt;1, "", $Q1007)</f>
        <v/>
      </c>
      <c r="U1007" s="63" t="str">
        <f>IF($B1007="", "", IF(OR($B1007&lt;'Intro &amp; Setup'!$W$18, $B1007&gt;'Intro &amp; Setup'!$AG$18), "X", ""))</f>
        <v/>
      </c>
      <c r="V1007" s="64" t="str">
        <f>IF($F1007="", "", IF(OR($F1007&lt;'Intro &amp; Setup'!$W$18, $F1007&gt;'Intro &amp; Setup'!$AG$18), "X", ""))</f>
        <v/>
      </c>
      <c r="W1007" s="6" t="str">
        <f t="shared" si="140"/>
        <v/>
      </c>
      <c r="Y1007" s="63" t="str">
        <f t="shared" si="141"/>
        <v/>
      </c>
      <c r="Z1007" s="64" t="str">
        <f t="shared" si="142"/>
        <v/>
      </c>
      <c r="AB1007" s="80" t="str">
        <f t="shared" si="143"/>
        <v/>
      </c>
      <c r="AC1007" s="77" t="str">
        <f t="shared" si="144"/>
        <v/>
      </c>
      <c r="AE1007" s="84" t="str">
        <f t="shared" si="145"/>
        <v/>
      </c>
      <c r="AG1007" s="6" t="str">
        <f>IF($AE1007="", "", COUNTIF($AE$10:$AE$2510, "&gt;"&amp;$AE1007)+1+COUNTIF($AE$10:$AE1007, $AE1007)-1)</f>
        <v/>
      </c>
    </row>
    <row r="1008" spans="1:33" x14ac:dyDescent="0.25">
      <c r="A1008" s="2"/>
      <c r="B1008" s="98"/>
      <c r="C1008" s="99"/>
      <c r="D1008" s="100"/>
      <c r="E1008" s="101"/>
      <c r="F1008" s="102"/>
      <c r="G1008" s="99"/>
      <c r="H1008" s="103"/>
      <c r="I1008" s="104"/>
      <c r="J1008" s="2"/>
      <c r="K1008" s="56" t="str">
        <f t="shared" si="137"/>
        <v/>
      </c>
      <c r="L1008" s="2"/>
      <c r="M1008" s="2"/>
      <c r="N1008" s="51" t="str">
        <f t="shared" si="138"/>
        <v/>
      </c>
      <c r="O1008" s="2"/>
      <c r="Q1008" s="6" t="str">
        <f t="shared" si="139"/>
        <v/>
      </c>
      <c r="S1008" s="6" t="str">
        <f>IF(COUNTIF($Q1008:$Q$2510, $Q1008)&gt;1, "", $Q1008)</f>
        <v/>
      </c>
      <c r="U1008" s="63" t="str">
        <f>IF($B1008="", "", IF(OR($B1008&lt;'Intro &amp; Setup'!$W$18, $B1008&gt;'Intro &amp; Setup'!$AG$18), "X", ""))</f>
        <v/>
      </c>
      <c r="V1008" s="64" t="str">
        <f>IF($F1008="", "", IF(OR($F1008&lt;'Intro &amp; Setup'!$W$18, $F1008&gt;'Intro &amp; Setup'!$AG$18), "X", ""))</f>
        <v/>
      </c>
      <c r="W1008" s="6" t="str">
        <f t="shared" si="140"/>
        <v/>
      </c>
      <c r="Y1008" s="63" t="str">
        <f t="shared" si="141"/>
        <v/>
      </c>
      <c r="Z1008" s="64" t="str">
        <f t="shared" si="142"/>
        <v/>
      </c>
      <c r="AB1008" s="80" t="str">
        <f t="shared" si="143"/>
        <v/>
      </c>
      <c r="AC1008" s="77" t="str">
        <f t="shared" si="144"/>
        <v/>
      </c>
      <c r="AE1008" s="84" t="str">
        <f t="shared" si="145"/>
        <v/>
      </c>
      <c r="AG1008" s="6" t="str">
        <f>IF($AE1008="", "", COUNTIF($AE$10:$AE$2510, "&gt;"&amp;$AE1008)+1+COUNTIF($AE$10:$AE1008, $AE1008)-1)</f>
        <v/>
      </c>
    </row>
    <row r="1009" spans="1:33" x14ac:dyDescent="0.25">
      <c r="A1009" s="2"/>
      <c r="B1009" s="98"/>
      <c r="C1009" s="99"/>
      <c r="D1009" s="100"/>
      <c r="E1009" s="101"/>
      <c r="F1009" s="102"/>
      <c r="G1009" s="99"/>
      <c r="H1009" s="103"/>
      <c r="I1009" s="104"/>
      <c r="J1009" s="2"/>
      <c r="K1009" s="56" t="str">
        <f t="shared" si="137"/>
        <v/>
      </c>
      <c r="L1009" s="2"/>
      <c r="M1009" s="2"/>
      <c r="N1009" s="51" t="str">
        <f t="shared" si="138"/>
        <v/>
      </c>
      <c r="O1009" s="2"/>
      <c r="Q1009" s="6" t="str">
        <f t="shared" si="139"/>
        <v/>
      </c>
      <c r="S1009" s="6" t="str">
        <f>IF(COUNTIF($Q1009:$Q$2510, $Q1009)&gt;1, "", $Q1009)</f>
        <v/>
      </c>
      <c r="U1009" s="63" t="str">
        <f>IF($B1009="", "", IF(OR($B1009&lt;'Intro &amp; Setup'!$W$18, $B1009&gt;'Intro &amp; Setup'!$AG$18), "X", ""))</f>
        <v/>
      </c>
      <c r="V1009" s="64" t="str">
        <f>IF($F1009="", "", IF(OR($F1009&lt;'Intro &amp; Setup'!$W$18, $F1009&gt;'Intro &amp; Setup'!$AG$18), "X", ""))</f>
        <v/>
      </c>
      <c r="W1009" s="6" t="str">
        <f t="shared" si="140"/>
        <v/>
      </c>
      <c r="Y1009" s="63" t="str">
        <f t="shared" si="141"/>
        <v/>
      </c>
      <c r="Z1009" s="64" t="str">
        <f t="shared" si="142"/>
        <v/>
      </c>
      <c r="AB1009" s="80" t="str">
        <f t="shared" si="143"/>
        <v/>
      </c>
      <c r="AC1009" s="77" t="str">
        <f t="shared" si="144"/>
        <v/>
      </c>
      <c r="AE1009" s="84" t="str">
        <f t="shared" si="145"/>
        <v/>
      </c>
      <c r="AG1009" s="6" t="str">
        <f>IF($AE1009="", "", COUNTIF($AE$10:$AE$2510, "&gt;"&amp;$AE1009)+1+COUNTIF($AE$10:$AE1009, $AE1009)-1)</f>
        <v/>
      </c>
    </row>
    <row r="1010" spans="1:33" x14ac:dyDescent="0.25">
      <c r="A1010" s="2"/>
      <c r="B1010" s="98"/>
      <c r="C1010" s="99"/>
      <c r="D1010" s="100"/>
      <c r="E1010" s="101"/>
      <c r="F1010" s="102"/>
      <c r="G1010" s="99"/>
      <c r="H1010" s="103"/>
      <c r="I1010" s="104"/>
      <c r="J1010" s="2"/>
      <c r="K1010" s="56" t="str">
        <f t="shared" si="137"/>
        <v/>
      </c>
      <c r="L1010" s="2"/>
      <c r="M1010" s="2"/>
      <c r="N1010" s="51" t="str">
        <f t="shared" si="138"/>
        <v/>
      </c>
      <c r="O1010" s="2"/>
      <c r="Q1010" s="6" t="str">
        <f t="shared" si="139"/>
        <v/>
      </c>
      <c r="S1010" s="6" t="str">
        <f>IF(COUNTIF($Q1010:$Q$2510, $Q1010)&gt;1, "", $Q1010)</f>
        <v/>
      </c>
      <c r="U1010" s="63" t="str">
        <f>IF($B1010="", "", IF(OR($B1010&lt;'Intro &amp; Setup'!$W$18, $B1010&gt;'Intro &amp; Setup'!$AG$18), "X", ""))</f>
        <v/>
      </c>
      <c r="V1010" s="64" t="str">
        <f>IF($F1010="", "", IF(OR($F1010&lt;'Intro &amp; Setup'!$W$18, $F1010&gt;'Intro &amp; Setup'!$AG$18), "X", ""))</f>
        <v/>
      </c>
      <c r="W1010" s="6" t="str">
        <f t="shared" si="140"/>
        <v/>
      </c>
      <c r="Y1010" s="63" t="str">
        <f t="shared" si="141"/>
        <v/>
      </c>
      <c r="Z1010" s="64" t="str">
        <f t="shared" si="142"/>
        <v/>
      </c>
      <c r="AB1010" s="80" t="str">
        <f t="shared" si="143"/>
        <v/>
      </c>
      <c r="AC1010" s="77" t="str">
        <f t="shared" si="144"/>
        <v/>
      </c>
      <c r="AE1010" s="84" t="str">
        <f t="shared" si="145"/>
        <v/>
      </c>
      <c r="AG1010" s="6" t="str">
        <f>IF($AE1010="", "", COUNTIF($AE$10:$AE$2510, "&gt;"&amp;$AE1010)+1+COUNTIF($AE$10:$AE1010, $AE1010)-1)</f>
        <v/>
      </c>
    </row>
    <row r="1011" spans="1:33" x14ac:dyDescent="0.25">
      <c r="A1011" s="2"/>
      <c r="B1011" s="98"/>
      <c r="C1011" s="99"/>
      <c r="D1011" s="100"/>
      <c r="E1011" s="101"/>
      <c r="F1011" s="102"/>
      <c r="G1011" s="99"/>
      <c r="H1011" s="103"/>
      <c r="I1011" s="104"/>
      <c r="J1011" s="2"/>
      <c r="K1011" s="56" t="str">
        <f t="shared" si="137"/>
        <v/>
      </c>
      <c r="L1011" s="2"/>
      <c r="M1011" s="2"/>
      <c r="N1011" s="51" t="str">
        <f t="shared" si="138"/>
        <v/>
      </c>
      <c r="O1011" s="2"/>
      <c r="Q1011" s="6" t="str">
        <f t="shared" si="139"/>
        <v/>
      </c>
      <c r="S1011" s="6" t="str">
        <f>IF(COUNTIF($Q1011:$Q$2510, $Q1011)&gt;1, "", $Q1011)</f>
        <v/>
      </c>
      <c r="U1011" s="63" t="str">
        <f>IF($B1011="", "", IF(OR($B1011&lt;'Intro &amp; Setup'!$W$18, $B1011&gt;'Intro &amp; Setup'!$AG$18), "X", ""))</f>
        <v/>
      </c>
      <c r="V1011" s="64" t="str">
        <f>IF($F1011="", "", IF(OR($F1011&lt;'Intro &amp; Setup'!$W$18, $F1011&gt;'Intro &amp; Setup'!$AG$18), "X", ""))</f>
        <v/>
      </c>
      <c r="W1011" s="6" t="str">
        <f t="shared" si="140"/>
        <v/>
      </c>
      <c r="Y1011" s="63" t="str">
        <f t="shared" si="141"/>
        <v/>
      </c>
      <c r="Z1011" s="64" t="str">
        <f t="shared" si="142"/>
        <v/>
      </c>
      <c r="AB1011" s="80" t="str">
        <f t="shared" si="143"/>
        <v/>
      </c>
      <c r="AC1011" s="77" t="str">
        <f t="shared" si="144"/>
        <v/>
      </c>
      <c r="AE1011" s="84" t="str">
        <f t="shared" si="145"/>
        <v/>
      </c>
      <c r="AG1011" s="6" t="str">
        <f>IF($AE1011="", "", COUNTIF($AE$10:$AE$2510, "&gt;"&amp;$AE1011)+1+COUNTIF($AE$10:$AE1011, $AE1011)-1)</f>
        <v/>
      </c>
    </row>
    <row r="1012" spans="1:33" x14ac:dyDescent="0.25">
      <c r="A1012" s="2"/>
      <c r="B1012" s="98"/>
      <c r="C1012" s="99"/>
      <c r="D1012" s="100"/>
      <c r="E1012" s="101"/>
      <c r="F1012" s="102"/>
      <c r="G1012" s="99"/>
      <c r="H1012" s="103"/>
      <c r="I1012" s="104"/>
      <c r="J1012" s="2"/>
      <c r="K1012" s="56" t="str">
        <f t="shared" si="137"/>
        <v/>
      </c>
      <c r="L1012" s="2"/>
      <c r="M1012" s="2"/>
      <c r="N1012" s="51" t="str">
        <f t="shared" si="138"/>
        <v/>
      </c>
      <c r="O1012" s="2"/>
      <c r="Q1012" s="6" t="str">
        <f t="shared" si="139"/>
        <v/>
      </c>
      <c r="S1012" s="6" t="str">
        <f>IF(COUNTIF($Q1012:$Q$2510, $Q1012)&gt;1, "", $Q1012)</f>
        <v/>
      </c>
      <c r="U1012" s="63" t="str">
        <f>IF($B1012="", "", IF(OR($B1012&lt;'Intro &amp; Setup'!$W$18, $B1012&gt;'Intro &amp; Setup'!$AG$18), "X", ""))</f>
        <v/>
      </c>
      <c r="V1012" s="64" t="str">
        <f>IF($F1012="", "", IF(OR($F1012&lt;'Intro &amp; Setup'!$W$18, $F1012&gt;'Intro &amp; Setup'!$AG$18), "X", ""))</f>
        <v/>
      </c>
      <c r="W1012" s="6" t="str">
        <f t="shared" si="140"/>
        <v/>
      </c>
      <c r="Y1012" s="63" t="str">
        <f t="shared" si="141"/>
        <v/>
      </c>
      <c r="Z1012" s="64" t="str">
        <f t="shared" si="142"/>
        <v/>
      </c>
      <c r="AB1012" s="80" t="str">
        <f t="shared" si="143"/>
        <v/>
      </c>
      <c r="AC1012" s="77" t="str">
        <f t="shared" si="144"/>
        <v/>
      </c>
      <c r="AE1012" s="84" t="str">
        <f t="shared" si="145"/>
        <v/>
      </c>
      <c r="AG1012" s="6" t="str">
        <f>IF($AE1012="", "", COUNTIF($AE$10:$AE$2510, "&gt;"&amp;$AE1012)+1+COUNTIF($AE$10:$AE1012, $AE1012)-1)</f>
        <v/>
      </c>
    </row>
    <row r="1013" spans="1:33" x14ac:dyDescent="0.25">
      <c r="A1013" s="2"/>
      <c r="B1013" s="98"/>
      <c r="C1013" s="99"/>
      <c r="D1013" s="100"/>
      <c r="E1013" s="101"/>
      <c r="F1013" s="102"/>
      <c r="G1013" s="99"/>
      <c r="H1013" s="103"/>
      <c r="I1013" s="104"/>
      <c r="J1013" s="2"/>
      <c r="K1013" s="56" t="str">
        <f t="shared" si="137"/>
        <v/>
      </c>
      <c r="L1013" s="2"/>
      <c r="M1013" s="2"/>
      <c r="N1013" s="51" t="str">
        <f t="shared" si="138"/>
        <v/>
      </c>
      <c r="O1013" s="2"/>
      <c r="Q1013" s="6" t="str">
        <f t="shared" si="139"/>
        <v/>
      </c>
      <c r="S1013" s="6" t="str">
        <f>IF(COUNTIF($Q1013:$Q$2510, $Q1013)&gt;1, "", $Q1013)</f>
        <v/>
      </c>
      <c r="U1013" s="63" t="str">
        <f>IF($B1013="", "", IF(OR($B1013&lt;'Intro &amp; Setup'!$W$18, $B1013&gt;'Intro &amp; Setup'!$AG$18), "X", ""))</f>
        <v/>
      </c>
      <c r="V1013" s="64" t="str">
        <f>IF($F1013="", "", IF(OR($F1013&lt;'Intro &amp; Setup'!$W$18, $F1013&gt;'Intro &amp; Setup'!$AG$18), "X", ""))</f>
        <v/>
      </c>
      <c r="W1013" s="6" t="str">
        <f t="shared" si="140"/>
        <v/>
      </c>
      <c r="Y1013" s="63" t="str">
        <f t="shared" si="141"/>
        <v/>
      </c>
      <c r="Z1013" s="64" t="str">
        <f t="shared" si="142"/>
        <v/>
      </c>
      <c r="AB1013" s="80" t="str">
        <f t="shared" si="143"/>
        <v/>
      </c>
      <c r="AC1013" s="77" t="str">
        <f t="shared" si="144"/>
        <v/>
      </c>
      <c r="AE1013" s="84" t="str">
        <f t="shared" si="145"/>
        <v/>
      </c>
      <c r="AG1013" s="6" t="str">
        <f>IF($AE1013="", "", COUNTIF($AE$10:$AE$2510, "&gt;"&amp;$AE1013)+1+COUNTIF($AE$10:$AE1013, $AE1013)-1)</f>
        <v/>
      </c>
    </row>
    <row r="1014" spans="1:33" x14ac:dyDescent="0.25">
      <c r="A1014" s="2"/>
      <c r="B1014" s="98"/>
      <c r="C1014" s="99"/>
      <c r="D1014" s="100"/>
      <c r="E1014" s="101"/>
      <c r="F1014" s="102"/>
      <c r="G1014" s="99"/>
      <c r="H1014" s="103"/>
      <c r="I1014" s="104"/>
      <c r="J1014" s="2"/>
      <c r="K1014" s="56" t="str">
        <f t="shared" si="137"/>
        <v/>
      </c>
      <c r="L1014" s="2"/>
      <c r="M1014" s="2"/>
      <c r="N1014" s="51" t="str">
        <f t="shared" si="138"/>
        <v/>
      </c>
      <c r="O1014" s="2"/>
      <c r="Q1014" s="6" t="str">
        <f t="shared" si="139"/>
        <v/>
      </c>
      <c r="S1014" s="6" t="str">
        <f>IF(COUNTIF($Q1014:$Q$2510, $Q1014)&gt;1, "", $Q1014)</f>
        <v/>
      </c>
      <c r="U1014" s="63" t="str">
        <f>IF($B1014="", "", IF(OR($B1014&lt;'Intro &amp; Setup'!$W$18, $B1014&gt;'Intro &amp; Setup'!$AG$18), "X", ""))</f>
        <v/>
      </c>
      <c r="V1014" s="64" t="str">
        <f>IF($F1014="", "", IF(OR($F1014&lt;'Intro &amp; Setup'!$W$18, $F1014&gt;'Intro &amp; Setup'!$AG$18), "X", ""))</f>
        <v/>
      </c>
      <c r="W1014" s="6" t="str">
        <f t="shared" si="140"/>
        <v/>
      </c>
      <c r="Y1014" s="63" t="str">
        <f t="shared" si="141"/>
        <v/>
      </c>
      <c r="Z1014" s="64" t="str">
        <f t="shared" si="142"/>
        <v/>
      </c>
      <c r="AB1014" s="80" t="str">
        <f t="shared" si="143"/>
        <v/>
      </c>
      <c r="AC1014" s="77" t="str">
        <f t="shared" si="144"/>
        <v/>
      </c>
      <c r="AE1014" s="84" t="str">
        <f t="shared" si="145"/>
        <v/>
      </c>
      <c r="AG1014" s="6" t="str">
        <f>IF($AE1014="", "", COUNTIF($AE$10:$AE$2510, "&gt;"&amp;$AE1014)+1+COUNTIF($AE$10:$AE1014, $AE1014)-1)</f>
        <v/>
      </c>
    </row>
    <row r="1015" spans="1:33" x14ac:dyDescent="0.25">
      <c r="A1015" s="2"/>
      <c r="B1015" s="98"/>
      <c r="C1015" s="99"/>
      <c r="D1015" s="100"/>
      <c r="E1015" s="101"/>
      <c r="F1015" s="102"/>
      <c r="G1015" s="99"/>
      <c r="H1015" s="103"/>
      <c r="I1015" s="104"/>
      <c r="J1015" s="2"/>
      <c r="K1015" s="56" t="str">
        <f t="shared" si="137"/>
        <v/>
      </c>
      <c r="L1015" s="2"/>
      <c r="M1015" s="2"/>
      <c r="N1015" s="51" t="str">
        <f t="shared" si="138"/>
        <v/>
      </c>
      <c r="O1015" s="2"/>
      <c r="Q1015" s="6" t="str">
        <f t="shared" si="139"/>
        <v/>
      </c>
      <c r="S1015" s="6" t="str">
        <f>IF(COUNTIF($Q1015:$Q$2510, $Q1015)&gt;1, "", $Q1015)</f>
        <v/>
      </c>
      <c r="U1015" s="63" t="str">
        <f>IF($B1015="", "", IF(OR($B1015&lt;'Intro &amp; Setup'!$W$18, $B1015&gt;'Intro &amp; Setup'!$AG$18), "X", ""))</f>
        <v/>
      </c>
      <c r="V1015" s="64" t="str">
        <f>IF($F1015="", "", IF(OR($F1015&lt;'Intro &amp; Setup'!$W$18, $F1015&gt;'Intro &amp; Setup'!$AG$18), "X", ""))</f>
        <v/>
      </c>
      <c r="W1015" s="6" t="str">
        <f t="shared" si="140"/>
        <v/>
      </c>
      <c r="Y1015" s="63" t="str">
        <f t="shared" si="141"/>
        <v/>
      </c>
      <c r="Z1015" s="64" t="str">
        <f t="shared" si="142"/>
        <v/>
      </c>
      <c r="AB1015" s="80" t="str">
        <f t="shared" si="143"/>
        <v/>
      </c>
      <c r="AC1015" s="77" t="str">
        <f t="shared" si="144"/>
        <v/>
      </c>
      <c r="AE1015" s="84" t="str">
        <f t="shared" si="145"/>
        <v/>
      </c>
      <c r="AG1015" s="6" t="str">
        <f>IF($AE1015="", "", COUNTIF($AE$10:$AE$2510, "&gt;"&amp;$AE1015)+1+COUNTIF($AE$10:$AE1015, $AE1015)-1)</f>
        <v/>
      </c>
    </row>
    <row r="1016" spans="1:33" x14ac:dyDescent="0.25">
      <c r="A1016" s="2"/>
      <c r="B1016" s="98"/>
      <c r="C1016" s="99"/>
      <c r="D1016" s="100"/>
      <c r="E1016" s="101"/>
      <c r="F1016" s="102"/>
      <c r="G1016" s="99"/>
      <c r="H1016" s="103"/>
      <c r="I1016" s="104"/>
      <c r="J1016" s="2"/>
      <c r="K1016" s="56" t="str">
        <f t="shared" si="137"/>
        <v/>
      </c>
      <c r="L1016" s="2"/>
      <c r="M1016" s="2"/>
      <c r="N1016" s="51" t="str">
        <f t="shared" si="138"/>
        <v/>
      </c>
      <c r="O1016" s="2"/>
      <c r="Q1016" s="6" t="str">
        <f t="shared" si="139"/>
        <v/>
      </c>
      <c r="S1016" s="6" t="str">
        <f>IF(COUNTIF($Q1016:$Q$2510, $Q1016)&gt;1, "", $Q1016)</f>
        <v/>
      </c>
      <c r="U1016" s="63" t="str">
        <f>IF($B1016="", "", IF(OR($B1016&lt;'Intro &amp; Setup'!$W$18, $B1016&gt;'Intro &amp; Setup'!$AG$18), "X", ""))</f>
        <v/>
      </c>
      <c r="V1016" s="64" t="str">
        <f>IF($F1016="", "", IF(OR($F1016&lt;'Intro &amp; Setup'!$W$18, $F1016&gt;'Intro &amp; Setup'!$AG$18), "X", ""))</f>
        <v/>
      </c>
      <c r="W1016" s="6" t="str">
        <f t="shared" si="140"/>
        <v/>
      </c>
      <c r="Y1016" s="63" t="str">
        <f t="shared" si="141"/>
        <v/>
      </c>
      <c r="Z1016" s="64" t="str">
        <f t="shared" si="142"/>
        <v/>
      </c>
      <c r="AB1016" s="80" t="str">
        <f t="shared" si="143"/>
        <v/>
      </c>
      <c r="AC1016" s="77" t="str">
        <f t="shared" si="144"/>
        <v/>
      </c>
      <c r="AE1016" s="84" t="str">
        <f t="shared" si="145"/>
        <v/>
      </c>
      <c r="AG1016" s="6" t="str">
        <f>IF($AE1016="", "", COUNTIF($AE$10:$AE$2510, "&gt;"&amp;$AE1016)+1+COUNTIF($AE$10:$AE1016, $AE1016)-1)</f>
        <v/>
      </c>
    </row>
    <row r="1017" spans="1:33" x14ac:dyDescent="0.25">
      <c r="A1017" s="2"/>
      <c r="B1017" s="98"/>
      <c r="C1017" s="99"/>
      <c r="D1017" s="100"/>
      <c r="E1017" s="101"/>
      <c r="F1017" s="102"/>
      <c r="G1017" s="99"/>
      <c r="H1017" s="103"/>
      <c r="I1017" s="104"/>
      <c r="J1017" s="2"/>
      <c r="K1017" s="56" t="str">
        <f t="shared" si="137"/>
        <v/>
      </c>
      <c r="L1017" s="2"/>
      <c r="M1017" s="2"/>
      <c r="N1017" s="51" t="str">
        <f t="shared" si="138"/>
        <v/>
      </c>
      <c r="O1017" s="2"/>
      <c r="Q1017" s="6" t="str">
        <f t="shared" si="139"/>
        <v/>
      </c>
      <c r="S1017" s="6" t="str">
        <f>IF(COUNTIF($Q1017:$Q$2510, $Q1017)&gt;1, "", $Q1017)</f>
        <v/>
      </c>
      <c r="U1017" s="63" t="str">
        <f>IF($B1017="", "", IF(OR($B1017&lt;'Intro &amp; Setup'!$W$18, $B1017&gt;'Intro &amp; Setup'!$AG$18), "X", ""))</f>
        <v/>
      </c>
      <c r="V1017" s="64" t="str">
        <f>IF($F1017="", "", IF(OR($F1017&lt;'Intro &amp; Setup'!$W$18, $F1017&gt;'Intro &amp; Setup'!$AG$18), "X", ""))</f>
        <v/>
      </c>
      <c r="W1017" s="6" t="str">
        <f t="shared" si="140"/>
        <v/>
      </c>
      <c r="Y1017" s="63" t="str">
        <f t="shared" si="141"/>
        <v/>
      </c>
      <c r="Z1017" s="64" t="str">
        <f t="shared" si="142"/>
        <v/>
      </c>
      <c r="AB1017" s="80" t="str">
        <f t="shared" si="143"/>
        <v/>
      </c>
      <c r="AC1017" s="77" t="str">
        <f t="shared" si="144"/>
        <v/>
      </c>
      <c r="AE1017" s="84" t="str">
        <f t="shared" si="145"/>
        <v/>
      </c>
      <c r="AG1017" s="6" t="str">
        <f>IF($AE1017="", "", COUNTIF($AE$10:$AE$2510, "&gt;"&amp;$AE1017)+1+COUNTIF($AE$10:$AE1017, $AE1017)-1)</f>
        <v/>
      </c>
    </row>
    <row r="1018" spans="1:33" x14ac:dyDescent="0.25">
      <c r="A1018" s="2"/>
      <c r="B1018" s="98"/>
      <c r="C1018" s="99"/>
      <c r="D1018" s="100"/>
      <c r="E1018" s="101"/>
      <c r="F1018" s="102"/>
      <c r="G1018" s="99"/>
      <c r="H1018" s="103"/>
      <c r="I1018" s="104"/>
      <c r="J1018" s="2"/>
      <c r="K1018" s="56" t="str">
        <f t="shared" si="137"/>
        <v/>
      </c>
      <c r="L1018" s="2"/>
      <c r="M1018" s="2"/>
      <c r="N1018" s="51" t="str">
        <f t="shared" si="138"/>
        <v/>
      </c>
      <c r="O1018" s="2"/>
      <c r="Q1018" s="6" t="str">
        <f t="shared" si="139"/>
        <v/>
      </c>
      <c r="S1018" s="6" t="str">
        <f>IF(COUNTIF($Q1018:$Q$2510, $Q1018)&gt;1, "", $Q1018)</f>
        <v/>
      </c>
      <c r="U1018" s="63" t="str">
        <f>IF($B1018="", "", IF(OR($B1018&lt;'Intro &amp; Setup'!$W$18, $B1018&gt;'Intro &amp; Setup'!$AG$18), "X", ""))</f>
        <v/>
      </c>
      <c r="V1018" s="64" t="str">
        <f>IF($F1018="", "", IF(OR($F1018&lt;'Intro &amp; Setup'!$W$18, $F1018&gt;'Intro &amp; Setup'!$AG$18), "X", ""))</f>
        <v/>
      </c>
      <c r="W1018" s="6" t="str">
        <f t="shared" si="140"/>
        <v/>
      </c>
      <c r="Y1018" s="63" t="str">
        <f t="shared" si="141"/>
        <v/>
      </c>
      <c r="Z1018" s="64" t="str">
        <f t="shared" si="142"/>
        <v/>
      </c>
      <c r="AB1018" s="80" t="str">
        <f t="shared" si="143"/>
        <v/>
      </c>
      <c r="AC1018" s="77" t="str">
        <f t="shared" si="144"/>
        <v/>
      </c>
      <c r="AE1018" s="84" t="str">
        <f t="shared" si="145"/>
        <v/>
      </c>
      <c r="AG1018" s="6" t="str">
        <f>IF($AE1018="", "", COUNTIF($AE$10:$AE$2510, "&gt;"&amp;$AE1018)+1+COUNTIF($AE$10:$AE1018, $AE1018)-1)</f>
        <v/>
      </c>
    </row>
    <row r="1019" spans="1:33" x14ac:dyDescent="0.25">
      <c r="A1019" s="2"/>
      <c r="B1019" s="98"/>
      <c r="C1019" s="99"/>
      <c r="D1019" s="100"/>
      <c r="E1019" s="101"/>
      <c r="F1019" s="102"/>
      <c r="G1019" s="99"/>
      <c r="H1019" s="103"/>
      <c r="I1019" s="104"/>
      <c r="J1019" s="2"/>
      <c r="K1019" s="56" t="str">
        <f t="shared" si="137"/>
        <v/>
      </c>
      <c r="L1019" s="2"/>
      <c r="M1019" s="2"/>
      <c r="N1019" s="51" t="str">
        <f t="shared" si="138"/>
        <v/>
      </c>
      <c r="O1019" s="2"/>
      <c r="Q1019" s="6" t="str">
        <f t="shared" si="139"/>
        <v/>
      </c>
      <c r="S1019" s="6" t="str">
        <f>IF(COUNTIF($Q1019:$Q$2510, $Q1019)&gt;1, "", $Q1019)</f>
        <v/>
      </c>
      <c r="U1019" s="63" t="str">
        <f>IF($B1019="", "", IF(OR($B1019&lt;'Intro &amp; Setup'!$W$18, $B1019&gt;'Intro &amp; Setup'!$AG$18), "X", ""))</f>
        <v/>
      </c>
      <c r="V1019" s="64" t="str">
        <f>IF($F1019="", "", IF(OR($F1019&lt;'Intro &amp; Setup'!$W$18, $F1019&gt;'Intro &amp; Setup'!$AG$18), "X", ""))</f>
        <v/>
      </c>
      <c r="W1019" s="6" t="str">
        <f t="shared" si="140"/>
        <v/>
      </c>
      <c r="Y1019" s="63" t="str">
        <f t="shared" si="141"/>
        <v/>
      </c>
      <c r="Z1019" s="64" t="str">
        <f t="shared" si="142"/>
        <v/>
      </c>
      <c r="AB1019" s="80" t="str">
        <f t="shared" si="143"/>
        <v/>
      </c>
      <c r="AC1019" s="77" t="str">
        <f t="shared" si="144"/>
        <v/>
      </c>
      <c r="AE1019" s="84" t="str">
        <f t="shared" si="145"/>
        <v/>
      </c>
      <c r="AG1019" s="6" t="str">
        <f>IF($AE1019="", "", COUNTIF($AE$10:$AE$2510, "&gt;"&amp;$AE1019)+1+COUNTIF($AE$10:$AE1019, $AE1019)-1)</f>
        <v/>
      </c>
    </row>
    <row r="1020" spans="1:33" x14ac:dyDescent="0.25">
      <c r="A1020" s="2"/>
      <c r="B1020" s="98"/>
      <c r="C1020" s="99"/>
      <c r="D1020" s="100"/>
      <c r="E1020" s="101"/>
      <c r="F1020" s="102"/>
      <c r="G1020" s="99"/>
      <c r="H1020" s="103"/>
      <c r="I1020" s="104"/>
      <c r="J1020" s="2"/>
      <c r="K1020" s="56" t="str">
        <f t="shared" si="137"/>
        <v/>
      </c>
      <c r="L1020" s="2"/>
      <c r="M1020" s="2"/>
      <c r="N1020" s="51" t="str">
        <f t="shared" si="138"/>
        <v/>
      </c>
      <c r="O1020" s="2"/>
      <c r="Q1020" s="6" t="str">
        <f t="shared" si="139"/>
        <v/>
      </c>
      <c r="S1020" s="6" t="str">
        <f>IF(COUNTIF($Q1020:$Q$2510, $Q1020)&gt;1, "", $Q1020)</f>
        <v/>
      </c>
      <c r="U1020" s="63" t="str">
        <f>IF($B1020="", "", IF(OR($B1020&lt;'Intro &amp; Setup'!$W$18, $B1020&gt;'Intro &amp; Setup'!$AG$18), "X", ""))</f>
        <v/>
      </c>
      <c r="V1020" s="64" t="str">
        <f>IF($F1020="", "", IF(OR($F1020&lt;'Intro &amp; Setup'!$W$18, $F1020&gt;'Intro &amp; Setup'!$AG$18), "X", ""))</f>
        <v/>
      </c>
      <c r="W1020" s="6" t="str">
        <f t="shared" si="140"/>
        <v/>
      </c>
      <c r="Y1020" s="63" t="str">
        <f t="shared" si="141"/>
        <v/>
      </c>
      <c r="Z1020" s="64" t="str">
        <f t="shared" si="142"/>
        <v/>
      </c>
      <c r="AB1020" s="80" t="str">
        <f t="shared" si="143"/>
        <v/>
      </c>
      <c r="AC1020" s="77" t="str">
        <f t="shared" si="144"/>
        <v/>
      </c>
      <c r="AE1020" s="84" t="str">
        <f t="shared" si="145"/>
        <v/>
      </c>
      <c r="AG1020" s="6" t="str">
        <f>IF($AE1020="", "", COUNTIF($AE$10:$AE$2510, "&gt;"&amp;$AE1020)+1+COUNTIF($AE$10:$AE1020, $AE1020)-1)</f>
        <v/>
      </c>
    </row>
    <row r="1021" spans="1:33" x14ac:dyDescent="0.25">
      <c r="A1021" s="2"/>
      <c r="B1021" s="98"/>
      <c r="C1021" s="99"/>
      <c r="D1021" s="100"/>
      <c r="E1021" s="101"/>
      <c r="F1021" s="102"/>
      <c r="G1021" s="99"/>
      <c r="H1021" s="103"/>
      <c r="I1021" s="104"/>
      <c r="J1021" s="2"/>
      <c r="K1021" s="56" t="str">
        <f t="shared" si="137"/>
        <v/>
      </c>
      <c r="L1021" s="2"/>
      <c r="M1021" s="2"/>
      <c r="N1021" s="51" t="str">
        <f t="shared" si="138"/>
        <v/>
      </c>
      <c r="O1021" s="2"/>
      <c r="Q1021" s="6" t="str">
        <f t="shared" si="139"/>
        <v/>
      </c>
      <c r="S1021" s="6" t="str">
        <f>IF(COUNTIF($Q1021:$Q$2510, $Q1021)&gt;1, "", $Q1021)</f>
        <v/>
      </c>
      <c r="U1021" s="63" t="str">
        <f>IF($B1021="", "", IF(OR($B1021&lt;'Intro &amp; Setup'!$W$18, $B1021&gt;'Intro &amp; Setup'!$AG$18), "X", ""))</f>
        <v/>
      </c>
      <c r="V1021" s="64" t="str">
        <f>IF($F1021="", "", IF(OR($F1021&lt;'Intro &amp; Setup'!$W$18, $F1021&gt;'Intro &amp; Setup'!$AG$18), "X", ""))</f>
        <v/>
      </c>
      <c r="W1021" s="6" t="str">
        <f t="shared" si="140"/>
        <v/>
      </c>
      <c r="Y1021" s="63" t="str">
        <f t="shared" si="141"/>
        <v/>
      </c>
      <c r="Z1021" s="64" t="str">
        <f t="shared" si="142"/>
        <v/>
      </c>
      <c r="AB1021" s="80" t="str">
        <f t="shared" si="143"/>
        <v/>
      </c>
      <c r="AC1021" s="77" t="str">
        <f t="shared" si="144"/>
        <v/>
      </c>
      <c r="AE1021" s="84" t="str">
        <f t="shared" si="145"/>
        <v/>
      </c>
      <c r="AG1021" s="6" t="str">
        <f>IF($AE1021="", "", COUNTIF($AE$10:$AE$2510, "&gt;"&amp;$AE1021)+1+COUNTIF($AE$10:$AE1021, $AE1021)-1)</f>
        <v/>
      </c>
    </row>
    <row r="1022" spans="1:33" x14ac:dyDescent="0.25">
      <c r="A1022" s="2"/>
      <c r="B1022" s="98"/>
      <c r="C1022" s="99"/>
      <c r="D1022" s="100"/>
      <c r="E1022" s="101"/>
      <c r="F1022" s="102"/>
      <c r="G1022" s="99"/>
      <c r="H1022" s="103"/>
      <c r="I1022" s="104"/>
      <c r="J1022" s="2"/>
      <c r="K1022" s="56" t="str">
        <f t="shared" si="137"/>
        <v/>
      </c>
      <c r="L1022" s="2"/>
      <c r="M1022" s="2"/>
      <c r="N1022" s="51" t="str">
        <f t="shared" si="138"/>
        <v/>
      </c>
      <c r="O1022" s="2"/>
      <c r="Q1022" s="6" t="str">
        <f t="shared" si="139"/>
        <v/>
      </c>
      <c r="S1022" s="6" t="str">
        <f>IF(COUNTIF($Q1022:$Q$2510, $Q1022)&gt;1, "", $Q1022)</f>
        <v/>
      </c>
      <c r="U1022" s="63" t="str">
        <f>IF($B1022="", "", IF(OR($B1022&lt;'Intro &amp; Setup'!$W$18, $B1022&gt;'Intro &amp; Setup'!$AG$18), "X", ""))</f>
        <v/>
      </c>
      <c r="V1022" s="64" t="str">
        <f>IF($F1022="", "", IF(OR($F1022&lt;'Intro &amp; Setup'!$W$18, $F1022&gt;'Intro &amp; Setup'!$AG$18), "X", ""))</f>
        <v/>
      </c>
      <c r="W1022" s="6" t="str">
        <f t="shared" si="140"/>
        <v/>
      </c>
      <c r="Y1022" s="63" t="str">
        <f t="shared" si="141"/>
        <v/>
      </c>
      <c r="Z1022" s="64" t="str">
        <f t="shared" si="142"/>
        <v/>
      </c>
      <c r="AB1022" s="80" t="str">
        <f t="shared" si="143"/>
        <v/>
      </c>
      <c r="AC1022" s="77" t="str">
        <f t="shared" si="144"/>
        <v/>
      </c>
      <c r="AE1022" s="84" t="str">
        <f t="shared" si="145"/>
        <v/>
      </c>
      <c r="AG1022" s="6" t="str">
        <f>IF($AE1022="", "", COUNTIF($AE$10:$AE$2510, "&gt;"&amp;$AE1022)+1+COUNTIF($AE$10:$AE1022, $AE1022)-1)</f>
        <v/>
      </c>
    </row>
    <row r="1023" spans="1:33" x14ac:dyDescent="0.25">
      <c r="A1023" s="2"/>
      <c r="B1023" s="98"/>
      <c r="C1023" s="99"/>
      <c r="D1023" s="100"/>
      <c r="E1023" s="101"/>
      <c r="F1023" s="102"/>
      <c r="G1023" s="99"/>
      <c r="H1023" s="103"/>
      <c r="I1023" s="104"/>
      <c r="J1023" s="2"/>
      <c r="K1023" s="56" t="str">
        <f t="shared" si="137"/>
        <v/>
      </c>
      <c r="L1023" s="2"/>
      <c r="M1023" s="2"/>
      <c r="N1023" s="51" t="str">
        <f t="shared" si="138"/>
        <v/>
      </c>
      <c r="O1023" s="2"/>
      <c r="Q1023" s="6" t="str">
        <f t="shared" si="139"/>
        <v/>
      </c>
      <c r="S1023" s="6" t="str">
        <f>IF(COUNTIF($Q1023:$Q$2510, $Q1023)&gt;1, "", $Q1023)</f>
        <v/>
      </c>
      <c r="U1023" s="63" t="str">
        <f>IF($B1023="", "", IF(OR($B1023&lt;'Intro &amp; Setup'!$W$18, $B1023&gt;'Intro &amp; Setup'!$AG$18), "X", ""))</f>
        <v/>
      </c>
      <c r="V1023" s="64" t="str">
        <f>IF($F1023="", "", IF(OR($F1023&lt;'Intro &amp; Setup'!$W$18, $F1023&gt;'Intro &amp; Setup'!$AG$18), "X", ""))</f>
        <v/>
      </c>
      <c r="W1023" s="6" t="str">
        <f t="shared" si="140"/>
        <v/>
      </c>
      <c r="Y1023" s="63" t="str">
        <f t="shared" si="141"/>
        <v/>
      </c>
      <c r="Z1023" s="64" t="str">
        <f t="shared" si="142"/>
        <v/>
      </c>
      <c r="AB1023" s="80" t="str">
        <f t="shared" si="143"/>
        <v/>
      </c>
      <c r="AC1023" s="77" t="str">
        <f t="shared" si="144"/>
        <v/>
      </c>
      <c r="AE1023" s="84" t="str">
        <f t="shared" si="145"/>
        <v/>
      </c>
      <c r="AG1023" s="6" t="str">
        <f>IF($AE1023="", "", COUNTIF($AE$10:$AE$2510, "&gt;"&amp;$AE1023)+1+COUNTIF($AE$10:$AE1023, $AE1023)-1)</f>
        <v/>
      </c>
    </row>
    <row r="1024" spans="1:33" x14ac:dyDescent="0.25">
      <c r="A1024" s="2"/>
      <c r="B1024" s="98"/>
      <c r="C1024" s="99"/>
      <c r="D1024" s="100"/>
      <c r="E1024" s="101"/>
      <c r="F1024" s="102"/>
      <c r="G1024" s="99"/>
      <c r="H1024" s="103"/>
      <c r="I1024" s="104"/>
      <c r="J1024" s="2"/>
      <c r="K1024" s="56" t="str">
        <f t="shared" si="137"/>
        <v/>
      </c>
      <c r="L1024" s="2"/>
      <c r="M1024" s="2"/>
      <c r="N1024" s="51" t="str">
        <f t="shared" si="138"/>
        <v/>
      </c>
      <c r="O1024" s="2"/>
      <c r="Q1024" s="6" t="str">
        <f t="shared" si="139"/>
        <v/>
      </c>
      <c r="S1024" s="6" t="str">
        <f>IF(COUNTIF($Q1024:$Q$2510, $Q1024)&gt;1, "", $Q1024)</f>
        <v/>
      </c>
      <c r="U1024" s="63" t="str">
        <f>IF($B1024="", "", IF(OR($B1024&lt;'Intro &amp; Setup'!$W$18, $B1024&gt;'Intro &amp; Setup'!$AG$18), "X", ""))</f>
        <v/>
      </c>
      <c r="V1024" s="64" t="str">
        <f>IF($F1024="", "", IF(OR($F1024&lt;'Intro &amp; Setup'!$W$18, $F1024&gt;'Intro &amp; Setup'!$AG$18), "X", ""))</f>
        <v/>
      </c>
      <c r="W1024" s="6" t="str">
        <f t="shared" si="140"/>
        <v/>
      </c>
      <c r="Y1024" s="63" t="str">
        <f t="shared" si="141"/>
        <v/>
      </c>
      <c r="Z1024" s="64" t="str">
        <f t="shared" si="142"/>
        <v/>
      </c>
      <c r="AB1024" s="80" t="str">
        <f t="shared" si="143"/>
        <v/>
      </c>
      <c r="AC1024" s="77" t="str">
        <f t="shared" si="144"/>
        <v/>
      </c>
      <c r="AE1024" s="84" t="str">
        <f t="shared" si="145"/>
        <v/>
      </c>
      <c r="AG1024" s="6" t="str">
        <f>IF($AE1024="", "", COUNTIF($AE$10:$AE$2510, "&gt;"&amp;$AE1024)+1+COUNTIF($AE$10:$AE1024, $AE1024)-1)</f>
        <v/>
      </c>
    </row>
    <row r="1025" spans="1:33" x14ac:dyDescent="0.25">
      <c r="A1025" s="2"/>
      <c r="B1025" s="98"/>
      <c r="C1025" s="99"/>
      <c r="D1025" s="100"/>
      <c r="E1025" s="101"/>
      <c r="F1025" s="102"/>
      <c r="G1025" s="99"/>
      <c r="H1025" s="103"/>
      <c r="I1025" s="104"/>
      <c r="J1025" s="2"/>
      <c r="K1025" s="56" t="str">
        <f t="shared" si="137"/>
        <v/>
      </c>
      <c r="L1025" s="2"/>
      <c r="M1025" s="2"/>
      <c r="N1025" s="51" t="str">
        <f t="shared" si="138"/>
        <v/>
      </c>
      <c r="O1025" s="2"/>
      <c r="Q1025" s="6" t="str">
        <f t="shared" si="139"/>
        <v/>
      </c>
      <c r="S1025" s="6" t="str">
        <f>IF(COUNTIF($Q1025:$Q$2510, $Q1025)&gt;1, "", $Q1025)</f>
        <v/>
      </c>
      <c r="U1025" s="63" t="str">
        <f>IF($B1025="", "", IF(OR($B1025&lt;'Intro &amp; Setup'!$W$18, $B1025&gt;'Intro &amp; Setup'!$AG$18), "X", ""))</f>
        <v/>
      </c>
      <c r="V1025" s="64" t="str">
        <f>IF($F1025="", "", IF(OR($F1025&lt;'Intro &amp; Setup'!$W$18, $F1025&gt;'Intro &amp; Setup'!$AG$18), "X", ""))</f>
        <v/>
      </c>
      <c r="W1025" s="6" t="str">
        <f t="shared" si="140"/>
        <v/>
      </c>
      <c r="Y1025" s="63" t="str">
        <f t="shared" si="141"/>
        <v/>
      </c>
      <c r="Z1025" s="64" t="str">
        <f t="shared" si="142"/>
        <v/>
      </c>
      <c r="AB1025" s="80" t="str">
        <f t="shared" si="143"/>
        <v/>
      </c>
      <c r="AC1025" s="77" t="str">
        <f t="shared" si="144"/>
        <v/>
      </c>
      <c r="AE1025" s="84" t="str">
        <f t="shared" si="145"/>
        <v/>
      </c>
      <c r="AG1025" s="6" t="str">
        <f>IF($AE1025="", "", COUNTIF($AE$10:$AE$2510, "&gt;"&amp;$AE1025)+1+COUNTIF($AE$10:$AE1025, $AE1025)-1)</f>
        <v/>
      </c>
    </row>
    <row r="1026" spans="1:33" x14ac:dyDescent="0.25">
      <c r="A1026" s="2"/>
      <c r="B1026" s="98"/>
      <c r="C1026" s="99"/>
      <c r="D1026" s="100"/>
      <c r="E1026" s="101"/>
      <c r="F1026" s="102"/>
      <c r="G1026" s="99"/>
      <c r="H1026" s="103"/>
      <c r="I1026" s="104"/>
      <c r="J1026" s="2"/>
      <c r="K1026" s="56" t="str">
        <f t="shared" si="137"/>
        <v/>
      </c>
      <c r="L1026" s="2"/>
      <c r="M1026" s="2"/>
      <c r="N1026" s="51" t="str">
        <f t="shared" si="138"/>
        <v/>
      </c>
      <c r="O1026" s="2"/>
      <c r="Q1026" s="6" t="str">
        <f t="shared" si="139"/>
        <v/>
      </c>
      <c r="S1026" s="6" t="str">
        <f>IF(COUNTIF($Q1026:$Q$2510, $Q1026)&gt;1, "", $Q1026)</f>
        <v/>
      </c>
      <c r="U1026" s="63" t="str">
        <f>IF($B1026="", "", IF(OR($B1026&lt;'Intro &amp; Setup'!$W$18, $B1026&gt;'Intro &amp; Setup'!$AG$18), "X", ""))</f>
        <v/>
      </c>
      <c r="V1026" s="64" t="str">
        <f>IF($F1026="", "", IF(OR($F1026&lt;'Intro &amp; Setup'!$W$18, $F1026&gt;'Intro &amp; Setup'!$AG$18), "X", ""))</f>
        <v/>
      </c>
      <c r="W1026" s="6" t="str">
        <f t="shared" si="140"/>
        <v/>
      </c>
      <c r="Y1026" s="63" t="str">
        <f t="shared" si="141"/>
        <v/>
      </c>
      <c r="Z1026" s="64" t="str">
        <f t="shared" si="142"/>
        <v/>
      </c>
      <c r="AB1026" s="80" t="str">
        <f t="shared" si="143"/>
        <v/>
      </c>
      <c r="AC1026" s="77" t="str">
        <f t="shared" si="144"/>
        <v/>
      </c>
      <c r="AE1026" s="84" t="str">
        <f t="shared" si="145"/>
        <v/>
      </c>
      <c r="AG1026" s="6" t="str">
        <f>IF($AE1026="", "", COUNTIF($AE$10:$AE$2510, "&gt;"&amp;$AE1026)+1+COUNTIF($AE$10:$AE1026, $AE1026)-1)</f>
        <v/>
      </c>
    </row>
    <row r="1027" spans="1:33" x14ac:dyDescent="0.25">
      <c r="A1027" s="2"/>
      <c r="B1027" s="98"/>
      <c r="C1027" s="99"/>
      <c r="D1027" s="100"/>
      <c r="E1027" s="101"/>
      <c r="F1027" s="102"/>
      <c r="G1027" s="99"/>
      <c r="H1027" s="103"/>
      <c r="I1027" s="104"/>
      <c r="J1027" s="2"/>
      <c r="K1027" s="56" t="str">
        <f t="shared" si="137"/>
        <v/>
      </c>
      <c r="L1027" s="2"/>
      <c r="M1027" s="2"/>
      <c r="N1027" s="51" t="str">
        <f t="shared" si="138"/>
        <v/>
      </c>
      <c r="O1027" s="2"/>
      <c r="Q1027" s="6" t="str">
        <f t="shared" si="139"/>
        <v/>
      </c>
      <c r="S1027" s="6" t="str">
        <f>IF(COUNTIF($Q1027:$Q$2510, $Q1027)&gt;1, "", $Q1027)</f>
        <v/>
      </c>
      <c r="U1027" s="63" t="str">
        <f>IF($B1027="", "", IF(OR($B1027&lt;'Intro &amp; Setup'!$W$18, $B1027&gt;'Intro &amp; Setup'!$AG$18), "X", ""))</f>
        <v/>
      </c>
      <c r="V1027" s="64" t="str">
        <f>IF($F1027="", "", IF(OR($F1027&lt;'Intro &amp; Setup'!$W$18, $F1027&gt;'Intro &amp; Setup'!$AG$18), "X", ""))</f>
        <v/>
      </c>
      <c r="W1027" s="6" t="str">
        <f t="shared" si="140"/>
        <v/>
      </c>
      <c r="Y1027" s="63" t="str">
        <f t="shared" si="141"/>
        <v/>
      </c>
      <c r="Z1027" s="64" t="str">
        <f t="shared" si="142"/>
        <v/>
      </c>
      <c r="AB1027" s="80" t="str">
        <f t="shared" si="143"/>
        <v/>
      </c>
      <c r="AC1027" s="77" t="str">
        <f t="shared" si="144"/>
        <v/>
      </c>
      <c r="AE1027" s="84" t="str">
        <f t="shared" si="145"/>
        <v/>
      </c>
      <c r="AG1027" s="6" t="str">
        <f>IF($AE1027="", "", COUNTIF($AE$10:$AE$2510, "&gt;"&amp;$AE1027)+1+COUNTIF($AE$10:$AE1027, $AE1027)-1)</f>
        <v/>
      </c>
    </row>
    <row r="1028" spans="1:33" x14ac:dyDescent="0.25">
      <c r="A1028" s="2"/>
      <c r="B1028" s="98"/>
      <c r="C1028" s="99"/>
      <c r="D1028" s="100"/>
      <c r="E1028" s="101"/>
      <c r="F1028" s="102"/>
      <c r="G1028" s="99"/>
      <c r="H1028" s="103"/>
      <c r="I1028" s="104"/>
      <c r="J1028" s="2"/>
      <c r="K1028" s="56" t="str">
        <f t="shared" si="137"/>
        <v/>
      </c>
      <c r="L1028" s="2"/>
      <c r="M1028" s="2"/>
      <c r="N1028" s="51" t="str">
        <f t="shared" si="138"/>
        <v/>
      </c>
      <c r="O1028" s="2"/>
      <c r="Q1028" s="6" t="str">
        <f t="shared" si="139"/>
        <v/>
      </c>
      <c r="S1028" s="6" t="str">
        <f>IF(COUNTIF($Q1028:$Q$2510, $Q1028)&gt;1, "", $Q1028)</f>
        <v/>
      </c>
      <c r="U1028" s="63" t="str">
        <f>IF($B1028="", "", IF(OR($B1028&lt;'Intro &amp; Setup'!$W$18, $B1028&gt;'Intro &amp; Setup'!$AG$18), "X", ""))</f>
        <v/>
      </c>
      <c r="V1028" s="64" t="str">
        <f>IF($F1028="", "", IF(OR($F1028&lt;'Intro &amp; Setup'!$W$18, $F1028&gt;'Intro &amp; Setup'!$AG$18), "X", ""))</f>
        <v/>
      </c>
      <c r="W1028" s="6" t="str">
        <f t="shared" si="140"/>
        <v/>
      </c>
      <c r="Y1028" s="63" t="str">
        <f t="shared" si="141"/>
        <v/>
      </c>
      <c r="Z1028" s="64" t="str">
        <f t="shared" si="142"/>
        <v/>
      </c>
      <c r="AB1028" s="80" t="str">
        <f t="shared" si="143"/>
        <v/>
      </c>
      <c r="AC1028" s="77" t="str">
        <f t="shared" si="144"/>
        <v/>
      </c>
      <c r="AE1028" s="84" t="str">
        <f t="shared" si="145"/>
        <v/>
      </c>
      <c r="AG1028" s="6" t="str">
        <f>IF($AE1028="", "", COUNTIF($AE$10:$AE$2510, "&gt;"&amp;$AE1028)+1+COUNTIF($AE$10:$AE1028, $AE1028)-1)</f>
        <v/>
      </c>
    </row>
    <row r="1029" spans="1:33" x14ac:dyDescent="0.25">
      <c r="A1029" s="2"/>
      <c r="B1029" s="98"/>
      <c r="C1029" s="99"/>
      <c r="D1029" s="100"/>
      <c r="E1029" s="101"/>
      <c r="F1029" s="102"/>
      <c r="G1029" s="99"/>
      <c r="H1029" s="103"/>
      <c r="I1029" s="104"/>
      <c r="J1029" s="2"/>
      <c r="K1029" s="56" t="str">
        <f t="shared" si="137"/>
        <v/>
      </c>
      <c r="L1029" s="2"/>
      <c r="M1029" s="2"/>
      <c r="N1029" s="51" t="str">
        <f t="shared" si="138"/>
        <v/>
      </c>
      <c r="O1029" s="2"/>
      <c r="Q1029" s="6" t="str">
        <f t="shared" si="139"/>
        <v/>
      </c>
      <c r="S1029" s="6" t="str">
        <f>IF(COUNTIF($Q1029:$Q$2510, $Q1029)&gt;1, "", $Q1029)</f>
        <v/>
      </c>
      <c r="U1029" s="63" t="str">
        <f>IF($B1029="", "", IF(OR($B1029&lt;'Intro &amp; Setup'!$W$18, $B1029&gt;'Intro &amp; Setup'!$AG$18), "X", ""))</f>
        <v/>
      </c>
      <c r="V1029" s="64" t="str">
        <f>IF($F1029="", "", IF(OR($F1029&lt;'Intro &amp; Setup'!$W$18, $F1029&gt;'Intro &amp; Setup'!$AG$18), "X", ""))</f>
        <v/>
      </c>
      <c r="W1029" s="6" t="str">
        <f t="shared" si="140"/>
        <v/>
      </c>
      <c r="Y1029" s="63" t="str">
        <f t="shared" si="141"/>
        <v/>
      </c>
      <c r="Z1029" s="64" t="str">
        <f t="shared" si="142"/>
        <v/>
      </c>
      <c r="AB1029" s="80" t="str">
        <f t="shared" si="143"/>
        <v/>
      </c>
      <c r="AC1029" s="77" t="str">
        <f t="shared" si="144"/>
        <v/>
      </c>
      <c r="AE1029" s="84" t="str">
        <f t="shared" si="145"/>
        <v/>
      </c>
      <c r="AG1029" s="6" t="str">
        <f>IF($AE1029="", "", COUNTIF($AE$10:$AE$2510, "&gt;"&amp;$AE1029)+1+COUNTIF($AE$10:$AE1029, $AE1029)-1)</f>
        <v/>
      </c>
    </row>
    <row r="1030" spans="1:33" x14ac:dyDescent="0.25">
      <c r="A1030" s="2"/>
      <c r="B1030" s="98"/>
      <c r="C1030" s="99"/>
      <c r="D1030" s="100"/>
      <c r="E1030" s="101"/>
      <c r="F1030" s="102"/>
      <c r="G1030" s="99"/>
      <c r="H1030" s="103"/>
      <c r="I1030" s="104"/>
      <c r="J1030" s="2"/>
      <c r="K1030" s="56" t="str">
        <f t="shared" si="137"/>
        <v/>
      </c>
      <c r="L1030" s="2"/>
      <c r="M1030" s="2"/>
      <c r="N1030" s="51" t="str">
        <f t="shared" si="138"/>
        <v/>
      </c>
      <c r="O1030" s="2"/>
      <c r="Q1030" s="6" t="str">
        <f t="shared" si="139"/>
        <v/>
      </c>
      <c r="S1030" s="6" t="str">
        <f>IF(COUNTIF($Q1030:$Q$2510, $Q1030)&gt;1, "", $Q1030)</f>
        <v/>
      </c>
      <c r="U1030" s="63" t="str">
        <f>IF($B1030="", "", IF(OR($B1030&lt;'Intro &amp; Setup'!$W$18, $B1030&gt;'Intro &amp; Setup'!$AG$18), "X", ""))</f>
        <v/>
      </c>
      <c r="V1030" s="64" t="str">
        <f>IF($F1030="", "", IF(OR($F1030&lt;'Intro &amp; Setup'!$W$18, $F1030&gt;'Intro &amp; Setup'!$AG$18), "X", ""))</f>
        <v/>
      </c>
      <c r="W1030" s="6" t="str">
        <f t="shared" si="140"/>
        <v/>
      </c>
      <c r="Y1030" s="63" t="str">
        <f t="shared" si="141"/>
        <v/>
      </c>
      <c r="Z1030" s="64" t="str">
        <f t="shared" si="142"/>
        <v/>
      </c>
      <c r="AB1030" s="80" t="str">
        <f t="shared" si="143"/>
        <v/>
      </c>
      <c r="AC1030" s="77" t="str">
        <f t="shared" si="144"/>
        <v/>
      </c>
      <c r="AE1030" s="84" t="str">
        <f t="shared" si="145"/>
        <v/>
      </c>
      <c r="AG1030" s="6" t="str">
        <f>IF($AE1030="", "", COUNTIF($AE$10:$AE$2510, "&gt;"&amp;$AE1030)+1+COUNTIF($AE$10:$AE1030, $AE1030)-1)</f>
        <v/>
      </c>
    </row>
    <row r="1031" spans="1:33" x14ac:dyDescent="0.25">
      <c r="A1031" s="2"/>
      <c r="B1031" s="98"/>
      <c r="C1031" s="99"/>
      <c r="D1031" s="100"/>
      <c r="E1031" s="101"/>
      <c r="F1031" s="102"/>
      <c r="G1031" s="99"/>
      <c r="H1031" s="103"/>
      <c r="I1031" s="104"/>
      <c r="J1031" s="2"/>
      <c r="K1031" s="56" t="str">
        <f t="shared" si="137"/>
        <v/>
      </c>
      <c r="L1031" s="2"/>
      <c r="M1031" s="2"/>
      <c r="N1031" s="51" t="str">
        <f t="shared" si="138"/>
        <v/>
      </c>
      <c r="O1031" s="2"/>
      <c r="Q1031" s="6" t="str">
        <f t="shared" si="139"/>
        <v/>
      </c>
      <c r="S1031" s="6" t="str">
        <f>IF(COUNTIF($Q1031:$Q$2510, $Q1031)&gt;1, "", $Q1031)</f>
        <v/>
      </c>
      <c r="U1031" s="63" t="str">
        <f>IF($B1031="", "", IF(OR($B1031&lt;'Intro &amp; Setup'!$W$18, $B1031&gt;'Intro &amp; Setup'!$AG$18), "X", ""))</f>
        <v/>
      </c>
      <c r="V1031" s="64" t="str">
        <f>IF($F1031="", "", IF(OR($F1031&lt;'Intro &amp; Setup'!$W$18, $F1031&gt;'Intro &amp; Setup'!$AG$18), "X", ""))</f>
        <v/>
      </c>
      <c r="W1031" s="6" t="str">
        <f t="shared" si="140"/>
        <v/>
      </c>
      <c r="Y1031" s="63" t="str">
        <f t="shared" si="141"/>
        <v/>
      </c>
      <c r="Z1031" s="64" t="str">
        <f t="shared" si="142"/>
        <v/>
      </c>
      <c r="AB1031" s="80" t="str">
        <f t="shared" si="143"/>
        <v/>
      </c>
      <c r="AC1031" s="77" t="str">
        <f t="shared" si="144"/>
        <v/>
      </c>
      <c r="AE1031" s="84" t="str">
        <f t="shared" si="145"/>
        <v/>
      </c>
      <c r="AG1031" s="6" t="str">
        <f>IF($AE1031="", "", COUNTIF($AE$10:$AE$2510, "&gt;"&amp;$AE1031)+1+COUNTIF($AE$10:$AE1031, $AE1031)-1)</f>
        <v/>
      </c>
    </row>
    <row r="1032" spans="1:33" x14ac:dyDescent="0.25">
      <c r="A1032" s="2"/>
      <c r="B1032" s="98"/>
      <c r="C1032" s="99"/>
      <c r="D1032" s="100"/>
      <c r="E1032" s="101"/>
      <c r="F1032" s="102"/>
      <c r="G1032" s="99"/>
      <c r="H1032" s="103"/>
      <c r="I1032" s="104"/>
      <c r="J1032" s="2"/>
      <c r="K1032" s="56" t="str">
        <f t="shared" si="137"/>
        <v/>
      </c>
      <c r="L1032" s="2"/>
      <c r="M1032" s="2"/>
      <c r="N1032" s="51" t="str">
        <f t="shared" si="138"/>
        <v/>
      </c>
      <c r="O1032" s="2"/>
      <c r="Q1032" s="6" t="str">
        <f t="shared" si="139"/>
        <v/>
      </c>
      <c r="S1032" s="6" t="str">
        <f>IF(COUNTIF($Q1032:$Q$2510, $Q1032)&gt;1, "", $Q1032)</f>
        <v/>
      </c>
      <c r="U1032" s="63" t="str">
        <f>IF($B1032="", "", IF(OR($B1032&lt;'Intro &amp; Setup'!$W$18, $B1032&gt;'Intro &amp; Setup'!$AG$18), "X", ""))</f>
        <v/>
      </c>
      <c r="V1032" s="64" t="str">
        <f>IF($F1032="", "", IF(OR($F1032&lt;'Intro &amp; Setup'!$W$18, $F1032&gt;'Intro &amp; Setup'!$AG$18), "X", ""))</f>
        <v/>
      </c>
      <c r="W1032" s="6" t="str">
        <f t="shared" si="140"/>
        <v/>
      </c>
      <c r="Y1032" s="63" t="str">
        <f t="shared" si="141"/>
        <v/>
      </c>
      <c r="Z1032" s="64" t="str">
        <f t="shared" si="142"/>
        <v/>
      </c>
      <c r="AB1032" s="80" t="str">
        <f t="shared" si="143"/>
        <v/>
      </c>
      <c r="AC1032" s="77" t="str">
        <f t="shared" si="144"/>
        <v/>
      </c>
      <c r="AE1032" s="84" t="str">
        <f t="shared" si="145"/>
        <v/>
      </c>
      <c r="AG1032" s="6" t="str">
        <f>IF($AE1032="", "", COUNTIF($AE$10:$AE$2510, "&gt;"&amp;$AE1032)+1+COUNTIF($AE$10:$AE1032, $AE1032)-1)</f>
        <v/>
      </c>
    </row>
    <row r="1033" spans="1:33" x14ac:dyDescent="0.25">
      <c r="A1033" s="2"/>
      <c r="B1033" s="98"/>
      <c r="C1033" s="99"/>
      <c r="D1033" s="100"/>
      <c r="E1033" s="101"/>
      <c r="F1033" s="102"/>
      <c r="G1033" s="99"/>
      <c r="H1033" s="103"/>
      <c r="I1033" s="104"/>
      <c r="J1033" s="2"/>
      <c r="K1033" s="56" t="str">
        <f t="shared" si="137"/>
        <v/>
      </c>
      <c r="L1033" s="2"/>
      <c r="M1033" s="2"/>
      <c r="N1033" s="51" t="str">
        <f t="shared" si="138"/>
        <v/>
      </c>
      <c r="O1033" s="2"/>
      <c r="Q1033" s="6" t="str">
        <f t="shared" si="139"/>
        <v/>
      </c>
      <c r="S1033" s="6" t="str">
        <f>IF(COUNTIF($Q1033:$Q$2510, $Q1033)&gt;1, "", $Q1033)</f>
        <v/>
      </c>
      <c r="U1033" s="63" t="str">
        <f>IF($B1033="", "", IF(OR($B1033&lt;'Intro &amp; Setup'!$W$18, $B1033&gt;'Intro &amp; Setup'!$AG$18), "X", ""))</f>
        <v/>
      </c>
      <c r="V1033" s="64" t="str">
        <f>IF($F1033="", "", IF(OR($F1033&lt;'Intro &amp; Setup'!$W$18, $F1033&gt;'Intro &amp; Setup'!$AG$18), "X", ""))</f>
        <v/>
      </c>
      <c r="W1033" s="6" t="str">
        <f t="shared" si="140"/>
        <v/>
      </c>
      <c r="Y1033" s="63" t="str">
        <f t="shared" si="141"/>
        <v/>
      </c>
      <c r="Z1033" s="64" t="str">
        <f t="shared" si="142"/>
        <v/>
      </c>
      <c r="AB1033" s="80" t="str">
        <f t="shared" si="143"/>
        <v/>
      </c>
      <c r="AC1033" s="77" t="str">
        <f t="shared" si="144"/>
        <v/>
      </c>
      <c r="AE1033" s="84" t="str">
        <f t="shared" si="145"/>
        <v/>
      </c>
      <c r="AG1033" s="6" t="str">
        <f>IF($AE1033="", "", COUNTIF($AE$10:$AE$2510, "&gt;"&amp;$AE1033)+1+COUNTIF($AE$10:$AE1033, $AE1033)-1)</f>
        <v/>
      </c>
    </row>
    <row r="1034" spans="1:33" x14ac:dyDescent="0.25">
      <c r="A1034" s="2"/>
      <c r="B1034" s="98"/>
      <c r="C1034" s="99"/>
      <c r="D1034" s="100"/>
      <c r="E1034" s="101"/>
      <c r="F1034" s="102"/>
      <c r="G1034" s="99"/>
      <c r="H1034" s="103"/>
      <c r="I1034" s="104"/>
      <c r="J1034" s="2"/>
      <c r="K1034" s="56" t="str">
        <f t="shared" si="137"/>
        <v/>
      </c>
      <c r="L1034" s="2"/>
      <c r="M1034" s="2"/>
      <c r="N1034" s="51" t="str">
        <f t="shared" si="138"/>
        <v/>
      </c>
      <c r="O1034" s="2"/>
      <c r="Q1034" s="6" t="str">
        <f t="shared" si="139"/>
        <v/>
      </c>
      <c r="S1034" s="6" t="str">
        <f>IF(COUNTIF($Q1034:$Q$2510, $Q1034)&gt;1, "", $Q1034)</f>
        <v/>
      </c>
      <c r="U1034" s="63" t="str">
        <f>IF($B1034="", "", IF(OR($B1034&lt;'Intro &amp; Setup'!$W$18, $B1034&gt;'Intro &amp; Setup'!$AG$18), "X", ""))</f>
        <v/>
      </c>
      <c r="V1034" s="64" t="str">
        <f>IF($F1034="", "", IF(OR($F1034&lt;'Intro &amp; Setup'!$W$18, $F1034&gt;'Intro &amp; Setup'!$AG$18), "X", ""))</f>
        <v/>
      </c>
      <c r="W1034" s="6" t="str">
        <f t="shared" si="140"/>
        <v/>
      </c>
      <c r="Y1034" s="63" t="str">
        <f t="shared" si="141"/>
        <v/>
      </c>
      <c r="Z1034" s="64" t="str">
        <f t="shared" si="142"/>
        <v/>
      </c>
      <c r="AB1034" s="80" t="str">
        <f t="shared" si="143"/>
        <v/>
      </c>
      <c r="AC1034" s="77" t="str">
        <f t="shared" si="144"/>
        <v/>
      </c>
      <c r="AE1034" s="84" t="str">
        <f t="shared" si="145"/>
        <v/>
      </c>
      <c r="AG1034" s="6" t="str">
        <f>IF($AE1034="", "", COUNTIF($AE$10:$AE$2510, "&gt;"&amp;$AE1034)+1+COUNTIF($AE$10:$AE1034, $AE1034)-1)</f>
        <v/>
      </c>
    </row>
    <row r="1035" spans="1:33" x14ac:dyDescent="0.25">
      <c r="A1035" s="2"/>
      <c r="B1035" s="98"/>
      <c r="C1035" s="99"/>
      <c r="D1035" s="100"/>
      <c r="E1035" s="101"/>
      <c r="F1035" s="102"/>
      <c r="G1035" s="99"/>
      <c r="H1035" s="103"/>
      <c r="I1035" s="104"/>
      <c r="J1035" s="2"/>
      <c r="K1035" s="56" t="str">
        <f t="shared" si="137"/>
        <v/>
      </c>
      <c r="L1035" s="2"/>
      <c r="M1035" s="2"/>
      <c r="N1035" s="51" t="str">
        <f t="shared" si="138"/>
        <v/>
      </c>
      <c r="O1035" s="2"/>
      <c r="Q1035" s="6" t="str">
        <f t="shared" si="139"/>
        <v/>
      </c>
      <c r="S1035" s="6" t="str">
        <f>IF(COUNTIF($Q1035:$Q$2510, $Q1035)&gt;1, "", $Q1035)</f>
        <v/>
      </c>
      <c r="U1035" s="63" t="str">
        <f>IF($B1035="", "", IF(OR($B1035&lt;'Intro &amp; Setup'!$W$18, $B1035&gt;'Intro &amp; Setup'!$AG$18), "X", ""))</f>
        <v/>
      </c>
      <c r="V1035" s="64" t="str">
        <f>IF($F1035="", "", IF(OR($F1035&lt;'Intro &amp; Setup'!$W$18, $F1035&gt;'Intro &amp; Setup'!$AG$18), "X", ""))</f>
        <v/>
      </c>
      <c r="W1035" s="6" t="str">
        <f t="shared" si="140"/>
        <v/>
      </c>
      <c r="Y1035" s="63" t="str">
        <f t="shared" si="141"/>
        <v/>
      </c>
      <c r="Z1035" s="64" t="str">
        <f t="shared" si="142"/>
        <v/>
      </c>
      <c r="AB1035" s="80" t="str">
        <f t="shared" si="143"/>
        <v/>
      </c>
      <c r="AC1035" s="77" t="str">
        <f t="shared" si="144"/>
        <v/>
      </c>
      <c r="AE1035" s="84" t="str">
        <f t="shared" si="145"/>
        <v/>
      </c>
      <c r="AG1035" s="6" t="str">
        <f>IF($AE1035="", "", COUNTIF($AE$10:$AE$2510, "&gt;"&amp;$AE1035)+1+COUNTIF($AE$10:$AE1035, $AE1035)-1)</f>
        <v/>
      </c>
    </row>
    <row r="1036" spans="1:33" x14ac:dyDescent="0.25">
      <c r="A1036" s="2"/>
      <c r="B1036" s="98"/>
      <c r="C1036" s="99"/>
      <c r="D1036" s="100"/>
      <c r="E1036" s="101"/>
      <c r="F1036" s="102"/>
      <c r="G1036" s="99"/>
      <c r="H1036" s="103"/>
      <c r="I1036" s="104"/>
      <c r="J1036" s="2"/>
      <c r="K1036" s="56" t="str">
        <f t="shared" ref="K1036:K1099" si="146">IF($G1036="", "", IF($I1036="", IFERROR(INDEX($I$11:$I$2510, MATCH($G1036, $S$11:$S$2510, 0)), ""), $I1036))</f>
        <v/>
      </c>
      <c r="L1036" s="2"/>
      <c r="M1036" s="2"/>
      <c r="N1036" s="51" t="str">
        <f t="shared" ref="N1036:N1099" si="147">IFERROR(IF($H1036="", "", IF($G1036="", $H1036, ROUND($H1036/$K1036, 2))), "")</f>
        <v/>
      </c>
      <c r="O1036" s="2"/>
      <c r="Q1036" s="6" t="str">
        <f t="shared" ref="Q1036:Q1099" si="148">IF($I1036="", "", $G1036)</f>
        <v/>
      </c>
      <c r="S1036" s="6" t="str">
        <f>IF(COUNTIF($Q1036:$Q$2510, $Q1036)&gt;1, "", $Q1036)</f>
        <v/>
      </c>
      <c r="U1036" s="63" t="str">
        <f>IF($B1036="", "", IF(OR($B1036&lt;'Intro &amp; Setup'!$W$18, $B1036&gt;'Intro &amp; Setup'!$AG$18), "X", ""))</f>
        <v/>
      </c>
      <c r="V1036" s="64" t="str">
        <f>IF($F1036="", "", IF(OR($F1036&lt;'Intro &amp; Setup'!$W$18, $F1036&gt;'Intro &amp; Setup'!$AG$18), "X", ""))</f>
        <v/>
      </c>
      <c r="W1036" s="6" t="str">
        <f t="shared" ref="W1036:W1099" si="149">IF(AND($U1036="X", $V1036="X"), "X", "")</f>
        <v/>
      </c>
      <c r="Y1036" s="63" t="str">
        <f t="shared" ref="Y1036:Y1099" si="150">IF($W1036="X", "", IF($B1036="", "", TEXT($B1036, "mmm yyyy")))</f>
        <v/>
      </c>
      <c r="Z1036" s="64" t="str">
        <f t="shared" ref="Z1036:Z1099" si="151">IF($W1036="X", "", IF($F1036="", "", TEXT($F1036, "mmm yyyy")))</f>
        <v/>
      </c>
      <c r="AB1036" s="80" t="str">
        <f t="shared" ref="AB1036:AB1099" si="152">IF($G1036="", $N1036, "")</f>
        <v/>
      </c>
      <c r="AC1036" s="77" t="str">
        <f t="shared" ref="AC1036:AC1099" si="153">IF(NOT($G1036=""), $N1036, "")</f>
        <v/>
      </c>
      <c r="AE1036" s="84" t="str">
        <f t="shared" ref="AE1036:AE1099" si="154">IF($S1036="", "", SUMIF($G$11:$G$2510, $S1036, $N$11:$N$2510))</f>
        <v/>
      </c>
      <c r="AG1036" s="6" t="str">
        <f>IF($AE1036="", "", COUNTIF($AE$10:$AE$2510, "&gt;"&amp;$AE1036)+1+COUNTIF($AE$10:$AE1036, $AE1036)-1)</f>
        <v/>
      </c>
    </row>
    <row r="1037" spans="1:33" x14ac:dyDescent="0.25">
      <c r="A1037" s="2"/>
      <c r="B1037" s="98"/>
      <c r="C1037" s="99"/>
      <c r="D1037" s="100"/>
      <c r="E1037" s="101"/>
      <c r="F1037" s="102"/>
      <c r="G1037" s="99"/>
      <c r="H1037" s="103"/>
      <c r="I1037" s="104"/>
      <c r="J1037" s="2"/>
      <c r="K1037" s="56" t="str">
        <f t="shared" si="146"/>
        <v/>
      </c>
      <c r="L1037" s="2"/>
      <c r="M1037" s="2"/>
      <c r="N1037" s="51" t="str">
        <f t="shared" si="147"/>
        <v/>
      </c>
      <c r="O1037" s="2"/>
      <c r="Q1037" s="6" t="str">
        <f t="shared" si="148"/>
        <v/>
      </c>
      <c r="S1037" s="6" t="str">
        <f>IF(COUNTIF($Q1037:$Q$2510, $Q1037)&gt;1, "", $Q1037)</f>
        <v/>
      </c>
      <c r="U1037" s="63" t="str">
        <f>IF($B1037="", "", IF(OR($B1037&lt;'Intro &amp; Setup'!$W$18, $B1037&gt;'Intro &amp; Setup'!$AG$18), "X", ""))</f>
        <v/>
      </c>
      <c r="V1037" s="64" t="str">
        <f>IF($F1037="", "", IF(OR($F1037&lt;'Intro &amp; Setup'!$W$18, $F1037&gt;'Intro &amp; Setup'!$AG$18), "X", ""))</f>
        <v/>
      </c>
      <c r="W1037" s="6" t="str">
        <f t="shared" si="149"/>
        <v/>
      </c>
      <c r="Y1037" s="63" t="str">
        <f t="shared" si="150"/>
        <v/>
      </c>
      <c r="Z1037" s="64" t="str">
        <f t="shared" si="151"/>
        <v/>
      </c>
      <c r="AB1037" s="80" t="str">
        <f t="shared" si="152"/>
        <v/>
      </c>
      <c r="AC1037" s="77" t="str">
        <f t="shared" si="153"/>
        <v/>
      </c>
      <c r="AE1037" s="84" t="str">
        <f t="shared" si="154"/>
        <v/>
      </c>
      <c r="AG1037" s="6" t="str">
        <f>IF($AE1037="", "", COUNTIF($AE$10:$AE$2510, "&gt;"&amp;$AE1037)+1+COUNTIF($AE$10:$AE1037, $AE1037)-1)</f>
        <v/>
      </c>
    </row>
    <row r="1038" spans="1:33" x14ac:dyDescent="0.25">
      <c r="A1038" s="2"/>
      <c r="B1038" s="98"/>
      <c r="C1038" s="99"/>
      <c r="D1038" s="100"/>
      <c r="E1038" s="101"/>
      <c r="F1038" s="102"/>
      <c r="G1038" s="99"/>
      <c r="H1038" s="103"/>
      <c r="I1038" s="104"/>
      <c r="J1038" s="2"/>
      <c r="K1038" s="56" t="str">
        <f t="shared" si="146"/>
        <v/>
      </c>
      <c r="L1038" s="2"/>
      <c r="M1038" s="2"/>
      <c r="N1038" s="51" t="str">
        <f t="shared" si="147"/>
        <v/>
      </c>
      <c r="O1038" s="2"/>
      <c r="Q1038" s="6" t="str">
        <f t="shared" si="148"/>
        <v/>
      </c>
      <c r="S1038" s="6" t="str">
        <f>IF(COUNTIF($Q1038:$Q$2510, $Q1038)&gt;1, "", $Q1038)</f>
        <v/>
      </c>
      <c r="U1038" s="63" t="str">
        <f>IF($B1038="", "", IF(OR($B1038&lt;'Intro &amp; Setup'!$W$18, $B1038&gt;'Intro &amp; Setup'!$AG$18), "X", ""))</f>
        <v/>
      </c>
      <c r="V1038" s="64" t="str">
        <f>IF($F1038="", "", IF(OR($F1038&lt;'Intro &amp; Setup'!$W$18, $F1038&gt;'Intro &amp; Setup'!$AG$18), "X", ""))</f>
        <v/>
      </c>
      <c r="W1038" s="6" t="str">
        <f t="shared" si="149"/>
        <v/>
      </c>
      <c r="Y1038" s="63" t="str">
        <f t="shared" si="150"/>
        <v/>
      </c>
      <c r="Z1038" s="64" t="str">
        <f t="shared" si="151"/>
        <v/>
      </c>
      <c r="AB1038" s="80" t="str">
        <f t="shared" si="152"/>
        <v/>
      </c>
      <c r="AC1038" s="77" t="str">
        <f t="shared" si="153"/>
        <v/>
      </c>
      <c r="AE1038" s="84" t="str">
        <f t="shared" si="154"/>
        <v/>
      </c>
      <c r="AG1038" s="6" t="str">
        <f>IF($AE1038="", "", COUNTIF($AE$10:$AE$2510, "&gt;"&amp;$AE1038)+1+COUNTIF($AE$10:$AE1038, $AE1038)-1)</f>
        <v/>
      </c>
    </row>
    <row r="1039" spans="1:33" x14ac:dyDescent="0.25">
      <c r="A1039" s="2"/>
      <c r="B1039" s="98"/>
      <c r="C1039" s="99"/>
      <c r="D1039" s="100"/>
      <c r="E1039" s="101"/>
      <c r="F1039" s="102"/>
      <c r="G1039" s="99"/>
      <c r="H1039" s="103"/>
      <c r="I1039" s="104"/>
      <c r="J1039" s="2"/>
      <c r="K1039" s="56" t="str">
        <f t="shared" si="146"/>
        <v/>
      </c>
      <c r="L1039" s="2"/>
      <c r="M1039" s="2"/>
      <c r="N1039" s="51" t="str">
        <f t="shared" si="147"/>
        <v/>
      </c>
      <c r="O1039" s="2"/>
      <c r="Q1039" s="6" t="str">
        <f t="shared" si="148"/>
        <v/>
      </c>
      <c r="S1039" s="6" t="str">
        <f>IF(COUNTIF($Q1039:$Q$2510, $Q1039)&gt;1, "", $Q1039)</f>
        <v/>
      </c>
      <c r="U1039" s="63" t="str">
        <f>IF($B1039="", "", IF(OR($B1039&lt;'Intro &amp; Setup'!$W$18, $B1039&gt;'Intro &amp; Setup'!$AG$18), "X", ""))</f>
        <v/>
      </c>
      <c r="V1039" s="64" t="str">
        <f>IF($F1039="", "", IF(OR($F1039&lt;'Intro &amp; Setup'!$W$18, $F1039&gt;'Intro &amp; Setup'!$AG$18), "X", ""))</f>
        <v/>
      </c>
      <c r="W1039" s="6" t="str">
        <f t="shared" si="149"/>
        <v/>
      </c>
      <c r="Y1039" s="63" t="str">
        <f t="shared" si="150"/>
        <v/>
      </c>
      <c r="Z1039" s="64" t="str">
        <f t="shared" si="151"/>
        <v/>
      </c>
      <c r="AB1039" s="80" t="str">
        <f t="shared" si="152"/>
        <v/>
      </c>
      <c r="AC1039" s="77" t="str">
        <f t="shared" si="153"/>
        <v/>
      </c>
      <c r="AE1039" s="84" t="str">
        <f t="shared" si="154"/>
        <v/>
      </c>
      <c r="AG1039" s="6" t="str">
        <f>IF($AE1039="", "", COUNTIF($AE$10:$AE$2510, "&gt;"&amp;$AE1039)+1+COUNTIF($AE$10:$AE1039, $AE1039)-1)</f>
        <v/>
      </c>
    </row>
    <row r="1040" spans="1:33" x14ac:dyDescent="0.25">
      <c r="A1040" s="2"/>
      <c r="B1040" s="98"/>
      <c r="C1040" s="99"/>
      <c r="D1040" s="100"/>
      <c r="E1040" s="101"/>
      <c r="F1040" s="102"/>
      <c r="G1040" s="99"/>
      <c r="H1040" s="103"/>
      <c r="I1040" s="104"/>
      <c r="J1040" s="2"/>
      <c r="K1040" s="56" t="str">
        <f t="shared" si="146"/>
        <v/>
      </c>
      <c r="L1040" s="2"/>
      <c r="M1040" s="2"/>
      <c r="N1040" s="51" t="str">
        <f t="shared" si="147"/>
        <v/>
      </c>
      <c r="O1040" s="2"/>
      <c r="Q1040" s="6" t="str">
        <f t="shared" si="148"/>
        <v/>
      </c>
      <c r="S1040" s="6" t="str">
        <f>IF(COUNTIF($Q1040:$Q$2510, $Q1040)&gt;1, "", $Q1040)</f>
        <v/>
      </c>
      <c r="U1040" s="63" t="str">
        <f>IF($B1040="", "", IF(OR($B1040&lt;'Intro &amp; Setup'!$W$18, $B1040&gt;'Intro &amp; Setup'!$AG$18), "X", ""))</f>
        <v/>
      </c>
      <c r="V1040" s="64" t="str">
        <f>IF($F1040="", "", IF(OR($F1040&lt;'Intro &amp; Setup'!$W$18, $F1040&gt;'Intro &amp; Setup'!$AG$18), "X", ""))</f>
        <v/>
      </c>
      <c r="W1040" s="6" t="str">
        <f t="shared" si="149"/>
        <v/>
      </c>
      <c r="Y1040" s="63" t="str">
        <f t="shared" si="150"/>
        <v/>
      </c>
      <c r="Z1040" s="64" t="str">
        <f t="shared" si="151"/>
        <v/>
      </c>
      <c r="AB1040" s="80" t="str">
        <f t="shared" si="152"/>
        <v/>
      </c>
      <c r="AC1040" s="77" t="str">
        <f t="shared" si="153"/>
        <v/>
      </c>
      <c r="AE1040" s="84" t="str">
        <f t="shared" si="154"/>
        <v/>
      </c>
      <c r="AG1040" s="6" t="str">
        <f>IF($AE1040="", "", COUNTIF($AE$10:$AE$2510, "&gt;"&amp;$AE1040)+1+COUNTIF($AE$10:$AE1040, $AE1040)-1)</f>
        <v/>
      </c>
    </row>
    <row r="1041" spans="1:33" x14ac:dyDescent="0.25">
      <c r="A1041" s="2"/>
      <c r="B1041" s="98"/>
      <c r="C1041" s="99"/>
      <c r="D1041" s="100"/>
      <c r="E1041" s="101"/>
      <c r="F1041" s="102"/>
      <c r="G1041" s="99"/>
      <c r="H1041" s="103"/>
      <c r="I1041" s="104"/>
      <c r="J1041" s="2"/>
      <c r="K1041" s="56" t="str">
        <f t="shared" si="146"/>
        <v/>
      </c>
      <c r="L1041" s="2"/>
      <c r="M1041" s="2"/>
      <c r="N1041" s="51" t="str">
        <f t="shared" si="147"/>
        <v/>
      </c>
      <c r="O1041" s="2"/>
      <c r="Q1041" s="6" t="str">
        <f t="shared" si="148"/>
        <v/>
      </c>
      <c r="S1041" s="6" t="str">
        <f>IF(COUNTIF($Q1041:$Q$2510, $Q1041)&gt;1, "", $Q1041)</f>
        <v/>
      </c>
      <c r="U1041" s="63" t="str">
        <f>IF($B1041="", "", IF(OR($B1041&lt;'Intro &amp; Setup'!$W$18, $B1041&gt;'Intro &amp; Setup'!$AG$18), "X", ""))</f>
        <v/>
      </c>
      <c r="V1041" s="64" t="str">
        <f>IF($F1041="", "", IF(OR($F1041&lt;'Intro &amp; Setup'!$W$18, $F1041&gt;'Intro &amp; Setup'!$AG$18), "X", ""))</f>
        <v/>
      </c>
      <c r="W1041" s="6" t="str">
        <f t="shared" si="149"/>
        <v/>
      </c>
      <c r="Y1041" s="63" t="str">
        <f t="shared" si="150"/>
        <v/>
      </c>
      <c r="Z1041" s="64" t="str">
        <f t="shared" si="151"/>
        <v/>
      </c>
      <c r="AB1041" s="80" t="str">
        <f t="shared" si="152"/>
        <v/>
      </c>
      <c r="AC1041" s="77" t="str">
        <f t="shared" si="153"/>
        <v/>
      </c>
      <c r="AE1041" s="84" t="str">
        <f t="shared" si="154"/>
        <v/>
      </c>
      <c r="AG1041" s="6" t="str">
        <f>IF($AE1041="", "", COUNTIF($AE$10:$AE$2510, "&gt;"&amp;$AE1041)+1+COUNTIF($AE$10:$AE1041, $AE1041)-1)</f>
        <v/>
      </c>
    </row>
    <row r="1042" spans="1:33" x14ac:dyDescent="0.25">
      <c r="A1042" s="2"/>
      <c r="B1042" s="98"/>
      <c r="C1042" s="99"/>
      <c r="D1042" s="100"/>
      <c r="E1042" s="101"/>
      <c r="F1042" s="102"/>
      <c r="G1042" s="99"/>
      <c r="H1042" s="103"/>
      <c r="I1042" s="104"/>
      <c r="J1042" s="2"/>
      <c r="K1042" s="56" t="str">
        <f t="shared" si="146"/>
        <v/>
      </c>
      <c r="L1042" s="2"/>
      <c r="M1042" s="2"/>
      <c r="N1042" s="51" t="str">
        <f t="shared" si="147"/>
        <v/>
      </c>
      <c r="O1042" s="2"/>
      <c r="Q1042" s="6" t="str">
        <f t="shared" si="148"/>
        <v/>
      </c>
      <c r="S1042" s="6" t="str">
        <f>IF(COUNTIF($Q1042:$Q$2510, $Q1042)&gt;1, "", $Q1042)</f>
        <v/>
      </c>
      <c r="U1042" s="63" t="str">
        <f>IF($B1042="", "", IF(OR($B1042&lt;'Intro &amp; Setup'!$W$18, $B1042&gt;'Intro &amp; Setup'!$AG$18), "X", ""))</f>
        <v/>
      </c>
      <c r="V1042" s="64" t="str">
        <f>IF($F1042="", "", IF(OR($F1042&lt;'Intro &amp; Setup'!$W$18, $F1042&gt;'Intro &amp; Setup'!$AG$18), "X", ""))</f>
        <v/>
      </c>
      <c r="W1042" s="6" t="str">
        <f t="shared" si="149"/>
        <v/>
      </c>
      <c r="Y1042" s="63" t="str">
        <f t="shared" si="150"/>
        <v/>
      </c>
      <c r="Z1042" s="64" t="str">
        <f t="shared" si="151"/>
        <v/>
      </c>
      <c r="AB1042" s="80" t="str">
        <f t="shared" si="152"/>
        <v/>
      </c>
      <c r="AC1042" s="77" t="str">
        <f t="shared" si="153"/>
        <v/>
      </c>
      <c r="AE1042" s="84" t="str">
        <f t="shared" si="154"/>
        <v/>
      </c>
      <c r="AG1042" s="6" t="str">
        <f>IF($AE1042="", "", COUNTIF($AE$10:$AE$2510, "&gt;"&amp;$AE1042)+1+COUNTIF($AE$10:$AE1042, $AE1042)-1)</f>
        <v/>
      </c>
    </row>
    <row r="1043" spans="1:33" x14ac:dyDescent="0.25">
      <c r="A1043" s="2"/>
      <c r="B1043" s="98"/>
      <c r="C1043" s="99"/>
      <c r="D1043" s="100"/>
      <c r="E1043" s="101"/>
      <c r="F1043" s="102"/>
      <c r="G1043" s="99"/>
      <c r="H1043" s="103"/>
      <c r="I1043" s="104"/>
      <c r="J1043" s="2"/>
      <c r="K1043" s="56" t="str">
        <f t="shared" si="146"/>
        <v/>
      </c>
      <c r="L1043" s="2"/>
      <c r="M1043" s="2"/>
      <c r="N1043" s="51" t="str">
        <f t="shared" si="147"/>
        <v/>
      </c>
      <c r="O1043" s="2"/>
      <c r="Q1043" s="6" t="str">
        <f t="shared" si="148"/>
        <v/>
      </c>
      <c r="S1043" s="6" t="str">
        <f>IF(COUNTIF($Q1043:$Q$2510, $Q1043)&gt;1, "", $Q1043)</f>
        <v/>
      </c>
      <c r="U1043" s="63" t="str">
        <f>IF($B1043="", "", IF(OR($B1043&lt;'Intro &amp; Setup'!$W$18, $B1043&gt;'Intro &amp; Setup'!$AG$18), "X", ""))</f>
        <v/>
      </c>
      <c r="V1043" s="64" t="str">
        <f>IF($F1043="", "", IF(OR($F1043&lt;'Intro &amp; Setup'!$W$18, $F1043&gt;'Intro &amp; Setup'!$AG$18), "X", ""))</f>
        <v/>
      </c>
      <c r="W1043" s="6" t="str">
        <f t="shared" si="149"/>
        <v/>
      </c>
      <c r="Y1043" s="63" t="str">
        <f t="shared" si="150"/>
        <v/>
      </c>
      <c r="Z1043" s="64" t="str">
        <f t="shared" si="151"/>
        <v/>
      </c>
      <c r="AB1043" s="80" t="str">
        <f t="shared" si="152"/>
        <v/>
      </c>
      <c r="AC1043" s="77" t="str">
        <f t="shared" si="153"/>
        <v/>
      </c>
      <c r="AE1043" s="84" t="str">
        <f t="shared" si="154"/>
        <v/>
      </c>
      <c r="AG1043" s="6" t="str">
        <f>IF($AE1043="", "", COUNTIF($AE$10:$AE$2510, "&gt;"&amp;$AE1043)+1+COUNTIF($AE$10:$AE1043, $AE1043)-1)</f>
        <v/>
      </c>
    </row>
    <row r="1044" spans="1:33" x14ac:dyDescent="0.25">
      <c r="A1044" s="2"/>
      <c r="B1044" s="98"/>
      <c r="C1044" s="99"/>
      <c r="D1044" s="100"/>
      <c r="E1044" s="101"/>
      <c r="F1044" s="102"/>
      <c r="G1044" s="99"/>
      <c r="H1044" s="103"/>
      <c r="I1044" s="104"/>
      <c r="J1044" s="2"/>
      <c r="K1044" s="56" t="str">
        <f t="shared" si="146"/>
        <v/>
      </c>
      <c r="L1044" s="2"/>
      <c r="M1044" s="2"/>
      <c r="N1044" s="51" t="str">
        <f t="shared" si="147"/>
        <v/>
      </c>
      <c r="O1044" s="2"/>
      <c r="Q1044" s="6" t="str">
        <f t="shared" si="148"/>
        <v/>
      </c>
      <c r="S1044" s="6" t="str">
        <f>IF(COUNTIF($Q1044:$Q$2510, $Q1044)&gt;1, "", $Q1044)</f>
        <v/>
      </c>
      <c r="U1044" s="63" t="str">
        <f>IF($B1044="", "", IF(OR($B1044&lt;'Intro &amp; Setup'!$W$18, $B1044&gt;'Intro &amp; Setup'!$AG$18), "X", ""))</f>
        <v/>
      </c>
      <c r="V1044" s="64" t="str">
        <f>IF($F1044="", "", IF(OR($F1044&lt;'Intro &amp; Setup'!$W$18, $F1044&gt;'Intro &amp; Setup'!$AG$18), "X", ""))</f>
        <v/>
      </c>
      <c r="W1044" s="6" t="str">
        <f t="shared" si="149"/>
        <v/>
      </c>
      <c r="Y1044" s="63" t="str">
        <f t="shared" si="150"/>
        <v/>
      </c>
      <c r="Z1044" s="64" t="str">
        <f t="shared" si="151"/>
        <v/>
      </c>
      <c r="AB1044" s="80" t="str">
        <f t="shared" si="152"/>
        <v/>
      </c>
      <c r="AC1044" s="77" t="str">
        <f t="shared" si="153"/>
        <v/>
      </c>
      <c r="AE1044" s="84" t="str">
        <f t="shared" si="154"/>
        <v/>
      </c>
      <c r="AG1044" s="6" t="str">
        <f>IF($AE1044="", "", COUNTIF($AE$10:$AE$2510, "&gt;"&amp;$AE1044)+1+COUNTIF($AE$10:$AE1044, $AE1044)-1)</f>
        <v/>
      </c>
    </row>
    <row r="1045" spans="1:33" x14ac:dyDescent="0.25">
      <c r="A1045" s="2"/>
      <c r="B1045" s="98"/>
      <c r="C1045" s="99"/>
      <c r="D1045" s="100"/>
      <c r="E1045" s="101"/>
      <c r="F1045" s="102"/>
      <c r="G1045" s="99"/>
      <c r="H1045" s="103"/>
      <c r="I1045" s="104"/>
      <c r="J1045" s="2"/>
      <c r="K1045" s="56" t="str">
        <f t="shared" si="146"/>
        <v/>
      </c>
      <c r="L1045" s="2"/>
      <c r="M1045" s="2"/>
      <c r="N1045" s="51" t="str">
        <f t="shared" si="147"/>
        <v/>
      </c>
      <c r="O1045" s="2"/>
      <c r="Q1045" s="6" t="str">
        <f t="shared" si="148"/>
        <v/>
      </c>
      <c r="S1045" s="6" t="str">
        <f>IF(COUNTIF($Q1045:$Q$2510, $Q1045)&gt;1, "", $Q1045)</f>
        <v/>
      </c>
      <c r="U1045" s="63" t="str">
        <f>IF($B1045="", "", IF(OR($B1045&lt;'Intro &amp; Setup'!$W$18, $B1045&gt;'Intro &amp; Setup'!$AG$18), "X", ""))</f>
        <v/>
      </c>
      <c r="V1045" s="64" t="str">
        <f>IF($F1045="", "", IF(OR($F1045&lt;'Intro &amp; Setup'!$W$18, $F1045&gt;'Intro &amp; Setup'!$AG$18), "X", ""))</f>
        <v/>
      </c>
      <c r="W1045" s="6" t="str">
        <f t="shared" si="149"/>
        <v/>
      </c>
      <c r="Y1045" s="63" t="str">
        <f t="shared" si="150"/>
        <v/>
      </c>
      <c r="Z1045" s="64" t="str">
        <f t="shared" si="151"/>
        <v/>
      </c>
      <c r="AB1045" s="80" t="str">
        <f t="shared" si="152"/>
        <v/>
      </c>
      <c r="AC1045" s="77" t="str">
        <f t="shared" si="153"/>
        <v/>
      </c>
      <c r="AE1045" s="84" t="str">
        <f t="shared" si="154"/>
        <v/>
      </c>
      <c r="AG1045" s="6" t="str">
        <f>IF($AE1045="", "", COUNTIF($AE$10:$AE$2510, "&gt;"&amp;$AE1045)+1+COUNTIF($AE$10:$AE1045, $AE1045)-1)</f>
        <v/>
      </c>
    </row>
    <row r="1046" spans="1:33" x14ac:dyDescent="0.25">
      <c r="A1046" s="2"/>
      <c r="B1046" s="98"/>
      <c r="C1046" s="99"/>
      <c r="D1046" s="100"/>
      <c r="E1046" s="101"/>
      <c r="F1046" s="102"/>
      <c r="G1046" s="99"/>
      <c r="H1046" s="103"/>
      <c r="I1046" s="104"/>
      <c r="J1046" s="2"/>
      <c r="K1046" s="56" t="str">
        <f t="shared" si="146"/>
        <v/>
      </c>
      <c r="L1046" s="2"/>
      <c r="M1046" s="2"/>
      <c r="N1046" s="51" t="str">
        <f t="shared" si="147"/>
        <v/>
      </c>
      <c r="O1046" s="2"/>
      <c r="Q1046" s="6" t="str">
        <f t="shared" si="148"/>
        <v/>
      </c>
      <c r="S1046" s="6" t="str">
        <f>IF(COUNTIF($Q1046:$Q$2510, $Q1046)&gt;1, "", $Q1046)</f>
        <v/>
      </c>
      <c r="U1046" s="63" t="str">
        <f>IF($B1046="", "", IF(OR($B1046&lt;'Intro &amp; Setup'!$W$18, $B1046&gt;'Intro &amp; Setup'!$AG$18), "X", ""))</f>
        <v/>
      </c>
      <c r="V1046" s="64" t="str">
        <f>IF($F1046="", "", IF(OR($F1046&lt;'Intro &amp; Setup'!$W$18, $F1046&gt;'Intro &amp; Setup'!$AG$18), "X", ""))</f>
        <v/>
      </c>
      <c r="W1046" s="6" t="str">
        <f t="shared" si="149"/>
        <v/>
      </c>
      <c r="Y1046" s="63" t="str">
        <f t="shared" si="150"/>
        <v/>
      </c>
      <c r="Z1046" s="64" t="str">
        <f t="shared" si="151"/>
        <v/>
      </c>
      <c r="AB1046" s="80" t="str">
        <f t="shared" si="152"/>
        <v/>
      </c>
      <c r="AC1046" s="77" t="str">
        <f t="shared" si="153"/>
        <v/>
      </c>
      <c r="AE1046" s="84" t="str">
        <f t="shared" si="154"/>
        <v/>
      </c>
      <c r="AG1046" s="6" t="str">
        <f>IF($AE1046="", "", COUNTIF($AE$10:$AE$2510, "&gt;"&amp;$AE1046)+1+COUNTIF($AE$10:$AE1046, $AE1046)-1)</f>
        <v/>
      </c>
    </row>
    <row r="1047" spans="1:33" x14ac:dyDescent="0.25">
      <c r="A1047" s="2"/>
      <c r="B1047" s="98"/>
      <c r="C1047" s="99"/>
      <c r="D1047" s="100"/>
      <c r="E1047" s="101"/>
      <c r="F1047" s="102"/>
      <c r="G1047" s="99"/>
      <c r="H1047" s="103"/>
      <c r="I1047" s="104"/>
      <c r="J1047" s="2"/>
      <c r="K1047" s="56" t="str">
        <f t="shared" si="146"/>
        <v/>
      </c>
      <c r="L1047" s="2"/>
      <c r="M1047" s="2"/>
      <c r="N1047" s="51" t="str">
        <f t="shared" si="147"/>
        <v/>
      </c>
      <c r="O1047" s="2"/>
      <c r="Q1047" s="6" t="str">
        <f t="shared" si="148"/>
        <v/>
      </c>
      <c r="S1047" s="6" t="str">
        <f>IF(COUNTIF($Q1047:$Q$2510, $Q1047)&gt;1, "", $Q1047)</f>
        <v/>
      </c>
      <c r="U1047" s="63" t="str">
        <f>IF($B1047="", "", IF(OR($B1047&lt;'Intro &amp; Setup'!$W$18, $B1047&gt;'Intro &amp; Setup'!$AG$18), "X", ""))</f>
        <v/>
      </c>
      <c r="V1047" s="64" t="str">
        <f>IF($F1047="", "", IF(OR($F1047&lt;'Intro &amp; Setup'!$W$18, $F1047&gt;'Intro &amp; Setup'!$AG$18), "X", ""))</f>
        <v/>
      </c>
      <c r="W1047" s="6" t="str">
        <f t="shared" si="149"/>
        <v/>
      </c>
      <c r="Y1047" s="63" t="str">
        <f t="shared" si="150"/>
        <v/>
      </c>
      <c r="Z1047" s="64" t="str">
        <f t="shared" si="151"/>
        <v/>
      </c>
      <c r="AB1047" s="80" t="str">
        <f t="shared" si="152"/>
        <v/>
      </c>
      <c r="AC1047" s="77" t="str">
        <f t="shared" si="153"/>
        <v/>
      </c>
      <c r="AE1047" s="84" t="str">
        <f t="shared" si="154"/>
        <v/>
      </c>
      <c r="AG1047" s="6" t="str">
        <f>IF($AE1047="", "", COUNTIF($AE$10:$AE$2510, "&gt;"&amp;$AE1047)+1+COUNTIF($AE$10:$AE1047, $AE1047)-1)</f>
        <v/>
      </c>
    </row>
    <row r="1048" spans="1:33" x14ac:dyDescent="0.25">
      <c r="A1048" s="2"/>
      <c r="B1048" s="98"/>
      <c r="C1048" s="99"/>
      <c r="D1048" s="100"/>
      <c r="E1048" s="101"/>
      <c r="F1048" s="102"/>
      <c r="G1048" s="99"/>
      <c r="H1048" s="103"/>
      <c r="I1048" s="104"/>
      <c r="J1048" s="2"/>
      <c r="K1048" s="56" t="str">
        <f t="shared" si="146"/>
        <v/>
      </c>
      <c r="L1048" s="2"/>
      <c r="M1048" s="2"/>
      <c r="N1048" s="51" t="str">
        <f t="shared" si="147"/>
        <v/>
      </c>
      <c r="O1048" s="2"/>
      <c r="Q1048" s="6" t="str">
        <f t="shared" si="148"/>
        <v/>
      </c>
      <c r="S1048" s="6" t="str">
        <f>IF(COUNTIF($Q1048:$Q$2510, $Q1048)&gt;1, "", $Q1048)</f>
        <v/>
      </c>
      <c r="U1048" s="63" t="str">
        <f>IF($B1048="", "", IF(OR($B1048&lt;'Intro &amp; Setup'!$W$18, $B1048&gt;'Intro &amp; Setup'!$AG$18), "X", ""))</f>
        <v/>
      </c>
      <c r="V1048" s="64" t="str">
        <f>IF($F1048="", "", IF(OR($F1048&lt;'Intro &amp; Setup'!$W$18, $F1048&gt;'Intro &amp; Setup'!$AG$18), "X", ""))</f>
        <v/>
      </c>
      <c r="W1048" s="6" t="str">
        <f t="shared" si="149"/>
        <v/>
      </c>
      <c r="Y1048" s="63" t="str">
        <f t="shared" si="150"/>
        <v/>
      </c>
      <c r="Z1048" s="64" t="str">
        <f t="shared" si="151"/>
        <v/>
      </c>
      <c r="AB1048" s="80" t="str">
        <f t="shared" si="152"/>
        <v/>
      </c>
      <c r="AC1048" s="77" t="str">
        <f t="shared" si="153"/>
        <v/>
      </c>
      <c r="AE1048" s="84" t="str">
        <f t="shared" si="154"/>
        <v/>
      </c>
      <c r="AG1048" s="6" t="str">
        <f>IF($AE1048="", "", COUNTIF($AE$10:$AE$2510, "&gt;"&amp;$AE1048)+1+COUNTIF($AE$10:$AE1048, $AE1048)-1)</f>
        <v/>
      </c>
    </row>
    <row r="1049" spans="1:33" x14ac:dyDescent="0.25">
      <c r="A1049" s="2"/>
      <c r="B1049" s="98"/>
      <c r="C1049" s="99"/>
      <c r="D1049" s="100"/>
      <c r="E1049" s="101"/>
      <c r="F1049" s="102"/>
      <c r="G1049" s="99"/>
      <c r="H1049" s="103"/>
      <c r="I1049" s="104"/>
      <c r="J1049" s="2"/>
      <c r="K1049" s="56" t="str">
        <f t="shared" si="146"/>
        <v/>
      </c>
      <c r="L1049" s="2"/>
      <c r="M1049" s="2"/>
      <c r="N1049" s="51" t="str">
        <f t="shared" si="147"/>
        <v/>
      </c>
      <c r="O1049" s="2"/>
      <c r="Q1049" s="6" t="str">
        <f t="shared" si="148"/>
        <v/>
      </c>
      <c r="S1049" s="6" t="str">
        <f>IF(COUNTIF($Q1049:$Q$2510, $Q1049)&gt;1, "", $Q1049)</f>
        <v/>
      </c>
      <c r="U1049" s="63" t="str">
        <f>IF($B1049="", "", IF(OR($B1049&lt;'Intro &amp; Setup'!$W$18, $B1049&gt;'Intro &amp; Setup'!$AG$18), "X", ""))</f>
        <v/>
      </c>
      <c r="V1049" s="64" t="str">
        <f>IF($F1049="", "", IF(OR($F1049&lt;'Intro &amp; Setup'!$W$18, $F1049&gt;'Intro &amp; Setup'!$AG$18), "X", ""))</f>
        <v/>
      </c>
      <c r="W1049" s="6" t="str">
        <f t="shared" si="149"/>
        <v/>
      </c>
      <c r="Y1049" s="63" t="str">
        <f t="shared" si="150"/>
        <v/>
      </c>
      <c r="Z1049" s="64" t="str">
        <f t="shared" si="151"/>
        <v/>
      </c>
      <c r="AB1049" s="80" t="str">
        <f t="shared" si="152"/>
        <v/>
      </c>
      <c r="AC1049" s="77" t="str">
        <f t="shared" si="153"/>
        <v/>
      </c>
      <c r="AE1049" s="84" t="str">
        <f t="shared" si="154"/>
        <v/>
      </c>
      <c r="AG1049" s="6" t="str">
        <f>IF($AE1049="", "", COUNTIF($AE$10:$AE$2510, "&gt;"&amp;$AE1049)+1+COUNTIF($AE$10:$AE1049, $AE1049)-1)</f>
        <v/>
      </c>
    </row>
    <row r="1050" spans="1:33" x14ac:dyDescent="0.25">
      <c r="A1050" s="2"/>
      <c r="B1050" s="98"/>
      <c r="C1050" s="99"/>
      <c r="D1050" s="100"/>
      <c r="E1050" s="101"/>
      <c r="F1050" s="102"/>
      <c r="G1050" s="99"/>
      <c r="H1050" s="103"/>
      <c r="I1050" s="104"/>
      <c r="J1050" s="2"/>
      <c r="K1050" s="56" t="str">
        <f t="shared" si="146"/>
        <v/>
      </c>
      <c r="L1050" s="2"/>
      <c r="M1050" s="2"/>
      <c r="N1050" s="51" t="str">
        <f t="shared" si="147"/>
        <v/>
      </c>
      <c r="O1050" s="2"/>
      <c r="Q1050" s="6" t="str">
        <f t="shared" si="148"/>
        <v/>
      </c>
      <c r="S1050" s="6" t="str">
        <f>IF(COUNTIF($Q1050:$Q$2510, $Q1050)&gt;1, "", $Q1050)</f>
        <v/>
      </c>
      <c r="U1050" s="63" t="str">
        <f>IF($B1050="", "", IF(OR($B1050&lt;'Intro &amp; Setup'!$W$18, $B1050&gt;'Intro &amp; Setup'!$AG$18), "X", ""))</f>
        <v/>
      </c>
      <c r="V1050" s="64" t="str">
        <f>IF($F1050="", "", IF(OR($F1050&lt;'Intro &amp; Setup'!$W$18, $F1050&gt;'Intro &amp; Setup'!$AG$18), "X", ""))</f>
        <v/>
      </c>
      <c r="W1050" s="6" t="str">
        <f t="shared" si="149"/>
        <v/>
      </c>
      <c r="Y1050" s="63" t="str">
        <f t="shared" si="150"/>
        <v/>
      </c>
      <c r="Z1050" s="64" t="str">
        <f t="shared" si="151"/>
        <v/>
      </c>
      <c r="AB1050" s="80" t="str">
        <f t="shared" si="152"/>
        <v/>
      </c>
      <c r="AC1050" s="77" t="str">
        <f t="shared" si="153"/>
        <v/>
      </c>
      <c r="AE1050" s="84" t="str">
        <f t="shared" si="154"/>
        <v/>
      </c>
      <c r="AG1050" s="6" t="str">
        <f>IF($AE1050="", "", COUNTIF($AE$10:$AE$2510, "&gt;"&amp;$AE1050)+1+COUNTIF($AE$10:$AE1050, $AE1050)-1)</f>
        <v/>
      </c>
    </row>
    <row r="1051" spans="1:33" x14ac:dyDescent="0.25">
      <c r="A1051" s="2"/>
      <c r="B1051" s="98"/>
      <c r="C1051" s="99"/>
      <c r="D1051" s="100"/>
      <c r="E1051" s="101"/>
      <c r="F1051" s="102"/>
      <c r="G1051" s="99"/>
      <c r="H1051" s="103"/>
      <c r="I1051" s="104"/>
      <c r="J1051" s="2"/>
      <c r="K1051" s="56" t="str">
        <f t="shared" si="146"/>
        <v/>
      </c>
      <c r="L1051" s="2"/>
      <c r="M1051" s="2"/>
      <c r="N1051" s="51" t="str">
        <f t="shared" si="147"/>
        <v/>
      </c>
      <c r="O1051" s="2"/>
      <c r="Q1051" s="6" t="str">
        <f t="shared" si="148"/>
        <v/>
      </c>
      <c r="S1051" s="6" t="str">
        <f>IF(COUNTIF($Q1051:$Q$2510, $Q1051)&gt;1, "", $Q1051)</f>
        <v/>
      </c>
      <c r="U1051" s="63" t="str">
        <f>IF($B1051="", "", IF(OR($B1051&lt;'Intro &amp; Setup'!$W$18, $B1051&gt;'Intro &amp; Setup'!$AG$18), "X", ""))</f>
        <v/>
      </c>
      <c r="V1051" s="64" t="str">
        <f>IF($F1051="", "", IF(OR($F1051&lt;'Intro &amp; Setup'!$W$18, $F1051&gt;'Intro &amp; Setup'!$AG$18), "X", ""))</f>
        <v/>
      </c>
      <c r="W1051" s="6" t="str">
        <f t="shared" si="149"/>
        <v/>
      </c>
      <c r="Y1051" s="63" t="str">
        <f t="shared" si="150"/>
        <v/>
      </c>
      <c r="Z1051" s="64" t="str">
        <f t="shared" si="151"/>
        <v/>
      </c>
      <c r="AB1051" s="80" t="str">
        <f t="shared" si="152"/>
        <v/>
      </c>
      <c r="AC1051" s="77" t="str">
        <f t="shared" si="153"/>
        <v/>
      </c>
      <c r="AE1051" s="84" t="str">
        <f t="shared" si="154"/>
        <v/>
      </c>
      <c r="AG1051" s="6" t="str">
        <f>IF($AE1051="", "", COUNTIF($AE$10:$AE$2510, "&gt;"&amp;$AE1051)+1+COUNTIF($AE$10:$AE1051, $AE1051)-1)</f>
        <v/>
      </c>
    </row>
    <row r="1052" spans="1:33" x14ac:dyDescent="0.25">
      <c r="A1052" s="2"/>
      <c r="B1052" s="98"/>
      <c r="C1052" s="99"/>
      <c r="D1052" s="100"/>
      <c r="E1052" s="101"/>
      <c r="F1052" s="102"/>
      <c r="G1052" s="99"/>
      <c r="H1052" s="103"/>
      <c r="I1052" s="104"/>
      <c r="J1052" s="2"/>
      <c r="K1052" s="56" t="str">
        <f t="shared" si="146"/>
        <v/>
      </c>
      <c r="L1052" s="2"/>
      <c r="M1052" s="2"/>
      <c r="N1052" s="51" t="str">
        <f t="shared" si="147"/>
        <v/>
      </c>
      <c r="O1052" s="2"/>
      <c r="Q1052" s="6" t="str">
        <f t="shared" si="148"/>
        <v/>
      </c>
      <c r="S1052" s="6" t="str">
        <f>IF(COUNTIF($Q1052:$Q$2510, $Q1052)&gt;1, "", $Q1052)</f>
        <v/>
      </c>
      <c r="U1052" s="63" t="str">
        <f>IF($B1052="", "", IF(OR($B1052&lt;'Intro &amp; Setup'!$W$18, $B1052&gt;'Intro &amp; Setup'!$AG$18), "X", ""))</f>
        <v/>
      </c>
      <c r="V1052" s="64" t="str">
        <f>IF($F1052="", "", IF(OR($F1052&lt;'Intro &amp; Setup'!$W$18, $F1052&gt;'Intro &amp; Setup'!$AG$18), "X", ""))</f>
        <v/>
      </c>
      <c r="W1052" s="6" t="str">
        <f t="shared" si="149"/>
        <v/>
      </c>
      <c r="Y1052" s="63" t="str">
        <f t="shared" si="150"/>
        <v/>
      </c>
      <c r="Z1052" s="64" t="str">
        <f t="shared" si="151"/>
        <v/>
      </c>
      <c r="AB1052" s="80" t="str">
        <f t="shared" si="152"/>
        <v/>
      </c>
      <c r="AC1052" s="77" t="str">
        <f t="shared" si="153"/>
        <v/>
      </c>
      <c r="AE1052" s="84" t="str">
        <f t="shared" si="154"/>
        <v/>
      </c>
      <c r="AG1052" s="6" t="str">
        <f>IF($AE1052="", "", COUNTIF($AE$10:$AE$2510, "&gt;"&amp;$AE1052)+1+COUNTIF($AE$10:$AE1052, $AE1052)-1)</f>
        <v/>
      </c>
    </row>
    <row r="1053" spans="1:33" x14ac:dyDescent="0.25">
      <c r="A1053" s="2"/>
      <c r="B1053" s="98"/>
      <c r="C1053" s="99"/>
      <c r="D1053" s="100"/>
      <c r="E1053" s="101"/>
      <c r="F1053" s="102"/>
      <c r="G1053" s="99"/>
      <c r="H1053" s="103"/>
      <c r="I1053" s="104"/>
      <c r="J1053" s="2"/>
      <c r="K1053" s="56" t="str">
        <f t="shared" si="146"/>
        <v/>
      </c>
      <c r="L1053" s="2"/>
      <c r="M1053" s="2"/>
      <c r="N1053" s="51" t="str">
        <f t="shared" si="147"/>
        <v/>
      </c>
      <c r="O1053" s="2"/>
      <c r="Q1053" s="6" t="str">
        <f t="shared" si="148"/>
        <v/>
      </c>
      <c r="S1053" s="6" t="str">
        <f>IF(COUNTIF($Q1053:$Q$2510, $Q1053)&gt;1, "", $Q1053)</f>
        <v/>
      </c>
      <c r="U1053" s="63" t="str">
        <f>IF($B1053="", "", IF(OR($B1053&lt;'Intro &amp; Setup'!$W$18, $B1053&gt;'Intro &amp; Setup'!$AG$18), "X", ""))</f>
        <v/>
      </c>
      <c r="V1053" s="64" t="str">
        <f>IF($F1053="", "", IF(OR($F1053&lt;'Intro &amp; Setup'!$W$18, $F1053&gt;'Intro &amp; Setup'!$AG$18), "X", ""))</f>
        <v/>
      </c>
      <c r="W1053" s="6" t="str">
        <f t="shared" si="149"/>
        <v/>
      </c>
      <c r="Y1053" s="63" t="str">
        <f t="shared" si="150"/>
        <v/>
      </c>
      <c r="Z1053" s="64" t="str">
        <f t="shared" si="151"/>
        <v/>
      </c>
      <c r="AB1053" s="80" t="str">
        <f t="shared" si="152"/>
        <v/>
      </c>
      <c r="AC1053" s="77" t="str">
        <f t="shared" si="153"/>
        <v/>
      </c>
      <c r="AE1053" s="84" t="str">
        <f t="shared" si="154"/>
        <v/>
      </c>
      <c r="AG1053" s="6" t="str">
        <f>IF($AE1053="", "", COUNTIF($AE$10:$AE$2510, "&gt;"&amp;$AE1053)+1+COUNTIF($AE$10:$AE1053, $AE1053)-1)</f>
        <v/>
      </c>
    </row>
    <row r="1054" spans="1:33" x14ac:dyDescent="0.25">
      <c r="A1054" s="2"/>
      <c r="B1054" s="98"/>
      <c r="C1054" s="99"/>
      <c r="D1054" s="100"/>
      <c r="E1054" s="101"/>
      <c r="F1054" s="102"/>
      <c r="G1054" s="99"/>
      <c r="H1054" s="103"/>
      <c r="I1054" s="104"/>
      <c r="J1054" s="2"/>
      <c r="K1054" s="56" t="str">
        <f t="shared" si="146"/>
        <v/>
      </c>
      <c r="L1054" s="2"/>
      <c r="M1054" s="2"/>
      <c r="N1054" s="51" t="str">
        <f t="shared" si="147"/>
        <v/>
      </c>
      <c r="O1054" s="2"/>
      <c r="Q1054" s="6" t="str">
        <f t="shared" si="148"/>
        <v/>
      </c>
      <c r="S1054" s="6" t="str">
        <f>IF(COUNTIF($Q1054:$Q$2510, $Q1054)&gt;1, "", $Q1054)</f>
        <v/>
      </c>
      <c r="U1054" s="63" t="str">
        <f>IF($B1054="", "", IF(OR($B1054&lt;'Intro &amp; Setup'!$W$18, $B1054&gt;'Intro &amp; Setup'!$AG$18), "X", ""))</f>
        <v/>
      </c>
      <c r="V1054" s="64" t="str">
        <f>IF($F1054="", "", IF(OR($F1054&lt;'Intro &amp; Setup'!$W$18, $F1054&gt;'Intro &amp; Setup'!$AG$18), "X", ""))</f>
        <v/>
      </c>
      <c r="W1054" s="6" t="str">
        <f t="shared" si="149"/>
        <v/>
      </c>
      <c r="Y1054" s="63" t="str">
        <f t="shared" si="150"/>
        <v/>
      </c>
      <c r="Z1054" s="64" t="str">
        <f t="shared" si="151"/>
        <v/>
      </c>
      <c r="AB1054" s="80" t="str">
        <f t="shared" si="152"/>
        <v/>
      </c>
      <c r="AC1054" s="77" t="str">
        <f t="shared" si="153"/>
        <v/>
      </c>
      <c r="AE1054" s="84" t="str">
        <f t="shared" si="154"/>
        <v/>
      </c>
      <c r="AG1054" s="6" t="str">
        <f>IF($AE1054="", "", COUNTIF($AE$10:$AE$2510, "&gt;"&amp;$AE1054)+1+COUNTIF($AE$10:$AE1054, $AE1054)-1)</f>
        <v/>
      </c>
    </row>
    <row r="1055" spans="1:33" x14ac:dyDescent="0.25">
      <c r="A1055" s="2"/>
      <c r="B1055" s="98"/>
      <c r="C1055" s="99"/>
      <c r="D1055" s="100"/>
      <c r="E1055" s="101"/>
      <c r="F1055" s="102"/>
      <c r="G1055" s="99"/>
      <c r="H1055" s="103"/>
      <c r="I1055" s="104"/>
      <c r="J1055" s="2"/>
      <c r="K1055" s="56" t="str">
        <f t="shared" si="146"/>
        <v/>
      </c>
      <c r="L1055" s="2"/>
      <c r="M1055" s="2"/>
      <c r="N1055" s="51" t="str">
        <f t="shared" si="147"/>
        <v/>
      </c>
      <c r="O1055" s="2"/>
      <c r="Q1055" s="6" t="str">
        <f t="shared" si="148"/>
        <v/>
      </c>
      <c r="S1055" s="6" t="str">
        <f>IF(COUNTIF($Q1055:$Q$2510, $Q1055)&gt;1, "", $Q1055)</f>
        <v/>
      </c>
      <c r="U1055" s="63" t="str">
        <f>IF($B1055="", "", IF(OR($B1055&lt;'Intro &amp; Setup'!$W$18, $B1055&gt;'Intro &amp; Setup'!$AG$18), "X", ""))</f>
        <v/>
      </c>
      <c r="V1055" s="64" t="str">
        <f>IF($F1055="", "", IF(OR($F1055&lt;'Intro &amp; Setup'!$W$18, $F1055&gt;'Intro &amp; Setup'!$AG$18), "X", ""))</f>
        <v/>
      </c>
      <c r="W1055" s="6" t="str">
        <f t="shared" si="149"/>
        <v/>
      </c>
      <c r="Y1055" s="63" t="str">
        <f t="shared" si="150"/>
        <v/>
      </c>
      <c r="Z1055" s="64" t="str">
        <f t="shared" si="151"/>
        <v/>
      </c>
      <c r="AB1055" s="80" t="str">
        <f t="shared" si="152"/>
        <v/>
      </c>
      <c r="AC1055" s="77" t="str">
        <f t="shared" si="153"/>
        <v/>
      </c>
      <c r="AE1055" s="84" t="str">
        <f t="shared" si="154"/>
        <v/>
      </c>
      <c r="AG1055" s="6" t="str">
        <f>IF($AE1055="", "", COUNTIF($AE$10:$AE$2510, "&gt;"&amp;$AE1055)+1+COUNTIF($AE$10:$AE1055, $AE1055)-1)</f>
        <v/>
      </c>
    </row>
    <row r="1056" spans="1:33" x14ac:dyDescent="0.25">
      <c r="A1056" s="2"/>
      <c r="B1056" s="98"/>
      <c r="C1056" s="99"/>
      <c r="D1056" s="100"/>
      <c r="E1056" s="101"/>
      <c r="F1056" s="102"/>
      <c r="G1056" s="99"/>
      <c r="H1056" s="103"/>
      <c r="I1056" s="104"/>
      <c r="J1056" s="2"/>
      <c r="K1056" s="56" t="str">
        <f t="shared" si="146"/>
        <v/>
      </c>
      <c r="L1056" s="2"/>
      <c r="M1056" s="2"/>
      <c r="N1056" s="51" t="str">
        <f t="shared" si="147"/>
        <v/>
      </c>
      <c r="O1056" s="2"/>
      <c r="Q1056" s="6" t="str">
        <f t="shared" si="148"/>
        <v/>
      </c>
      <c r="S1056" s="6" t="str">
        <f>IF(COUNTIF($Q1056:$Q$2510, $Q1056)&gt;1, "", $Q1056)</f>
        <v/>
      </c>
      <c r="U1056" s="63" t="str">
        <f>IF($B1056="", "", IF(OR($B1056&lt;'Intro &amp; Setup'!$W$18, $B1056&gt;'Intro &amp; Setup'!$AG$18), "X", ""))</f>
        <v/>
      </c>
      <c r="V1056" s="64" t="str">
        <f>IF($F1056="", "", IF(OR($F1056&lt;'Intro &amp; Setup'!$W$18, $F1056&gt;'Intro &amp; Setup'!$AG$18), "X", ""))</f>
        <v/>
      </c>
      <c r="W1056" s="6" t="str">
        <f t="shared" si="149"/>
        <v/>
      </c>
      <c r="Y1056" s="63" t="str">
        <f t="shared" si="150"/>
        <v/>
      </c>
      <c r="Z1056" s="64" t="str">
        <f t="shared" si="151"/>
        <v/>
      </c>
      <c r="AB1056" s="80" t="str">
        <f t="shared" si="152"/>
        <v/>
      </c>
      <c r="AC1056" s="77" t="str">
        <f t="shared" si="153"/>
        <v/>
      </c>
      <c r="AE1056" s="84" t="str">
        <f t="shared" si="154"/>
        <v/>
      </c>
      <c r="AG1056" s="6" t="str">
        <f>IF($AE1056="", "", COUNTIF($AE$10:$AE$2510, "&gt;"&amp;$AE1056)+1+COUNTIF($AE$10:$AE1056, $AE1056)-1)</f>
        <v/>
      </c>
    </row>
    <row r="1057" spans="1:33" x14ac:dyDescent="0.25">
      <c r="A1057" s="2"/>
      <c r="B1057" s="98"/>
      <c r="C1057" s="99"/>
      <c r="D1057" s="100"/>
      <c r="E1057" s="101"/>
      <c r="F1057" s="102"/>
      <c r="G1057" s="99"/>
      <c r="H1057" s="103"/>
      <c r="I1057" s="104"/>
      <c r="J1057" s="2"/>
      <c r="K1057" s="56" t="str">
        <f t="shared" si="146"/>
        <v/>
      </c>
      <c r="L1057" s="2"/>
      <c r="M1057" s="2"/>
      <c r="N1057" s="51" t="str">
        <f t="shared" si="147"/>
        <v/>
      </c>
      <c r="O1057" s="2"/>
      <c r="Q1057" s="6" t="str">
        <f t="shared" si="148"/>
        <v/>
      </c>
      <c r="S1057" s="6" t="str">
        <f>IF(COUNTIF($Q1057:$Q$2510, $Q1057)&gt;1, "", $Q1057)</f>
        <v/>
      </c>
      <c r="U1057" s="63" t="str">
        <f>IF($B1057="", "", IF(OR($B1057&lt;'Intro &amp; Setup'!$W$18, $B1057&gt;'Intro &amp; Setup'!$AG$18), "X", ""))</f>
        <v/>
      </c>
      <c r="V1057" s="64" t="str">
        <f>IF($F1057="", "", IF(OR($F1057&lt;'Intro &amp; Setup'!$W$18, $F1057&gt;'Intro &amp; Setup'!$AG$18), "X", ""))</f>
        <v/>
      </c>
      <c r="W1057" s="6" t="str">
        <f t="shared" si="149"/>
        <v/>
      </c>
      <c r="Y1057" s="63" t="str">
        <f t="shared" si="150"/>
        <v/>
      </c>
      <c r="Z1057" s="64" t="str">
        <f t="shared" si="151"/>
        <v/>
      </c>
      <c r="AB1057" s="80" t="str">
        <f t="shared" si="152"/>
        <v/>
      </c>
      <c r="AC1057" s="77" t="str">
        <f t="shared" si="153"/>
        <v/>
      </c>
      <c r="AE1057" s="84" t="str">
        <f t="shared" si="154"/>
        <v/>
      </c>
      <c r="AG1057" s="6" t="str">
        <f>IF($AE1057="", "", COUNTIF($AE$10:$AE$2510, "&gt;"&amp;$AE1057)+1+COUNTIF($AE$10:$AE1057, $AE1057)-1)</f>
        <v/>
      </c>
    </row>
    <row r="1058" spans="1:33" x14ac:dyDescent="0.25">
      <c r="A1058" s="2"/>
      <c r="B1058" s="98"/>
      <c r="C1058" s="99"/>
      <c r="D1058" s="100"/>
      <c r="E1058" s="101"/>
      <c r="F1058" s="102"/>
      <c r="G1058" s="99"/>
      <c r="H1058" s="103"/>
      <c r="I1058" s="104"/>
      <c r="J1058" s="2"/>
      <c r="K1058" s="56" t="str">
        <f t="shared" si="146"/>
        <v/>
      </c>
      <c r="L1058" s="2"/>
      <c r="M1058" s="2"/>
      <c r="N1058" s="51" t="str">
        <f t="shared" si="147"/>
        <v/>
      </c>
      <c r="O1058" s="2"/>
      <c r="Q1058" s="6" t="str">
        <f t="shared" si="148"/>
        <v/>
      </c>
      <c r="S1058" s="6" t="str">
        <f>IF(COUNTIF($Q1058:$Q$2510, $Q1058)&gt;1, "", $Q1058)</f>
        <v/>
      </c>
      <c r="U1058" s="63" t="str">
        <f>IF($B1058="", "", IF(OR($B1058&lt;'Intro &amp; Setup'!$W$18, $B1058&gt;'Intro &amp; Setup'!$AG$18), "X", ""))</f>
        <v/>
      </c>
      <c r="V1058" s="64" t="str">
        <f>IF($F1058="", "", IF(OR($F1058&lt;'Intro &amp; Setup'!$W$18, $F1058&gt;'Intro &amp; Setup'!$AG$18), "X", ""))</f>
        <v/>
      </c>
      <c r="W1058" s="6" t="str">
        <f t="shared" si="149"/>
        <v/>
      </c>
      <c r="Y1058" s="63" t="str">
        <f t="shared" si="150"/>
        <v/>
      </c>
      <c r="Z1058" s="64" t="str">
        <f t="shared" si="151"/>
        <v/>
      </c>
      <c r="AB1058" s="80" t="str">
        <f t="shared" si="152"/>
        <v/>
      </c>
      <c r="AC1058" s="77" t="str">
        <f t="shared" si="153"/>
        <v/>
      </c>
      <c r="AE1058" s="84" t="str">
        <f t="shared" si="154"/>
        <v/>
      </c>
      <c r="AG1058" s="6" t="str">
        <f>IF($AE1058="", "", COUNTIF($AE$10:$AE$2510, "&gt;"&amp;$AE1058)+1+COUNTIF($AE$10:$AE1058, $AE1058)-1)</f>
        <v/>
      </c>
    </row>
    <row r="1059" spans="1:33" x14ac:dyDescent="0.25">
      <c r="A1059" s="2"/>
      <c r="B1059" s="98"/>
      <c r="C1059" s="99"/>
      <c r="D1059" s="100"/>
      <c r="E1059" s="101"/>
      <c r="F1059" s="102"/>
      <c r="G1059" s="99"/>
      <c r="H1059" s="103"/>
      <c r="I1059" s="104"/>
      <c r="J1059" s="2"/>
      <c r="K1059" s="56" t="str">
        <f t="shared" si="146"/>
        <v/>
      </c>
      <c r="L1059" s="2"/>
      <c r="M1059" s="2"/>
      <c r="N1059" s="51" t="str">
        <f t="shared" si="147"/>
        <v/>
      </c>
      <c r="O1059" s="2"/>
      <c r="Q1059" s="6" t="str">
        <f t="shared" si="148"/>
        <v/>
      </c>
      <c r="S1059" s="6" t="str">
        <f>IF(COUNTIF($Q1059:$Q$2510, $Q1059)&gt;1, "", $Q1059)</f>
        <v/>
      </c>
      <c r="U1059" s="63" t="str">
        <f>IF($B1059="", "", IF(OR($B1059&lt;'Intro &amp; Setup'!$W$18, $B1059&gt;'Intro &amp; Setup'!$AG$18), "X", ""))</f>
        <v/>
      </c>
      <c r="V1059" s="64" t="str">
        <f>IF($F1059="", "", IF(OR($F1059&lt;'Intro &amp; Setup'!$W$18, $F1059&gt;'Intro &amp; Setup'!$AG$18), "X", ""))</f>
        <v/>
      </c>
      <c r="W1059" s="6" t="str">
        <f t="shared" si="149"/>
        <v/>
      </c>
      <c r="Y1059" s="63" t="str">
        <f t="shared" si="150"/>
        <v/>
      </c>
      <c r="Z1059" s="64" t="str">
        <f t="shared" si="151"/>
        <v/>
      </c>
      <c r="AB1059" s="80" t="str">
        <f t="shared" si="152"/>
        <v/>
      </c>
      <c r="AC1059" s="77" t="str">
        <f t="shared" si="153"/>
        <v/>
      </c>
      <c r="AE1059" s="84" t="str">
        <f t="shared" si="154"/>
        <v/>
      </c>
      <c r="AG1059" s="6" t="str">
        <f>IF($AE1059="", "", COUNTIF($AE$10:$AE$2510, "&gt;"&amp;$AE1059)+1+COUNTIF($AE$10:$AE1059, $AE1059)-1)</f>
        <v/>
      </c>
    </row>
    <row r="1060" spans="1:33" x14ac:dyDescent="0.25">
      <c r="A1060" s="2"/>
      <c r="B1060" s="98"/>
      <c r="C1060" s="99"/>
      <c r="D1060" s="100"/>
      <c r="E1060" s="101"/>
      <c r="F1060" s="102"/>
      <c r="G1060" s="99"/>
      <c r="H1060" s="103"/>
      <c r="I1060" s="104"/>
      <c r="J1060" s="2"/>
      <c r="K1060" s="56" t="str">
        <f t="shared" si="146"/>
        <v/>
      </c>
      <c r="L1060" s="2"/>
      <c r="M1060" s="2"/>
      <c r="N1060" s="51" t="str">
        <f t="shared" si="147"/>
        <v/>
      </c>
      <c r="O1060" s="2"/>
      <c r="Q1060" s="6" t="str">
        <f t="shared" si="148"/>
        <v/>
      </c>
      <c r="S1060" s="6" t="str">
        <f>IF(COUNTIF($Q1060:$Q$2510, $Q1060)&gt;1, "", $Q1060)</f>
        <v/>
      </c>
      <c r="U1060" s="63" t="str">
        <f>IF($B1060="", "", IF(OR($B1060&lt;'Intro &amp; Setup'!$W$18, $B1060&gt;'Intro &amp; Setup'!$AG$18), "X", ""))</f>
        <v/>
      </c>
      <c r="V1060" s="64" t="str">
        <f>IF($F1060="", "", IF(OR($F1060&lt;'Intro &amp; Setup'!$W$18, $F1060&gt;'Intro &amp; Setup'!$AG$18), "X", ""))</f>
        <v/>
      </c>
      <c r="W1060" s="6" t="str">
        <f t="shared" si="149"/>
        <v/>
      </c>
      <c r="Y1060" s="63" t="str">
        <f t="shared" si="150"/>
        <v/>
      </c>
      <c r="Z1060" s="64" t="str">
        <f t="shared" si="151"/>
        <v/>
      </c>
      <c r="AB1060" s="80" t="str">
        <f t="shared" si="152"/>
        <v/>
      </c>
      <c r="AC1060" s="77" t="str">
        <f t="shared" si="153"/>
        <v/>
      </c>
      <c r="AE1060" s="84" t="str">
        <f t="shared" si="154"/>
        <v/>
      </c>
      <c r="AG1060" s="6" t="str">
        <f>IF($AE1060="", "", COUNTIF($AE$10:$AE$2510, "&gt;"&amp;$AE1060)+1+COUNTIF($AE$10:$AE1060, $AE1060)-1)</f>
        <v/>
      </c>
    </row>
    <row r="1061" spans="1:33" x14ac:dyDescent="0.25">
      <c r="A1061" s="2"/>
      <c r="B1061" s="98"/>
      <c r="C1061" s="99"/>
      <c r="D1061" s="100"/>
      <c r="E1061" s="101"/>
      <c r="F1061" s="102"/>
      <c r="G1061" s="99"/>
      <c r="H1061" s="103"/>
      <c r="I1061" s="104"/>
      <c r="J1061" s="2"/>
      <c r="K1061" s="56" t="str">
        <f t="shared" si="146"/>
        <v/>
      </c>
      <c r="L1061" s="2"/>
      <c r="M1061" s="2"/>
      <c r="N1061" s="51" t="str">
        <f t="shared" si="147"/>
        <v/>
      </c>
      <c r="O1061" s="2"/>
      <c r="Q1061" s="6" t="str">
        <f t="shared" si="148"/>
        <v/>
      </c>
      <c r="S1061" s="6" t="str">
        <f>IF(COUNTIF($Q1061:$Q$2510, $Q1061)&gt;1, "", $Q1061)</f>
        <v/>
      </c>
      <c r="U1061" s="63" t="str">
        <f>IF($B1061="", "", IF(OR($B1061&lt;'Intro &amp; Setup'!$W$18, $B1061&gt;'Intro &amp; Setup'!$AG$18), "X", ""))</f>
        <v/>
      </c>
      <c r="V1061" s="64" t="str">
        <f>IF($F1061="", "", IF(OR($F1061&lt;'Intro &amp; Setup'!$W$18, $F1061&gt;'Intro &amp; Setup'!$AG$18), "X", ""))</f>
        <v/>
      </c>
      <c r="W1061" s="6" t="str">
        <f t="shared" si="149"/>
        <v/>
      </c>
      <c r="Y1061" s="63" t="str">
        <f t="shared" si="150"/>
        <v/>
      </c>
      <c r="Z1061" s="64" t="str">
        <f t="shared" si="151"/>
        <v/>
      </c>
      <c r="AB1061" s="80" t="str">
        <f t="shared" si="152"/>
        <v/>
      </c>
      <c r="AC1061" s="77" t="str">
        <f t="shared" si="153"/>
        <v/>
      </c>
      <c r="AE1061" s="84" t="str">
        <f t="shared" si="154"/>
        <v/>
      </c>
      <c r="AG1061" s="6" t="str">
        <f>IF($AE1061="", "", COUNTIF($AE$10:$AE$2510, "&gt;"&amp;$AE1061)+1+COUNTIF($AE$10:$AE1061, $AE1061)-1)</f>
        <v/>
      </c>
    </row>
    <row r="1062" spans="1:33" x14ac:dyDescent="0.25">
      <c r="A1062" s="2"/>
      <c r="B1062" s="98"/>
      <c r="C1062" s="99"/>
      <c r="D1062" s="100"/>
      <c r="E1062" s="101"/>
      <c r="F1062" s="102"/>
      <c r="G1062" s="99"/>
      <c r="H1062" s="103"/>
      <c r="I1062" s="104"/>
      <c r="J1062" s="2"/>
      <c r="K1062" s="56" t="str">
        <f t="shared" si="146"/>
        <v/>
      </c>
      <c r="L1062" s="2"/>
      <c r="M1062" s="2"/>
      <c r="N1062" s="51" t="str">
        <f t="shared" si="147"/>
        <v/>
      </c>
      <c r="O1062" s="2"/>
      <c r="Q1062" s="6" t="str">
        <f t="shared" si="148"/>
        <v/>
      </c>
      <c r="S1062" s="6" t="str">
        <f>IF(COUNTIF($Q1062:$Q$2510, $Q1062)&gt;1, "", $Q1062)</f>
        <v/>
      </c>
      <c r="U1062" s="63" t="str">
        <f>IF($B1062="", "", IF(OR($B1062&lt;'Intro &amp; Setup'!$W$18, $B1062&gt;'Intro &amp; Setup'!$AG$18), "X", ""))</f>
        <v/>
      </c>
      <c r="V1062" s="64" t="str">
        <f>IF($F1062="", "", IF(OR($F1062&lt;'Intro &amp; Setup'!$W$18, $F1062&gt;'Intro &amp; Setup'!$AG$18), "X", ""))</f>
        <v/>
      </c>
      <c r="W1062" s="6" t="str">
        <f t="shared" si="149"/>
        <v/>
      </c>
      <c r="Y1062" s="63" t="str">
        <f t="shared" si="150"/>
        <v/>
      </c>
      <c r="Z1062" s="64" t="str">
        <f t="shared" si="151"/>
        <v/>
      </c>
      <c r="AB1062" s="80" t="str">
        <f t="shared" si="152"/>
        <v/>
      </c>
      <c r="AC1062" s="77" t="str">
        <f t="shared" si="153"/>
        <v/>
      </c>
      <c r="AE1062" s="84" t="str">
        <f t="shared" si="154"/>
        <v/>
      </c>
      <c r="AG1062" s="6" t="str">
        <f>IF($AE1062="", "", COUNTIF($AE$10:$AE$2510, "&gt;"&amp;$AE1062)+1+COUNTIF($AE$10:$AE1062, $AE1062)-1)</f>
        <v/>
      </c>
    </row>
    <row r="1063" spans="1:33" x14ac:dyDescent="0.25">
      <c r="A1063" s="2"/>
      <c r="B1063" s="98"/>
      <c r="C1063" s="99"/>
      <c r="D1063" s="100"/>
      <c r="E1063" s="101"/>
      <c r="F1063" s="102"/>
      <c r="G1063" s="99"/>
      <c r="H1063" s="103"/>
      <c r="I1063" s="104"/>
      <c r="J1063" s="2"/>
      <c r="K1063" s="56" t="str">
        <f t="shared" si="146"/>
        <v/>
      </c>
      <c r="L1063" s="2"/>
      <c r="M1063" s="2"/>
      <c r="N1063" s="51" t="str">
        <f t="shared" si="147"/>
        <v/>
      </c>
      <c r="O1063" s="2"/>
      <c r="Q1063" s="6" t="str">
        <f t="shared" si="148"/>
        <v/>
      </c>
      <c r="S1063" s="6" t="str">
        <f>IF(COUNTIF($Q1063:$Q$2510, $Q1063)&gt;1, "", $Q1063)</f>
        <v/>
      </c>
      <c r="U1063" s="63" t="str">
        <f>IF($B1063="", "", IF(OR($B1063&lt;'Intro &amp; Setup'!$W$18, $B1063&gt;'Intro &amp; Setup'!$AG$18), "X", ""))</f>
        <v/>
      </c>
      <c r="V1063" s="64" t="str">
        <f>IF($F1063="", "", IF(OR($F1063&lt;'Intro &amp; Setup'!$W$18, $F1063&gt;'Intro &amp; Setup'!$AG$18), "X", ""))</f>
        <v/>
      </c>
      <c r="W1063" s="6" t="str">
        <f t="shared" si="149"/>
        <v/>
      </c>
      <c r="Y1063" s="63" t="str">
        <f t="shared" si="150"/>
        <v/>
      </c>
      <c r="Z1063" s="64" t="str">
        <f t="shared" si="151"/>
        <v/>
      </c>
      <c r="AB1063" s="80" t="str">
        <f t="shared" si="152"/>
        <v/>
      </c>
      <c r="AC1063" s="77" t="str">
        <f t="shared" si="153"/>
        <v/>
      </c>
      <c r="AE1063" s="84" t="str">
        <f t="shared" si="154"/>
        <v/>
      </c>
      <c r="AG1063" s="6" t="str">
        <f>IF($AE1063="", "", COUNTIF($AE$10:$AE$2510, "&gt;"&amp;$AE1063)+1+COUNTIF($AE$10:$AE1063, $AE1063)-1)</f>
        <v/>
      </c>
    </row>
    <row r="1064" spans="1:33" x14ac:dyDescent="0.25">
      <c r="A1064" s="2"/>
      <c r="B1064" s="98"/>
      <c r="C1064" s="99"/>
      <c r="D1064" s="100"/>
      <c r="E1064" s="101"/>
      <c r="F1064" s="102"/>
      <c r="G1064" s="99"/>
      <c r="H1064" s="103"/>
      <c r="I1064" s="104"/>
      <c r="J1064" s="2"/>
      <c r="K1064" s="56" t="str">
        <f t="shared" si="146"/>
        <v/>
      </c>
      <c r="L1064" s="2"/>
      <c r="M1064" s="2"/>
      <c r="N1064" s="51" t="str">
        <f t="shared" si="147"/>
        <v/>
      </c>
      <c r="O1064" s="2"/>
      <c r="Q1064" s="6" t="str">
        <f t="shared" si="148"/>
        <v/>
      </c>
      <c r="S1064" s="6" t="str">
        <f>IF(COUNTIF($Q1064:$Q$2510, $Q1064)&gt;1, "", $Q1064)</f>
        <v/>
      </c>
      <c r="U1064" s="63" t="str">
        <f>IF($B1064="", "", IF(OR($B1064&lt;'Intro &amp; Setup'!$W$18, $B1064&gt;'Intro &amp; Setup'!$AG$18), "X", ""))</f>
        <v/>
      </c>
      <c r="V1064" s="64" t="str">
        <f>IF($F1064="", "", IF(OR($F1064&lt;'Intro &amp; Setup'!$W$18, $F1064&gt;'Intro &amp; Setup'!$AG$18), "X", ""))</f>
        <v/>
      </c>
      <c r="W1064" s="6" t="str">
        <f t="shared" si="149"/>
        <v/>
      </c>
      <c r="Y1064" s="63" t="str">
        <f t="shared" si="150"/>
        <v/>
      </c>
      <c r="Z1064" s="64" t="str">
        <f t="shared" si="151"/>
        <v/>
      </c>
      <c r="AB1064" s="80" t="str">
        <f t="shared" si="152"/>
        <v/>
      </c>
      <c r="AC1064" s="77" t="str">
        <f t="shared" si="153"/>
        <v/>
      </c>
      <c r="AE1064" s="84" t="str">
        <f t="shared" si="154"/>
        <v/>
      </c>
      <c r="AG1064" s="6" t="str">
        <f>IF($AE1064="", "", COUNTIF($AE$10:$AE$2510, "&gt;"&amp;$AE1064)+1+COUNTIF($AE$10:$AE1064, $AE1064)-1)</f>
        <v/>
      </c>
    </row>
    <row r="1065" spans="1:33" x14ac:dyDescent="0.25">
      <c r="A1065" s="2"/>
      <c r="B1065" s="98"/>
      <c r="C1065" s="99"/>
      <c r="D1065" s="100"/>
      <c r="E1065" s="101"/>
      <c r="F1065" s="102"/>
      <c r="G1065" s="99"/>
      <c r="H1065" s="103"/>
      <c r="I1065" s="104"/>
      <c r="J1065" s="2"/>
      <c r="K1065" s="56" t="str">
        <f t="shared" si="146"/>
        <v/>
      </c>
      <c r="L1065" s="2"/>
      <c r="M1065" s="2"/>
      <c r="N1065" s="51" t="str">
        <f t="shared" si="147"/>
        <v/>
      </c>
      <c r="O1065" s="2"/>
      <c r="Q1065" s="6" t="str">
        <f t="shared" si="148"/>
        <v/>
      </c>
      <c r="S1065" s="6" t="str">
        <f>IF(COUNTIF($Q1065:$Q$2510, $Q1065)&gt;1, "", $Q1065)</f>
        <v/>
      </c>
      <c r="U1065" s="63" t="str">
        <f>IF($B1065="", "", IF(OR($B1065&lt;'Intro &amp; Setup'!$W$18, $B1065&gt;'Intro &amp; Setup'!$AG$18), "X", ""))</f>
        <v/>
      </c>
      <c r="V1065" s="64" t="str">
        <f>IF($F1065="", "", IF(OR($F1065&lt;'Intro &amp; Setup'!$W$18, $F1065&gt;'Intro &amp; Setup'!$AG$18), "X", ""))</f>
        <v/>
      </c>
      <c r="W1065" s="6" t="str">
        <f t="shared" si="149"/>
        <v/>
      </c>
      <c r="Y1065" s="63" t="str">
        <f t="shared" si="150"/>
        <v/>
      </c>
      <c r="Z1065" s="64" t="str">
        <f t="shared" si="151"/>
        <v/>
      </c>
      <c r="AB1065" s="80" t="str">
        <f t="shared" si="152"/>
        <v/>
      </c>
      <c r="AC1065" s="77" t="str">
        <f t="shared" si="153"/>
        <v/>
      </c>
      <c r="AE1065" s="84" t="str">
        <f t="shared" si="154"/>
        <v/>
      </c>
      <c r="AG1065" s="6" t="str">
        <f>IF($AE1065="", "", COUNTIF($AE$10:$AE$2510, "&gt;"&amp;$AE1065)+1+COUNTIF($AE$10:$AE1065, $AE1065)-1)</f>
        <v/>
      </c>
    </row>
    <row r="1066" spans="1:33" x14ac:dyDescent="0.25">
      <c r="A1066" s="2"/>
      <c r="B1066" s="98"/>
      <c r="C1066" s="99"/>
      <c r="D1066" s="100"/>
      <c r="E1066" s="101"/>
      <c r="F1066" s="102"/>
      <c r="G1066" s="99"/>
      <c r="H1066" s="103"/>
      <c r="I1066" s="104"/>
      <c r="J1066" s="2"/>
      <c r="K1066" s="56" t="str">
        <f t="shared" si="146"/>
        <v/>
      </c>
      <c r="L1066" s="2"/>
      <c r="M1066" s="2"/>
      <c r="N1066" s="51" t="str">
        <f t="shared" si="147"/>
        <v/>
      </c>
      <c r="O1066" s="2"/>
      <c r="Q1066" s="6" t="str">
        <f t="shared" si="148"/>
        <v/>
      </c>
      <c r="S1066" s="6" t="str">
        <f>IF(COUNTIF($Q1066:$Q$2510, $Q1066)&gt;1, "", $Q1066)</f>
        <v/>
      </c>
      <c r="U1066" s="63" t="str">
        <f>IF($B1066="", "", IF(OR($B1066&lt;'Intro &amp; Setup'!$W$18, $B1066&gt;'Intro &amp; Setup'!$AG$18), "X", ""))</f>
        <v/>
      </c>
      <c r="V1066" s="64" t="str">
        <f>IF($F1066="", "", IF(OR($F1066&lt;'Intro &amp; Setup'!$W$18, $F1066&gt;'Intro &amp; Setup'!$AG$18), "X", ""))</f>
        <v/>
      </c>
      <c r="W1066" s="6" t="str">
        <f t="shared" si="149"/>
        <v/>
      </c>
      <c r="Y1066" s="63" t="str">
        <f t="shared" si="150"/>
        <v/>
      </c>
      <c r="Z1066" s="64" t="str">
        <f t="shared" si="151"/>
        <v/>
      </c>
      <c r="AB1066" s="80" t="str">
        <f t="shared" si="152"/>
        <v/>
      </c>
      <c r="AC1066" s="77" t="str">
        <f t="shared" si="153"/>
        <v/>
      </c>
      <c r="AE1066" s="84" t="str">
        <f t="shared" si="154"/>
        <v/>
      </c>
      <c r="AG1066" s="6" t="str">
        <f>IF($AE1066="", "", COUNTIF($AE$10:$AE$2510, "&gt;"&amp;$AE1066)+1+COUNTIF($AE$10:$AE1066, $AE1066)-1)</f>
        <v/>
      </c>
    </row>
    <row r="1067" spans="1:33" x14ac:dyDescent="0.25">
      <c r="A1067" s="2"/>
      <c r="B1067" s="98"/>
      <c r="C1067" s="99"/>
      <c r="D1067" s="100"/>
      <c r="E1067" s="101"/>
      <c r="F1067" s="102"/>
      <c r="G1067" s="99"/>
      <c r="H1067" s="103"/>
      <c r="I1067" s="104"/>
      <c r="J1067" s="2"/>
      <c r="K1067" s="56" t="str">
        <f t="shared" si="146"/>
        <v/>
      </c>
      <c r="L1067" s="2"/>
      <c r="M1067" s="2"/>
      <c r="N1067" s="51" t="str">
        <f t="shared" si="147"/>
        <v/>
      </c>
      <c r="O1067" s="2"/>
      <c r="Q1067" s="6" t="str">
        <f t="shared" si="148"/>
        <v/>
      </c>
      <c r="S1067" s="6" t="str">
        <f>IF(COUNTIF($Q1067:$Q$2510, $Q1067)&gt;1, "", $Q1067)</f>
        <v/>
      </c>
      <c r="U1067" s="63" t="str">
        <f>IF($B1067="", "", IF(OR($B1067&lt;'Intro &amp; Setup'!$W$18, $B1067&gt;'Intro &amp; Setup'!$AG$18), "X", ""))</f>
        <v/>
      </c>
      <c r="V1067" s="64" t="str">
        <f>IF($F1067="", "", IF(OR($F1067&lt;'Intro &amp; Setup'!$W$18, $F1067&gt;'Intro &amp; Setup'!$AG$18), "X", ""))</f>
        <v/>
      </c>
      <c r="W1067" s="6" t="str">
        <f t="shared" si="149"/>
        <v/>
      </c>
      <c r="Y1067" s="63" t="str">
        <f t="shared" si="150"/>
        <v/>
      </c>
      <c r="Z1067" s="64" t="str">
        <f t="shared" si="151"/>
        <v/>
      </c>
      <c r="AB1067" s="80" t="str">
        <f t="shared" si="152"/>
        <v/>
      </c>
      <c r="AC1067" s="77" t="str">
        <f t="shared" si="153"/>
        <v/>
      </c>
      <c r="AE1067" s="84" t="str">
        <f t="shared" si="154"/>
        <v/>
      </c>
      <c r="AG1067" s="6" t="str">
        <f>IF($AE1067="", "", COUNTIF($AE$10:$AE$2510, "&gt;"&amp;$AE1067)+1+COUNTIF($AE$10:$AE1067, $AE1067)-1)</f>
        <v/>
      </c>
    </row>
    <row r="1068" spans="1:33" x14ac:dyDescent="0.25">
      <c r="A1068" s="2"/>
      <c r="B1068" s="98"/>
      <c r="C1068" s="99"/>
      <c r="D1068" s="100"/>
      <c r="E1068" s="101"/>
      <c r="F1068" s="102"/>
      <c r="G1068" s="99"/>
      <c r="H1068" s="103"/>
      <c r="I1068" s="104"/>
      <c r="J1068" s="2"/>
      <c r="K1068" s="56" t="str">
        <f t="shared" si="146"/>
        <v/>
      </c>
      <c r="L1068" s="2"/>
      <c r="M1068" s="2"/>
      <c r="N1068" s="51" t="str">
        <f t="shared" si="147"/>
        <v/>
      </c>
      <c r="O1068" s="2"/>
      <c r="Q1068" s="6" t="str">
        <f t="shared" si="148"/>
        <v/>
      </c>
      <c r="S1068" s="6" t="str">
        <f>IF(COUNTIF($Q1068:$Q$2510, $Q1068)&gt;1, "", $Q1068)</f>
        <v/>
      </c>
      <c r="U1068" s="63" t="str">
        <f>IF($B1068="", "", IF(OR($B1068&lt;'Intro &amp; Setup'!$W$18, $B1068&gt;'Intro &amp; Setup'!$AG$18), "X", ""))</f>
        <v/>
      </c>
      <c r="V1068" s="64" t="str">
        <f>IF($F1068="", "", IF(OR($F1068&lt;'Intro &amp; Setup'!$W$18, $F1068&gt;'Intro &amp; Setup'!$AG$18), "X", ""))</f>
        <v/>
      </c>
      <c r="W1068" s="6" t="str">
        <f t="shared" si="149"/>
        <v/>
      </c>
      <c r="Y1068" s="63" t="str">
        <f t="shared" si="150"/>
        <v/>
      </c>
      <c r="Z1068" s="64" t="str">
        <f t="shared" si="151"/>
        <v/>
      </c>
      <c r="AB1068" s="80" t="str">
        <f t="shared" si="152"/>
        <v/>
      </c>
      <c r="AC1068" s="77" t="str">
        <f t="shared" si="153"/>
        <v/>
      </c>
      <c r="AE1068" s="84" t="str">
        <f t="shared" si="154"/>
        <v/>
      </c>
      <c r="AG1068" s="6" t="str">
        <f>IF($AE1068="", "", COUNTIF($AE$10:$AE$2510, "&gt;"&amp;$AE1068)+1+COUNTIF($AE$10:$AE1068, $AE1068)-1)</f>
        <v/>
      </c>
    </row>
    <row r="1069" spans="1:33" x14ac:dyDescent="0.25">
      <c r="A1069" s="2"/>
      <c r="B1069" s="98"/>
      <c r="C1069" s="99"/>
      <c r="D1069" s="100"/>
      <c r="E1069" s="101"/>
      <c r="F1069" s="102"/>
      <c r="G1069" s="99"/>
      <c r="H1069" s="103"/>
      <c r="I1069" s="104"/>
      <c r="J1069" s="2"/>
      <c r="K1069" s="56" t="str">
        <f t="shared" si="146"/>
        <v/>
      </c>
      <c r="L1069" s="2"/>
      <c r="M1069" s="2"/>
      <c r="N1069" s="51" t="str">
        <f t="shared" si="147"/>
        <v/>
      </c>
      <c r="O1069" s="2"/>
      <c r="Q1069" s="6" t="str">
        <f t="shared" si="148"/>
        <v/>
      </c>
      <c r="S1069" s="6" t="str">
        <f>IF(COUNTIF($Q1069:$Q$2510, $Q1069)&gt;1, "", $Q1069)</f>
        <v/>
      </c>
      <c r="U1069" s="63" t="str">
        <f>IF($B1069="", "", IF(OR($B1069&lt;'Intro &amp; Setup'!$W$18, $B1069&gt;'Intro &amp; Setup'!$AG$18), "X", ""))</f>
        <v/>
      </c>
      <c r="V1069" s="64" t="str">
        <f>IF($F1069="", "", IF(OR($F1069&lt;'Intro &amp; Setup'!$W$18, $F1069&gt;'Intro &amp; Setup'!$AG$18), "X", ""))</f>
        <v/>
      </c>
      <c r="W1069" s="6" t="str">
        <f t="shared" si="149"/>
        <v/>
      </c>
      <c r="Y1069" s="63" t="str">
        <f t="shared" si="150"/>
        <v/>
      </c>
      <c r="Z1069" s="64" t="str">
        <f t="shared" si="151"/>
        <v/>
      </c>
      <c r="AB1069" s="80" t="str">
        <f t="shared" si="152"/>
        <v/>
      </c>
      <c r="AC1069" s="77" t="str">
        <f t="shared" si="153"/>
        <v/>
      </c>
      <c r="AE1069" s="84" t="str">
        <f t="shared" si="154"/>
        <v/>
      </c>
      <c r="AG1069" s="6" t="str">
        <f>IF($AE1069="", "", COUNTIF($AE$10:$AE$2510, "&gt;"&amp;$AE1069)+1+COUNTIF($AE$10:$AE1069, $AE1069)-1)</f>
        <v/>
      </c>
    </row>
    <row r="1070" spans="1:33" x14ac:dyDescent="0.25">
      <c r="A1070" s="2"/>
      <c r="B1070" s="98"/>
      <c r="C1070" s="99"/>
      <c r="D1070" s="100"/>
      <c r="E1070" s="101"/>
      <c r="F1070" s="102"/>
      <c r="G1070" s="99"/>
      <c r="H1070" s="103"/>
      <c r="I1070" s="104"/>
      <c r="J1070" s="2"/>
      <c r="K1070" s="56" t="str">
        <f t="shared" si="146"/>
        <v/>
      </c>
      <c r="L1070" s="2"/>
      <c r="M1070" s="2"/>
      <c r="N1070" s="51" t="str">
        <f t="shared" si="147"/>
        <v/>
      </c>
      <c r="O1070" s="2"/>
      <c r="Q1070" s="6" t="str">
        <f t="shared" si="148"/>
        <v/>
      </c>
      <c r="S1070" s="6" t="str">
        <f>IF(COUNTIF($Q1070:$Q$2510, $Q1070)&gt;1, "", $Q1070)</f>
        <v/>
      </c>
      <c r="U1070" s="63" t="str">
        <f>IF($B1070="", "", IF(OR($B1070&lt;'Intro &amp; Setup'!$W$18, $B1070&gt;'Intro &amp; Setup'!$AG$18), "X", ""))</f>
        <v/>
      </c>
      <c r="V1070" s="64" t="str">
        <f>IF($F1070="", "", IF(OR($F1070&lt;'Intro &amp; Setup'!$W$18, $F1070&gt;'Intro &amp; Setup'!$AG$18), "X", ""))</f>
        <v/>
      </c>
      <c r="W1070" s="6" t="str">
        <f t="shared" si="149"/>
        <v/>
      </c>
      <c r="Y1070" s="63" t="str">
        <f t="shared" si="150"/>
        <v/>
      </c>
      <c r="Z1070" s="64" t="str">
        <f t="shared" si="151"/>
        <v/>
      </c>
      <c r="AB1070" s="80" t="str">
        <f t="shared" si="152"/>
        <v/>
      </c>
      <c r="AC1070" s="77" t="str">
        <f t="shared" si="153"/>
        <v/>
      </c>
      <c r="AE1070" s="84" t="str">
        <f t="shared" si="154"/>
        <v/>
      </c>
      <c r="AG1070" s="6" t="str">
        <f>IF($AE1070="", "", COUNTIF($AE$10:$AE$2510, "&gt;"&amp;$AE1070)+1+COUNTIF($AE$10:$AE1070, $AE1070)-1)</f>
        <v/>
      </c>
    </row>
    <row r="1071" spans="1:33" x14ac:dyDescent="0.25">
      <c r="A1071" s="2"/>
      <c r="B1071" s="98"/>
      <c r="C1071" s="99"/>
      <c r="D1071" s="100"/>
      <c r="E1071" s="101"/>
      <c r="F1071" s="102"/>
      <c r="G1071" s="99"/>
      <c r="H1071" s="103"/>
      <c r="I1071" s="104"/>
      <c r="J1071" s="2"/>
      <c r="K1071" s="56" t="str">
        <f t="shared" si="146"/>
        <v/>
      </c>
      <c r="L1071" s="2"/>
      <c r="M1071" s="2"/>
      <c r="N1071" s="51" t="str">
        <f t="shared" si="147"/>
        <v/>
      </c>
      <c r="O1071" s="2"/>
      <c r="Q1071" s="6" t="str">
        <f t="shared" si="148"/>
        <v/>
      </c>
      <c r="S1071" s="6" t="str">
        <f>IF(COUNTIF($Q1071:$Q$2510, $Q1071)&gt;1, "", $Q1071)</f>
        <v/>
      </c>
      <c r="U1071" s="63" t="str">
        <f>IF($B1071="", "", IF(OR($B1071&lt;'Intro &amp; Setup'!$W$18, $B1071&gt;'Intro &amp; Setup'!$AG$18), "X", ""))</f>
        <v/>
      </c>
      <c r="V1071" s="64" t="str">
        <f>IF($F1071="", "", IF(OR($F1071&lt;'Intro &amp; Setup'!$W$18, $F1071&gt;'Intro &amp; Setup'!$AG$18), "X", ""))</f>
        <v/>
      </c>
      <c r="W1071" s="6" t="str">
        <f t="shared" si="149"/>
        <v/>
      </c>
      <c r="Y1071" s="63" t="str">
        <f t="shared" si="150"/>
        <v/>
      </c>
      <c r="Z1071" s="64" t="str">
        <f t="shared" si="151"/>
        <v/>
      </c>
      <c r="AB1071" s="80" t="str">
        <f t="shared" si="152"/>
        <v/>
      </c>
      <c r="AC1071" s="77" t="str">
        <f t="shared" si="153"/>
        <v/>
      </c>
      <c r="AE1071" s="84" t="str">
        <f t="shared" si="154"/>
        <v/>
      </c>
      <c r="AG1071" s="6" t="str">
        <f>IF($AE1071="", "", COUNTIF($AE$10:$AE$2510, "&gt;"&amp;$AE1071)+1+COUNTIF($AE$10:$AE1071, $AE1071)-1)</f>
        <v/>
      </c>
    </row>
    <row r="1072" spans="1:33" x14ac:dyDescent="0.25">
      <c r="A1072" s="2"/>
      <c r="B1072" s="98"/>
      <c r="C1072" s="99"/>
      <c r="D1072" s="100"/>
      <c r="E1072" s="101"/>
      <c r="F1072" s="102"/>
      <c r="G1072" s="99"/>
      <c r="H1072" s="103"/>
      <c r="I1072" s="104"/>
      <c r="J1072" s="2"/>
      <c r="K1072" s="56" t="str">
        <f t="shared" si="146"/>
        <v/>
      </c>
      <c r="L1072" s="2"/>
      <c r="M1072" s="2"/>
      <c r="N1072" s="51" t="str">
        <f t="shared" si="147"/>
        <v/>
      </c>
      <c r="O1072" s="2"/>
      <c r="Q1072" s="6" t="str">
        <f t="shared" si="148"/>
        <v/>
      </c>
      <c r="S1072" s="6" t="str">
        <f>IF(COUNTIF($Q1072:$Q$2510, $Q1072)&gt;1, "", $Q1072)</f>
        <v/>
      </c>
      <c r="U1072" s="63" t="str">
        <f>IF($B1072="", "", IF(OR($B1072&lt;'Intro &amp; Setup'!$W$18, $B1072&gt;'Intro &amp; Setup'!$AG$18), "X", ""))</f>
        <v/>
      </c>
      <c r="V1072" s="64" t="str">
        <f>IF($F1072="", "", IF(OR($F1072&lt;'Intro &amp; Setup'!$W$18, $F1072&gt;'Intro &amp; Setup'!$AG$18), "X", ""))</f>
        <v/>
      </c>
      <c r="W1072" s="6" t="str">
        <f t="shared" si="149"/>
        <v/>
      </c>
      <c r="Y1072" s="63" t="str">
        <f t="shared" si="150"/>
        <v/>
      </c>
      <c r="Z1072" s="64" t="str">
        <f t="shared" si="151"/>
        <v/>
      </c>
      <c r="AB1072" s="80" t="str">
        <f t="shared" si="152"/>
        <v/>
      </c>
      <c r="AC1072" s="77" t="str">
        <f t="shared" si="153"/>
        <v/>
      </c>
      <c r="AE1072" s="84" t="str">
        <f t="shared" si="154"/>
        <v/>
      </c>
      <c r="AG1072" s="6" t="str">
        <f>IF($AE1072="", "", COUNTIF($AE$10:$AE$2510, "&gt;"&amp;$AE1072)+1+COUNTIF($AE$10:$AE1072, $AE1072)-1)</f>
        <v/>
      </c>
    </row>
    <row r="1073" spans="1:33" x14ac:dyDescent="0.25">
      <c r="A1073" s="2"/>
      <c r="B1073" s="98"/>
      <c r="C1073" s="99"/>
      <c r="D1073" s="100"/>
      <c r="E1073" s="101"/>
      <c r="F1073" s="102"/>
      <c r="G1073" s="99"/>
      <c r="H1073" s="103"/>
      <c r="I1073" s="104"/>
      <c r="J1073" s="2"/>
      <c r="K1073" s="56" t="str">
        <f t="shared" si="146"/>
        <v/>
      </c>
      <c r="L1073" s="2"/>
      <c r="M1073" s="2"/>
      <c r="N1073" s="51" t="str">
        <f t="shared" si="147"/>
        <v/>
      </c>
      <c r="O1073" s="2"/>
      <c r="Q1073" s="6" t="str">
        <f t="shared" si="148"/>
        <v/>
      </c>
      <c r="S1073" s="6" t="str">
        <f>IF(COUNTIF($Q1073:$Q$2510, $Q1073)&gt;1, "", $Q1073)</f>
        <v/>
      </c>
      <c r="U1073" s="63" t="str">
        <f>IF($B1073="", "", IF(OR($B1073&lt;'Intro &amp; Setup'!$W$18, $B1073&gt;'Intro &amp; Setup'!$AG$18), "X", ""))</f>
        <v/>
      </c>
      <c r="V1073" s="64" t="str">
        <f>IF($F1073="", "", IF(OR($F1073&lt;'Intro &amp; Setup'!$W$18, $F1073&gt;'Intro &amp; Setup'!$AG$18), "X", ""))</f>
        <v/>
      </c>
      <c r="W1073" s="6" t="str">
        <f t="shared" si="149"/>
        <v/>
      </c>
      <c r="Y1073" s="63" t="str">
        <f t="shared" si="150"/>
        <v/>
      </c>
      <c r="Z1073" s="64" t="str">
        <f t="shared" si="151"/>
        <v/>
      </c>
      <c r="AB1073" s="80" t="str">
        <f t="shared" si="152"/>
        <v/>
      </c>
      <c r="AC1073" s="77" t="str">
        <f t="shared" si="153"/>
        <v/>
      </c>
      <c r="AE1073" s="84" t="str">
        <f t="shared" si="154"/>
        <v/>
      </c>
      <c r="AG1073" s="6" t="str">
        <f>IF($AE1073="", "", COUNTIF($AE$10:$AE$2510, "&gt;"&amp;$AE1073)+1+COUNTIF($AE$10:$AE1073, $AE1073)-1)</f>
        <v/>
      </c>
    </row>
    <row r="1074" spans="1:33" x14ac:dyDescent="0.25">
      <c r="A1074" s="2"/>
      <c r="B1074" s="98"/>
      <c r="C1074" s="99"/>
      <c r="D1074" s="100"/>
      <c r="E1074" s="101"/>
      <c r="F1074" s="102"/>
      <c r="G1074" s="99"/>
      <c r="H1074" s="103"/>
      <c r="I1074" s="104"/>
      <c r="J1074" s="2"/>
      <c r="K1074" s="56" t="str">
        <f t="shared" si="146"/>
        <v/>
      </c>
      <c r="L1074" s="2"/>
      <c r="M1074" s="2"/>
      <c r="N1074" s="51" t="str">
        <f t="shared" si="147"/>
        <v/>
      </c>
      <c r="O1074" s="2"/>
      <c r="Q1074" s="6" t="str">
        <f t="shared" si="148"/>
        <v/>
      </c>
      <c r="S1074" s="6" t="str">
        <f>IF(COUNTIF($Q1074:$Q$2510, $Q1074)&gt;1, "", $Q1074)</f>
        <v/>
      </c>
      <c r="U1074" s="63" t="str">
        <f>IF($B1074="", "", IF(OR($B1074&lt;'Intro &amp; Setup'!$W$18, $B1074&gt;'Intro &amp; Setup'!$AG$18), "X", ""))</f>
        <v/>
      </c>
      <c r="V1074" s="64" t="str">
        <f>IF($F1074="", "", IF(OR($F1074&lt;'Intro &amp; Setup'!$W$18, $F1074&gt;'Intro &amp; Setup'!$AG$18), "X", ""))</f>
        <v/>
      </c>
      <c r="W1074" s="6" t="str">
        <f t="shared" si="149"/>
        <v/>
      </c>
      <c r="Y1074" s="63" t="str">
        <f t="shared" si="150"/>
        <v/>
      </c>
      <c r="Z1074" s="64" t="str">
        <f t="shared" si="151"/>
        <v/>
      </c>
      <c r="AB1074" s="80" t="str">
        <f t="shared" si="152"/>
        <v/>
      </c>
      <c r="AC1074" s="77" t="str">
        <f t="shared" si="153"/>
        <v/>
      </c>
      <c r="AE1074" s="84" t="str">
        <f t="shared" si="154"/>
        <v/>
      </c>
      <c r="AG1074" s="6" t="str">
        <f>IF($AE1074="", "", COUNTIF($AE$10:$AE$2510, "&gt;"&amp;$AE1074)+1+COUNTIF($AE$10:$AE1074, $AE1074)-1)</f>
        <v/>
      </c>
    </row>
    <row r="1075" spans="1:33" x14ac:dyDescent="0.25">
      <c r="A1075" s="2"/>
      <c r="B1075" s="98"/>
      <c r="C1075" s="99"/>
      <c r="D1075" s="100"/>
      <c r="E1075" s="101"/>
      <c r="F1075" s="102"/>
      <c r="G1075" s="99"/>
      <c r="H1075" s="103"/>
      <c r="I1075" s="104"/>
      <c r="J1075" s="2"/>
      <c r="K1075" s="56" t="str">
        <f t="shared" si="146"/>
        <v/>
      </c>
      <c r="L1075" s="2"/>
      <c r="M1075" s="2"/>
      <c r="N1075" s="51" t="str">
        <f t="shared" si="147"/>
        <v/>
      </c>
      <c r="O1075" s="2"/>
      <c r="Q1075" s="6" t="str">
        <f t="shared" si="148"/>
        <v/>
      </c>
      <c r="S1075" s="6" t="str">
        <f>IF(COUNTIF($Q1075:$Q$2510, $Q1075)&gt;1, "", $Q1075)</f>
        <v/>
      </c>
      <c r="U1075" s="63" t="str">
        <f>IF($B1075="", "", IF(OR($B1075&lt;'Intro &amp; Setup'!$W$18, $B1075&gt;'Intro &amp; Setup'!$AG$18), "X", ""))</f>
        <v/>
      </c>
      <c r="V1075" s="64" t="str">
        <f>IF($F1075="", "", IF(OR($F1075&lt;'Intro &amp; Setup'!$W$18, $F1075&gt;'Intro &amp; Setup'!$AG$18), "X", ""))</f>
        <v/>
      </c>
      <c r="W1075" s="6" t="str">
        <f t="shared" si="149"/>
        <v/>
      </c>
      <c r="Y1075" s="63" t="str">
        <f t="shared" si="150"/>
        <v/>
      </c>
      <c r="Z1075" s="64" t="str">
        <f t="shared" si="151"/>
        <v/>
      </c>
      <c r="AB1075" s="80" t="str">
        <f t="shared" si="152"/>
        <v/>
      </c>
      <c r="AC1075" s="77" t="str">
        <f t="shared" si="153"/>
        <v/>
      </c>
      <c r="AE1075" s="84" t="str">
        <f t="shared" si="154"/>
        <v/>
      </c>
      <c r="AG1075" s="6" t="str">
        <f>IF($AE1075="", "", COUNTIF($AE$10:$AE$2510, "&gt;"&amp;$AE1075)+1+COUNTIF($AE$10:$AE1075, $AE1075)-1)</f>
        <v/>
      </c>
    </row>
    <row r="1076" spans="1:33" x14ac:dyDescent="0.25">
      <c r="A1076" s="2"/>
      <c r="B1076" s="98"/>
      <c r="C1076" s="99"/>
      <c r="D1076" s="100"/>
      <c r="E1076" s="101"/>
      <c r="F1076" s="102"/>
      <c r="G1076" s="99"/>
      <c r="H1076" s="103"/>
      <c r="I1076" s="104"/>
      <c r="J1076" s="2"/>
      <c r="K1076" s="56" t="str">
        <f t="shared" si="146"/>
        <v/>
      </c>
      <c r="L1076" s="2"/>
      <c r="M1076" s="2"/>
      <c r="N1076" s="51" t="str">
        <f t="shared" si="147"/>
        <v/>
      </c>
      <c r="O1076" s="2"/>
      <c r="Q1076" s="6" t="str">
        <f t="shared" si="148"/>
        <v/>
      </c>
      <c r="S1076" s="6" t="str">
        <f>IF(COUNTIF($Q1076:$Q$2510, $Q1076)&gt;1, "", $Q1076)</f>
        <v/>
      </c>
      <c r="U1076" s="63" t="str">
        <f>IF($B1076="", "", IF(OR($B1076&lt;'Intro &amp; Setup'!$W$18, $B1076&gt;'Intro &amp; Setup'!$AG$18), "X", ""))</f>
        <v/>
      </c>
      <c r="V1076" s="64" t="str">
        <f>IF($F1076="", "", IF(OR($F1076&lt;'Intro &amp; Setup'!$W$18, $F1076&gt;'Intro &amp; Setup'!$AG$18), "X", ""))</f>
        <v/>
      </c>
      <c r="W1076" s="6" t="str">
        <f t="shared" si="149"/>
        <v/>
      </c>
      <c r="Y1076" s="63" t="str">
        <f t="shared" si="150"/>
        <v/>
      </c>
      <c r="Z1076" s="64" t="str">
        <f t="shared" si="151"/>
        <v/>
      </c>
      <c r="AB1076" s="80" t="str">
        <f t="shared" si="152"/>
        <v/>
      </c>
      <c r="AC1076" s="77" t="str">
        <f t="shared" si="153"/>
        <v/>
      </c>
      <c r="AE1076" s="84" t="str">
        <f t="shared" si="154"/>
        <v/>
      </c>
      <c r="AG1076" s="6" t="str">
        <f>IF($AE1076="", "", COUNTIF($AE$10:$AE$2510, "&gt;"&amp;$AE1076)+1+COUNTIF($AE$10:$AE1076, $AE1076)-1)</f>
        <v/>
      </c>
    </row>
    <row r="1077" spans="1:33" x14ac:dyDescent="0.25">
      <c r="A1077" s="2"/>
      <c r="B1077" s="98"/>
      <c r="C1077" s="99"/>
      <c r="D1077" s="100"/>
      <c r="E1077" s="101"/>
      <c r="F1077" s="102"/>
      <c r="G1077" s="99"/>
      <c r="H1077" s="103"/>
      <c r="I1077" s="104"/>
      <c r="J1077" s="2"/>
      <c r="K1077" s="56" t="str">
        <f t="shared" si="146"/>
        <v/>
      </c>
      <c r="L1077" s="2"/>
      <c r="M1077" s="2"/>
      <c r="N1077" s="51" t="str">
        <f t="shared" si="147"/>
        <v/>
      </c>
      <c r="O1077" s="2"/>
      <c r="Q1077" s="6" t="str">
        <f t="shared" si="148"/>
        <v/>
      </c>
      <c r="S1077" s="6" t="str">
        <f>IF(COUNTIF($Q1077:$Q$2510, $Q1077)&gt;1, "", $Q1077)</f>
        <v/>
      </c>
      <c r="U1077" s="63" t="str">
        <f>IF($B1077="", "", IF(OR($B1077&lt;'Intro &amp; Setup'!$W$18, $B1077&gt;'Intro &amp; Setup'!$AG$18), "X", ""))</f>
        <v/>
      </c>
      <c r="V1077" s="64" t="str">
        <f>IF($F1077="", "", IF(OR($F1077&lt;'Intro &amp; Setup'!$W$18, $F1077&gt;'Intro &amp; Setup'!$AG$18), "X", ""))</f>
        <v/>
      </c>
      <c r="W1077" s="6" t="str">
        <f t="shared" si="149"/>
        <v/>
      </c>
      <c r="Y1077" s="63" t="str">
        <f t="shared" si="150"/>
        <v/>
      </c>
      <c r="Z1077" s="64" t="str">
        <f t="shared" si="151"/>
        <v/>
      </c>
      <c r="AB1077" s="80" t="str">
        <f t="shared" si="152"/>
        <v/>
      </c>
      <c r="AC1077" s="77" t="str">
        <f t="shared" si="153"/>
        <v/>
      </c>
      <c r="AE1077" s="84" t="str">
        <f t="shared" si="154"/>
        <v/>
      </c>
      <c r="AG1077" s="6" t="str">
        <f>IF($AE1077="", "", COUNTIF($AE$10:$AE$2510, "&gt;"&amp;$AE1077)+1+COUNTIF($AE$10:$AE1077, $AE1077)-1)</f>
        <v/>
      </c>
    </row>
    <row r="1078" spans="1:33" x14ac:dyDescent="0.25">
      <c r="A1078" s="2"/>
      <c r="B1078" s="98"/>
      <c r="C1078" s="99"/>
      <c r="D1078" s="100"/>
      <c r="E1078" s="101"/>
      <c r="F1078" s="102"/>
      <c r="G1078" s="99"/>
      <c r="H1078" s="103"/>
      <c r="I1078" s="104"/>
      <c r="J1078" s="2"/>
      <c r="K1078" s="56" t="str">
        <f t="shared" si="146"/>
        <v/>
      </c>
      <c r="L1078" s="2"/>
      <c r="M1078" s="2"/>
      <c r="N1078" s="51" t="str">
        <f t="shared" si="147"/>
        <v/>
      </c>
      <c r="O1078" s="2"/>
      <c r="Q1078" s="6" t="str">
        <f t="shared" si="148"/>
        <v/>
      </c>
      <c r="S1078" s="6" t="str">
        <f>IF(COUNTIF($Q1078:$Q$2510, $Q1078)&gt;1, "", $Q1078)</f>
        <v/>
      </c>
      <c r="U1078" s="63" t="str">
        <f>IF($B1078="", "", IF(OR($B1078&lt;'Intro &amp; Setup'!$W$18, $B1078&gt;'Intro &amp; Setup'!$AG$18), "X", ""))</f>
        <v/>
      </c>
      <c r="V1078" s="64" t="str">
        <f>IF($F1078="", "", IF(OR($F1078&lt;'Intro &amp; Setup'!$W$18, $F1078&gt;'Intro &amp; Setup'!$AG$18), "X", ""))</f>
        <v/>
      </c>
      <c r="W1078" s="6" t="str">
        <f t="shared" si="149"/>
        <v/>
      </c>
      <c r="Y1078" s="63" t="str">
        <f t="shared" si="150"/>
        <v/>
      </c>
      <c r="Z1078" s="64" t="str">
        <f t="shared" si="151"/>
        <v/>
      </c>
      <c r="AB1078" s="80" t="str">
        <f t="shared" si="152"/>
        <v/>
      </c>
      <c r="AC1078" s="77" t="str">
        <f t="shared" si="153"/>
        <v/>
      </c>
      <c r="AE1078" s="84" t="str">
        <f t="shared" si="154"/>
        <v/>
      </c>
      <c r="AG1078" s="6" t="str">
        <f>IF($AE1078="", "", COUNTIF($AE$10:$AE$2510, "&gt;"&amp;$AE1078)+1+COUNTIF($AE$10:$AE1078, $AE1078)-1)</f>
        <v/>
      </c>
    </row>
    <row r="1079" spans="1:33" x14ac:dyDescent="0.25">
      <c r="A1079" s="2"/>
      <c r="B1079" s="98"/>
      <c r="C1079" s="99"/>
      <c r="D1079" s="100"/>
      <c r="E1079" s="101"/>
      <c r="F1079" s="102"/>
      <c r="G1079" s="99"/>
      <c r="H1079" s="103"/>
      <c r="I1079" s="104"/>
      <c r="J1079" s="2"/>
      <c r="K1079" s="56" t="str">
        <f t="shared" si="146"/>
        <v/>
      </c>
      <c r="L1079" s="2"/>
      <c r="M1079" s="2"/>
      <c r="N1079" s="51" t="str">
        <f t="shared" si="147"/>
        <v/>
      </c>
      <c r="O1079" s="2"/>
      <c r="Q1079" s="6" t="str">
        <f t="shared" si="148"/>
        <v/>
      </c>
      <c r="S1079" s="6" t="str">
        <f>IF(COUNTIF($Q1079:$Q$2510, $Q1079)&gt;1, "", $Q1079)</f>
        <v/>
      </c>
      <c r="U1079" s="63" t="str">
        <f>IF($B1079="", "", IF(OR($B1079&lt;'Intro &amp; Setup'!$W$18, $B1079&gt;'Intro &amp; Setup'!$AG$18), "X", ""))</f>
        <v/>
      </c>
      <c r="V1079" s="64" t="str">
        <f>IF($F1079="", "", IF(OR($F1079&lt;'Intro &amp; Setup'!$W$18, $F1079&gt;'Intro &amp; Setup'!$AG$18), "X", ""))</f>
        <v/>
      </c>
      <c r="W1079" s="6" t="str">
        <f t="shared" si="149"/>
        <v/>
      </c>
      <c r="Y1079" s="63" t="str">
        <f t="shared" si="150"/>
        <v/>
      </c>
      <c r="Z1079" s="64" t="str">
        <f t="shared" si="151"/>
        <v/>
      </c>
      <c r="AB1079" s="80" t="str">
        <f t="shared" si="152"/>
        <v/>
      </c>
      <c r="AC1079" s="77" t="str">
        <f t="shared" si="153"/>
        <v/>
      </c>
      <c r="AE1079" s="84" t="str">
        <f t="shared" si="154"/>
        <v/>
      </c>
      <c r="AG1079" s="6" t="str">
        <f>IF($AE1079="", "", COUNTIF($AE$10:$AE$2510, "&gt;"&amp;$AE1079)+1+COUNTIF($AE$10:$AE1079, $AE1079)-1)</f>
        <v/>
      </c>
    </row>
    <row r="1080" spans="1:33" x14ac:dyDescent="0.25">
      <c r="A1080" s="2"/>
      <c r="B1080" s="98"/>
      <c r="C1080" s="99"/>
      <c r="D1080" s="100"/>
      <c r="E1080" s="101"/>
      <c r="F1080" s="102"/>
      <c r="G1080" s="99"/>
      <c r="H1080" s="103"/>
      <c r="I1080" s="104"/>
      <c r="J1080" s="2"/>
      <c r="K1080" s="56" t="str">
        <f t="shared" si="146"/>
        <v/>
      </c>
      <c r="L1080" s="2"/>
      <c r="M1080" s="2"/>
      <c r="N1080" s="51" t="str">
        <f t="shared" si="147"/>
        <v/>
      </c>
      <c r="O1080" s="2"/>
      <c r="Q1080" s="6" t="str">
        <f t="shared" si="148"/>
        <v/>
      </c>
      <c r="S1080" s="6" t="str">
        <f>IF(COUNTIF($Q1080:$Q$2510, $Q1080)&gt;1, "", $Q1080)</f>
        <v/>
      </c>
      <c r="U1080" s="63" t="str">
        <f>IF($B1080="", "", IF(OR($B1080&lt;'Intro &amp; Setup'!$W$18, $B1080&gt;'Intro &amp; Setup'!$AG$18), "X", ""))</f>
        <v/>
      </c>
      <c r="V1080" s="64" t="str">
        <f>IF($F1080="", "", IF(OR($F1080&lt;'Intro &amp; Setup'!$W$18, $F1080&gt;'Intro &amp; Setup'!$AG$18), "X", ""))</f>
        <v/>
      </c>
      <c r="W1080" s="6" t="str">
        <f t="shared" si="149"/>
        <v/>
      </c>
      <c r="Y1080" s="63" t="str">
        <f t="shared" si="150"/>
        <v/>
      </c>
      <c r="Z1080" s="64" t="str">
        <f t="shared" si="151"/>
        <v/>
      </c>
      <c r="AB1080" s="80" t="str">
        <f t="shared" si="152"/>
        <v/>
      </c>
      <c r="AC1080" s="77" t="str">
        <f t="shared" si="153"/>
        <v/>
      </c>
      <c r="AE1080" s="84" t="str">
        <f t="shared" si="154"/>
        <v/>
      </c>
      <c r="AG1080" s="6" t="str">
        <f>IF($AE1080="", "", COUNTIF($AE$10:$AE$2510, "&gt;"&amp;$AE1080)+1+COUNTIF($AE$10:$AE1080, $AE1080)-1)</f>
        <v/>
      </c>
    </row>
    <row r="1081" spans="1:33" x14ac:dyDescent="0.25">
      <c r="A1081" s="2"/>
      <c r="B1081" s="98"/>
      <c r="C1081" s="99"/>
      <c r="D1081" s="100"/>
      <c r="E1081" s="101"/>
      <c r="F1081" s="102"/>
      <c r="G1081" s="99"/>
      <c r="H1081" s="103"/>
      <c r="I1081" s="104"/>
      <c r="J1081" s="2"/>
      <c r="K1081" s="56" t="str">
        <f t="shared" si="146"/>
        <v/>
      </c>
      <c r="L1081" s="2"/>
      <c r="M1081" s="2"/>
      <c r="N1081" s="51" t="str">
        <f t="shared" si="147"/>
        <v/>
      </c>
      <c r="O1081" s="2"/>
      <c r="Q1081" s="6" t="str">
        <f t="shared" si="148"/>
        <v/>
      </c>
      <c r="S1081" s="6" t="str">
        <f>IF(COUNTIF($Q1081:$Q$2510, $Q1081)&gt;1, "", $Q1081)</f>
        <v/>
      </c>
      <c r="U1081" s="63" t="str">
        <f>IF($B1081="", "", IF(OR($B1081&lt;'Intro &amp; Setup'!$W$18, $B1081&gt;'Intro &amp; Setup'!$AG$18), "X", ""))</f>
        <v/>
      </c>
      <c r="V1081" s="64" t="str">
        <f>IF($F1081="", "", IF(OR($F1081&lt;'Intro &amp; Setup'!$W$18, $F1081&gt;'Intro &amp; Setup'!$AG$18), "X", ""))</f>
        <v/>
      </c>
      <c r="W1081" s="6" t="str">
        <f t="shared" si="149"/>
        <v/>
      </c>
      <c r="Y1081" s="63" t="str">
        <f t="shared" si="150"/>
        <v/>
      </c>
      <c r="Z1081" s="64" t="str">
        <f t="shared" si="151"/>
        <v/>
      </c>
      <c r="AB1081" s="80" t="str">
        <f t="shared" si="152"/>
        <v/>
      </c>
      <c r="AC1081" s="77" t="str">
        <f t="shared" si="153"/>
        <v/>
      </c>
      <c r="AE1081" s="84" t="str">
        <f t="shared" si="154"/>
        <v/>
      </c>
      <c r="AG1081" s="6" t="str">
        <f>IF($AE1081="", "", COUNTIF($AE$10:$AE$2510, "&gt;"&amp;$AE1081)+1+COUNTIF($AE$10:$AE1081, $AE1081)-1)</f>
        <v/>
      </c>
    </row>
    <row r="1082" spans="1:33" x14ac:dyDescent="0.25">
      <c r="A1082" s="2"/>
      <c r="B1082" s="98"/>
      <c r="C1082" s="99"/>
      <c r="D1082" s="100"/>
      <c r="E1082" s="101"/>
      <c r="F1082" s="102"/>
      <c r="G1082" s="99"/>
      <c r="H1082" s="103"/>
      <c r="I1082" s="104"/>
      <c r="J1082" s="2"/>
      <c r="K1082" s="56" t="str">
        <f t="shared" si="146"/>
        <v/>
      </c>
      <c r="L1082" s="2"/>
      <c r="M1082" s="2"/>
      <c r="N1082" s="51" t="str">
        <f t="shared" si="147"/>
        <v/>
      </c>
      <c r="O1082" s="2"/>
      <c r="Q1082" s="6" t="str">
        <f t="shared" si="148"/>
        <v/>
      </c>
      <c r="S1082" s="6" t="str">
        <f>IF(COUNTIF($Q1082:$Q$2510, $Q1082)&gt;1, "", $Q1082)</f>
        <v/>
      </c>
      <c r="U1082" s="63" t="str">
        <f>IF($B1082="", "", IF(OR($B1082&lt;'Intro &amp; Setup'!$W$18, $B1082&gt;'Intro &amp; Setup'!$AG$18), "X", ""))</f>
        <v/>
      </c>
      <c r="V1082" s="64" t="str">
        <f>IF($F1082="", "", IF(OR($F1082&lt;'Intro &amp; Setup'!$W$18, $F1082&gt;'Intro &amp; Setup'!$AG$18), "X", ""))</f>
        <v/>
      </c>
      <c r="W1082" s="6" t="str">
        <f t="shared" si="149"/>
        <v/>
      </c>
      <c r="Y1082" s="63" t="str">
        <f t="shared" si="150"/>
        <v/>
      </c>
      <c r="Z1082" s="64" t="str">
        <f t="shared" si="151"/>
        <v/>
      </c>
      <c r="AB1082" s="80" t="str">
        <f t="shared" si="152"/>
        <v/>
      </c>
      <c r="AC1082" s="77" t="str">
        <f t="shared" si="153"/>
        <v/>
      </c>
      <c r="AE1082" s="84" t="str">
        <f t="shared" si="154"/>
        <v/>
      </c>
      <c r="AG1082" s="6" t="str">
        <f>IF($AE1082="", "", COUNTIF($AE$10:$AE$2510, "&gt;"&amp;$AE1082)+1+COUNTIF($AE$10:$AE1082, $AE1082)-1)</f>
        <v/>
      </c>
    </row>
    <row r="1083" spans="1:33" x14ac:dyDescent="0.25">
      <c r="A1083" s="2"/>
      <c r="B1083" s="98"/>
      <c r="C1083" s="99"/>
      <c r="D1083" s="100"/>
      <c r="E1083" s="101"/>
      <c r="F1083" s="102"/>
      <c r="G1083" s="99"/>
      <c r="H1083" s="103"/>
      <c r="I1083" s="104"/>
      <c r="J1083" s="2"/>
      <c r="K1083" s="56" t="str">
        <f t="shared" si="146"/>
        <v/>
      </c>
      <c r="L1083" s="2"/>
      <c r="M1083" s="2"/>
      <c r="N1083" s="51" t="str">
        <f t="shared" si="147"/>
        <v/>
      </c>
      <c r="O1083" s="2"/>
      <c r="Q1083" s="6" t="str">
        <f t="shared" si="148"/>
        <v/>
      </c>
      <c r="S1083" s="6" t="str">
        <f>IF(COUNTIF($Q1083:$Q$2510, $Q1083)&gt;1, "", $Q1083)</f>
        <v/>
      </c>
      <c r="U1083" s="63" t="str">
        <f>IF($B1083="", "", IF(OR($B1083&lt;'Intro &amp; Setup'!$W$18, $B1083&gt;'Intro &amp; Setup'!$AG$18), "X", ""))</f>
        <v/>
      </c>
      <c r="V1083" s="64" t="str">
        <f>IF($F1083="", "", IF(OR($F1083&lt;'Intro &amp; Setup'!$W$18, $F1083&gt;'Intro &amp; Setup'!$AG$18), "X", ""))</f>
        <v/>
      </c>
      <c r="W1083" s="6" t="str">
        <f t="shared" si="149"/>
        <v/>
      </c>
      <c r="Y1083" s="63" t="str">
        <f t="shared" si="150"/>
        <v/>
      </c>
      <c r="Z1083" s="64" t="str">
        <f t="shared" si="151"/>
        <v/>
      </c>
      <c r="AB1083" s="80" t="str">
        <f t="shared" si="152"/>
        <v/>
      </c>
      <c r="AC1083" s="77" t="str">
        <f t="shared" si="153"/>
        <v/>
      </c>
      <c r="AE1083" s="84" t="str">
        <f t="shared" si="154"/>
        <v/>
      </c>
      <c r="AG1083" s="6" t="str">
        <f>IF($AE1083="", "", COUNTIF($AE$10:$AE$2510, "&gt;"&amp;$AE1083)+1+COUNTIF($AE$10:$AE1083, $AE1083)-1)</f>
        <v/>
      </c>
    </row>
    <row r="1084" spans="1:33" x14ac:dyDescent="0.25">
      <c r="A1084" s="2"/>
      <c r="B1084" s="98"/>
      <c r="C1084" s="99"/>
      <c r="D1084" s="100"/>
      <c r="E1084" s="101"/>
      <c r="F1084" s="102"/>
      <c r="G1084" s="99"/>
      <c r="H1084" s="103"/>
      <c r="I1084" s="104"/>
      <c r="J1084" s="2"/>
      <c r="K1084" s="56" t="str">
        <f t="shared" si="146"/>
        <v/>
      </c>
      <c r="L1084" s="2"/>
      <c r="M1084" s="2"/>
      <c r="N1084" s="51" t="str">
        <f t="shared" si="147"/>
        <v/>
      </c>
      <c r="O1084" s="2"/>
      <c r="Q1084" s="6" t="str">
        <f t="shared" si="148"/>
        <v/>
      </c>
      <c r="S1084" s="6" t="str">
        <f>IF(COUNTIF($Q1084:$Q$2510, $Q1084)&gt;1, "", $Q1084)</f>
        <v/>
      </c>
      <c r="U1084" s="63" t="str">
        <f>IF($B1084="", "", IF(OR($B1084&lt;'Intro &amp; Setup'!$W$18, $B1084&gt;'Intro &amp; Setup'!$AG$18), "X", ""))</f>
        <v/>
      </c>
      <c r="V1084" s="64" t="str">
        <f>IF($F1084="", "", IF(OR($F1084&lt;'Intro &amp; Setup'!$W$18, $F1084&gt;'Intro &amp; Setup'!$AG$18), "X", ""))</f>
        <v/>
      </c>
      <c r="W1084" s="6" t="str">
        <f t="shared" si="149"/>
        <v/>
      </c>
      <c r="Y1084" s="63" t="str">
        <f t="shared" si="150"/>
        <v/>
      </c>
      <c r="Z1084" s="64" t="str">
        <f t="shared" si="151"/>
        <v/>
      </c>
      <c r="AB1084" s="80" t="str">
        <f t="shared" si="152"/>
        <v/>
      </c>
      <c r="AC1084" s="77" t="str">
        <f t="shared" si="153"/>
        <v/>
      </c>
      <c r="AE1084" s="84" t="str">
        <f t="shared" si="154"/>
        <v/>
      </c>
      <c r="AG1084" s="6" t="str">
        <f>IF($AE1084="", "", COUNTIF($AE$10:$AE$2510, "&gt;"&amp;$AE1084)+1+COUNTIF($AE$10:$AE1084, $AE1084)-1)</f>
        <v/>
      </c>
    </row>
    <row r="1085" spans="1:33" x14ac:dyDescent="0.25">
      <c r="A1085" s="2"/>
      <c r="B1085" s="98"/>
      <c r="C1085" s="99"/>
      <c r="D1085" s="100"/>
      <c r="E1085" s="101"/>
      <c r="F1085" s="102"/>
      <c r="G1085" s="99"/>
      <c r="H1085" s="103"/>
      <c r="I1085" s="104"/>
      <c r="J1085" s="2"/>
      <c r="K1085" s="56" t="str">
        <f t="shared" si="146"/>
        <v/>
      </c>
      <c r="L1085" s="2"/>
      <c r="M1085" s="2"/>
      <c r="N1085" s="51" t="str">
        <f t="shared" si="147"/>
        <v/>
      </c>
      <c r="O1085" s="2"/>
      <c r="Q1085" s="6" t="str">
        <f t="shared" si="148"/>
        <v/>
      </c>
      <c r="S1085" s="6" t="str">
        <f>IF(COUNTIF($Q1085:$Q$2510, $Q1085)&gt;1, "", $Q1085)</f>
        <v/>
      </c>
      <c r="U1085" s="63" t="str">
        <f>IF($B1085="", "", IF(OR($B1085&lt;'Intro &amp; Setup'!$W$18, $B1085&gt;'Intro &amp; Setup'!$AG$18), "X", ""))</f>
        <v/>
      </c>
      <c r="V1085" s="64" t="str">
        <f>IF($F1085="", "", IF(OR($F1085&lt;'Intro &amp; Setup'!$W$18, $F1085&gt;'Intro &amp; Setup'!$AG$18), "X", ""))</f>
        <v/>
      </c>
      <c r="W1085" s="6" t="str">
        <f t="shared" si="149"/>
        <v/>
      </c>
      <c r="Y1085" s="63" t="str">
        <f t="shared" si="150"/>
        <v/>
      </c>
      <c r="Z1085" s="64" t="str">
        <f t="shared" si="151"/>
        <v/>
      </c>
      <c r="AB1085" s="80" t="str">
        <f t="shared" si="152"/>
        <v/>
      </c>
      <c r="AC1085" s="77" t="str">
        <f t="shared" si="153"/>
        <v/>
      </c>
      <c r="AE1085" s="84" t="str">
        <f t="shared" si="154"/>
        <v/>
      </c>
      <c r="AG1085" s="6" t="str">
        <f>IF($AE1085="", "", COUNTIF($AE$10:$AE$2510, "&gt;"&amp;$AE1085)+1+COUNTIF($AE$10:$AE1085, $AE1085)-1)</f>
        <v/>
      </c>
    </row>
    <row r="1086" spans="1:33" x14ac:dyDescent="0.25">
      <c r="A1086" s="2"/>
      <c r="B1086" s="98"/>
      <c r="C1086" s="99"/>
      <c r="D1086" s="100"/>
      <c r="E1086" s="101"/>
      <c r="F1086" s="102"/>
      <c r="G1086" s="99"/>
      <c r="H1086" s="103"/>
      <c r="I1086" s="104"/>
      <c r="J1086" s="2"/>
      <c r="K1086" s="56" t="str">
        <f t="shared" si="146"/>
        <v/>
      </c>
      <c r="L1086" s="2"/>
      <c r="M1086" s="2"/>
      <c r="N1086" s="51" t="str">
        <f t="shared" si="147"/>
        <v/>
      </c>
      <c r="O1086" s="2"/>
      <c r="Q1086" s="6" t="str">
        <f t="shared" si="148"/>
        <v/>
      </c>
      <c r="S1086" s="6" t="str">
        <f>IF(COUNTIF($Q1086:$Q$2510, $Q1086)&gt;1, "", $Q1086)</f>
        <v/>
      </c>
      <c r="U1086" s="63" t="str">
        <f>IF($B1086="", "", IF(OR($B1086&lt;'Intro &amp; Setup'!$W$18, $B1086&gt;'Intro &amp; Setup'!$AG$18), "X", ""))</f>
        <v/>
      </c>
      <c r="V1086" s="64" t="str">
        <f>IF($F1086="", "", IF(OR($F1086&lt;'Intro &amp; Setup'!$W$18, $F1086&gt;'Intro &amp; Setup'!$AG$18), "X", ""))</f>
        <v/>
      </c>
      <c r="W1086" s="6" t="str">
        <f t="shared" si="149"/>
        <v/>
      </c>
      <c r="Y1086" s="63" t="str">
        <f t="shared" si="150"/>
        <v/>
      </c>
      <c r="Z1086" s="64" t="str">
        <f t="shared" si="151"/>
        <v/>
      </c>
      <c r="AB1086" s="80" t="str">
        <f t="shared" si="152"/>
        <v/>
      </c>
      <c r="AC1086" s="77" t="str">
        <f t="shared" si="153"/>
        <v/>
      </c>
      <c r="AE1086" s="84" t="str">
        <f t="shared" si="154"/>
        <v/>
      </c>
      <c r="AG1086" s="6" t="str">
        <f>IF($AE1086="", "", COUNTIF($AE$10:$AE$2510, "&gt;"&amp;$AE1086)+1+COUNTIF($AE$10:$AE1086, $AE1086)-1)</f>
        <v/>
      </c>
    </row>
    <row r="1087" spans="1:33" x14ac:dyDescent="0.25">
      <c r="A1087" s="2"/>
      <c r="B1087" s="98"/>
      <c r="C1087" s="99"/>
      <c r="D1087" s="100"/>
      <c r="E1087" s="101"/>
      <c r="F1087" s="102"/>
      <c r="G1087" s="99"/>
      <c r="H1087" s="103"/>
      <c r="I1087" s="104"/>
      <c r="J1087" s="2"/>
      <c r="K1087" s="56" t="str">
        <f t="shared" si="146"/>
        <v/>
      </c>
      <c r="L1087" s="2"/>
      <c r="M1087" s="2"/>
      <c r="N1087" s="51" t="str">
        <f t="shared" si="147"/>
        <v/>
      </c>
      <c r="O1087" s="2"/>
      <c r="Q1087" s="6" t="str">
        <f t="shared" si="148"/>
        <v/>
      </c>
      <c r="S1087" s="6" t="str">
        <f>IF(COUNTIF($Q1087:$Q$2510, $Q1087)&gt;1, "", $Q1087)</f>
        <v/>
      </c>
      <c r="U1087" s="63" t="str">
        <f>IF($B1087="", "", IF(OR($B1087&lt;'Intro &amp; Setup'!$W$18, $B1087&gt;'Intro &amp; Setup'!$AG$18), "X", ""))</f>
        <v/>
      </c>
      <c r="V1087" s="64" t="str">
        <f>IF($F1087="", "", IF(OR($F1087&lt;'Intro &amp; Setup'!$W$18, $F1087&gt;'Intro &amp; Setup'!$AG$18), "X", ""))</f>
        <v/>
      </c>
      <c r="W1087" s="6" t="str">
        <f t="shared" si="149"/>
        <v/>
      </c>
      <c r="Y1087" s="63" t="str">
        <f t="shared" si="150"/>
        <v/>
      </c>
      <c r="Z1087" s="64" t="str">
        <f t="shared" si="151"/>
        <v/>
      </c>
      <c r="AB1087" s="80" t="str">
        <f t="shared" si="152"/>
        <v/>
      </c>
      <c r="AC1087" s="77" t="str">
        <f t="shared" si="153"/>
        <v/>
      </c>
      <c r="AE1087" s="84" t="str">
        <f t="shared" si="154"/>
        <v/>
      </c>
      <c r="AG1087" s="6" t="str">
        <f>IF($AE1087="", "", COUNTIF($AE$10:$AE$2510, "&gt;"&amp;$AE1087)+1+COUNTIF($AE$10:$AE1087, $AE1087)-1)</f>
        <v/>
      </c>
    </row>
    <row r="1088" spans="1:33" x14ac:dyDescent="0.25">
      <c r="A1088" s="2"/>
      <c r="B1088" s="98"/>
      <c r="C1088" s="99"/>
      <c r="D1088" s="100"/>
      <c r="E1088" s="101"/>
      <c r="F1088" s="102"/>
      <c r="G1088" s="99"/>
      <c r="H1088" s="103"/>
      <c r="I1088" s="104"/>
      <c r="J1088" s="2"/>
      <c r="K1088" s="56" t="str">
        <f t="shared" si="146"/>
        <v/>
      </c>
      <c r="L1088" s="2"/>
      <c r="M1088" s="2"/>
      <c r="N1088" s="51" t="str">
        <f t="shared" si="147"/>
        <v/>
      </c>
      <c r="O1088" s="2"/>
      <c r="Q1088" s="6" t="str">
        <f t="shared" si="148"/>
        <v/>
      </c>
      <c r="S1088" s="6" t="str">
        <f>IF(COUNTIF($Q1088:$Q$2510, $Q1088)&gt;1, "", $Q1088)</f>
        <v/>
      </c>
      <c r="U1088" s="63" t="str">
        <f>IF($B1088="", "", IF(OR($B1088&lt;'Intro &amp; Setup'!$W$18, $B1088&gt;'Intro &amp; Setup'!$AG$18), "X", ""))</f>
        <v/>
      </c>
      <c r="V1088" s="64" t="str">
        <f>IF($F1088="", "", IF(OR($F1088&lt;'Intro &amp; Setup'!$W$18, $F1088&gt;'Intro &amp; Setup'!$AG$18), "X", ""))</f>
        <v/>
      </c>
      <c r="W1088" s="6" t="str">
        <f t="shared" si="149"/>
        <v/>
      </c>
      <c r="Y1088" s="63" t="str">
        <f t="shared" si="150"/>
        <v/>
      </c>
      <c r="Z1088" s="64" t="str">
        <f t="shared" si="151"/>
        <v/>
      </c>
      <c r="AB1088" s="80" t="str">
        <f t="shared" si="152"/>
        <v/>
      </c>
      <c r="AC1088" s="77" t="str">
        <f t="shared" si="153"/>
        <v/>
      </c>
      <c r="AE1088" s="84" t="str">
        <f t="shared" si="154"/>
        <v/>
      </c>
      <c r="AG1088" s="6" t="str">
        <f>IF($AE1088="", "", COUNTIF($AE$10:$AE$2510, "&gt;"&amp;$AE1088)+1+COUNTIF($AE$10:$AE1088, $AE1088)-1)</f>
        <v/>
      </c>
    </row>
    <row r="1089" spans="1:33" x14ac:dyDescent="0.25">
      <c r="A1089" s="2"/>
      <c r="B1089" s="98"/>
      <c r="C1089" s="99"/>
      <c r="D1089" s="100"/>
      <c r="E1089" s="101"/>
      <c r="F1089" s="102"/>
      <c r="G1089" s="99"/>
      <c r="H1089" s="103"/>
      <c r="I1089" s="104"/>
      <c r="J1089" s="2"/>
      <c r="K1089" s="56" t="str">
        <f t="shared" si="146"/>
        <v/>
      </c>
      <c r="L1089" s="2"/>
      <c r="M1089" s="2"/>
      <c r="N1089" s="51" t="str">
        <f t="shared" si="147"/>
        <v/>
      </c>
      <c r="O1089" s="2"/>
      <c r="Q1089" s="6" t="str">
        <f t="shared" si="148"/>
        <v/>
      </c>
      <c r="S1089" s="6" t="str">
        <f>IF(COUNTIF($Q1089:$Q$2510, $Q1089)&gt;1, "", $Q1089)</f>
        <v/>
      </c>
      <c r="U1089" s="63" t="str">
        <f>IF($B1089="", "", IF(OR($B1089&lt;'Intro &amp; Setup'!$W$18, $B1089&gt;'Intro &amp; Setup'!$AG$18), "X", ""))</f>
        <v/>
      </c>
      <c r="V1089" s="64" t="str">
        <f>IF($F1089="", "", IF(OR($F1089&lt;'Intro &amp; Setup'!$W$18, $F1089&gt;'Intro &amp; Setup'!$AG$18), "X", ""))</f>
        <v/>
      </c>
      <c r="W1089" s="6" t="str">
        <f t="shared" si="149"/>
        <v/>
      </c>
      <c r="Y1089" s="63" t="str">
        <f t="shared" si="150"/>
        <v/>
      </c>
      <c r="Z1089" s="64" t="str">
        <f t="shared" si="151"/>
        <v/>
      </c>
      <c r="AB1089" s="80" t="str">
        <f t="shared" si="152"/>
        <v/>
      </c>
      <c r="AC1089" s="77" t="str">
        <f t="shared" si="153"/>
        <v/>
      </c>
      <c r="AE1089" s="84" t="str">
        <f t="shared" si="154"/>
        <v/>
      </c>
      <c r="AG1089" s="6" t="str">
        <f>IF($AE1089="", "", COUNTIF($AE$10:$AE$2510, "&gt;"&amp;$AE1089)+1+COUNTIF($AE$10:$AE1089, $AE1089)-1)</f>
        <v/>
      </c>
    </row>
    <row r="1090" spans="1:33" x14ac:dyDescent="0.25">
      <c r="A1090" s="2"/>
      <c r="B1090" s="98"/>
      <c r="C1090" s="99"/>
      <c r="D1090" s="100"/>
      <c r="E1090" s="101"/>
      <c r="F1090" s="102"/>
      <c r="G1090" s="99"/>
      <c r="H1090" s="103"/>
      <c r="I1090" s="104"/>
      <c r="J1090" s="2"/>
      <c r="K1090" s="56" t="str">
        <f t="shared" si="146"/>
        <v/>
      </c>
      <c r="L1090" s="2"/>
      <c r="M1090" s="2"/>
      <c r="N1090" s="51" t="str">
        <f t="shared" si="147"/>
        <v/>
      </c>
      <c r="O1090" s="2"/>
      <c r="Q1090" s="6" t="str">
        <f t="shared" si="148"/>
        <v/>
      </c>
      <c r="S1090" s="6" t="str">
        <f>IF(COUNTIF($Q1090:$Q$2510, $Q1090)&gt;1, "", $Q1090)</f>
        <v/>
      </c>
      <c r="U1090" s="63" t="str">
        <f>IF($B1090="", "", IF(OR($B1090&lt;'Intro &amp; Setup'!$W$18, $B1090&gt;'Intro &amp; Setup'!$AG$18), "X", ""))</f>
        <v/>
      </c>
      <c r="V1090" s="64" t="str">
        <f>IF($F1090="", "", IF(OR($F1090&lt;'Intro &amp; Setup'!$W$18, $F1090&gt;'Intro &amp; Setup'!$AG$18), "X", ""))</f>
        <v/>
      </c>
      <c r="W1090" s="6" t="str">
        <f t="shared" si="149"/>
        <v/>
      </c>
      <c r="Y1090" s="63" t="str">
        <f t="shared" si="150"/>
        <v/>
      </c>
      <c r="Z1090" s="64" t="str">
        <f t="shared" si="151"/>
        <v/>
      </c>
      <c r="AB1090" s="80" t="str">
        <f t="shared" si="152"/>
        <v/>
      </c>
      <c r="AC1090" s="77" t="str">
        <f t="shared" si="153"/>
        <v/>
      </c>
      <c r="AE1090" s="84" t="str">
        <f t="shared" si="154"/>
        <v/>
      </c>
      <c r="AG1090" s="6" t="str">
        <f>IF($AE1090="", "", COUNTIF($AE$10:$AE$2510, "&gt;"&amp;$AE1090)+1+COUNTIF($AE$10:$AE1090, $AE1090)-1)</f>
        <v/>
      </c>
    </row>
    <row r="1091" spans="1:33" x14ac:dyDescent="0.25">
      <c r="A1091" s="2"/>
      <c r="B1091" s="98"/>
      <c r="C1091" s="99"/>
      <c r="D1091" s="100"/>
      <c r="E1091" s="101"/>
      <c r="F1091" s="102"/>
      <c r="G1091" s="99"/>
      <c r="H1091" s="103"/>
      <c r="I1091" s="104"/>
      <c r="J1091" s="2"/>
      <c r="K1091" s="56" t="str">
        <f t="shared" si="146"/>
        <v/>
      </c>
      <c r="L1091" s="2"/>
      <c r="M1091" s="2"/>
      <c r="N1091" s="51" t="str">
        <f t="shared" si="147"/>
        <v/>
      </c>
      <c r="O1091" s="2"/>
      <c r="Q1091" s="6" t="str">
        <f t="shared" si="148"/>
        <v/>
      </c>
      <c r="S1091" s="6" t="str">
        <f>IF(COUNTIF($Q1091:$Q$2510, $Q1091)&gt;1, "", $Q1091)</f>
        <v/>
      </c>
      <c r="U1091" s="63" t="str">
        <f>IF($B1091="", "", IF(OR($B1091&lt;'Intro &amp; Setup'!$W$18, $B1091&gt;'Intro &amp; Setup'!$AG$18), "X", ""))</f>
        <v/>
      </c>
      <c r="V1091" s="64" t="str">
        <f>IF($F1091="", "", IF(OR($F1091&lt;'Intro &amp; Setup'!$W$18, $F1091&gt;'Intro &amp; Setup'!$AG$18), "X", ""))</f>
        <v/>
      </c>
      <c r="W1091" s="6" t="str">
        <f t="shared" si="149"/>
        <v/>
      </c>
      <c r="Y1091" s="63" t="str">
        <f t="shared" si="150"/>
        <v/>
      </c>
      <c r="Z1091" s="64" t="str">
        <f t="shared" si="151"/>
        <v/>
      </c>
      <c r="AB1091" s="80" t="str">
        <f t="shared" si="152"/>
        <v/>
      </c>
      <c r="AC1091" s="77" t="str">
        <f t="shared" si="153"/>
        <v/>
      </c>
      <c r="AE1091" s="84" t="str">
        <f t="shared" si="154"/>
        <v/>
      </c>
      <c r="AG1091" s="6" t="str">
        <f>IF($AE1091="", "", COUNTIF($AE$10:$AE$2510, "&gt;"&amp;$AE1091)+1+COUNTIF($AE$10:$AE1091, $AE1091)-1)</f>
        <v/>
      </c>
    </row>
    <row r="1092" spans="1:33" x14ac:dyDescent="0.25">
      <c r="A1092" s="2"/>
      <c r="B1092" s="98"/>
      <c r="C1092" s="99"/>
      <c r="D1092" s="100"/>
      <c r="E1092" s="101"/>
      <c r="F1092" s="102"/>
      <c r="G1092" s="99"/>
      <c r="H1092" s="103"/>
      <c r="I1092" s="104"/>
      <c r="J1092" s="2"/>
      <c r="K1092" s="56" t="str">
        <f t="shared" si="146"/>
        <v/>
      </c>
      <c r="L1092" s="2"/>
      <c r="M1092" s="2"/>
      <c r="N1092" s="51" t="str">
        <f t="shared" si="147"/>
        <v/>
      </c>
      <c r="O1092" s="2"/>
      <c r="Q1092" s="6" t="str">
        <f t="shared" si="148"/>
        <v/>
      </c>
      <c r="S1092" s="6" t="str">
        <f>IF(COUNTIF($Q1092:$Q$2510, $Q1092)&gt;1, "", $Q1092)</f>
        <v/>
      </c>
      <c r="U1092" s="63" t="str">
        <f>IF($B1092="", "", IF(OR($B1092&lt;'Intro &amp; Setup'!$W$18, $B1092&gt;'Intro &amp; Setup'!$AG$18), "X", ""))</f>
        <v/>
      </c>
      <c r="V1092" s="64" t="str">
        <f>IF($F1092="", "", IF(OR($F1092&lt;'Intro &amp; Setup'!$W$18, $F1092&gt;'Intro &amp; Setup'!$AG$18), "X", ""))</f>
        <v/>
      </c>
      <c r="W1092" s="6" t="str">
        <f t="shared" si="149"/>
        <v/>
      </c>
      <c r="Y1092" s="63" t="str">
        <f t="shared" si="150"/>
        <v/>
      </c>
      <c r="Z1092" s="64" t="str">
        <f t="shared" si="151"/>
        <v/>
      </c>
      <c r="AB1092" s="80" t="str">
        <f t="shared" si="152"/>
        <v/>
      </c>
      <c r="AC1092" s="77" t="str">
        <f t="shared" si="153"/>
        <v/>
      </c>
      <c r="AE1092" s="84" t="str">
        <f t="shared" si="154"/>
        <v/>
      </c>
      <c r="AG1092" s="6" t="str">
        <f>IF($AE1092="", "", COUNTIF($AE$10:$AE$2510, "&gt;"&amp;$AE1092)+1+COUNTIF($AE$10:$AE1092, $AE1092)-1)</f>
        <v/>
      </c>
    </row>
    <row r="1093" spans="1:33" x14ac:dyDescent="0.25">
      <c r="A1093" s="2"/>
      <c r="B1093" s="98"/>
      <c r="C1093" s="99"/>
      <c r="D1093" s="100"/>
      <c r="E1093" s="101"/>
      <c r="F1093" s="102"/>
      <c r="G1093" s="99"/>
      <c r="H1093" s="103"/>
      <c r="I1093" s="104"/>
      <c r="J1093" s="2"/>
      <c r="K1093" s="56" t="str">
        <f t="shared" si="146"/>
        <v/>
      </c>
      <c r="L1093" s="2"/>
      <c r="M1093" s="2"/>
      <c r="N1093" s="51" t="str">
        <f t="shared" si="147"/>
        <v/>
      </c>
      <c r="O1093" s="2"/>
      <c r="Q1093" s="6" t="str">
        <f t="shared" si="148"/>
        <v/>
      </c>
      <c r="S1093" s="6" t="str">
        <f>IF(COUNTIF($Q1093:$Q$2510, $Q1093)&gt;1, "", $Q1093)</f>
        <v/>
      </c>
      <c r="U1093" s="63" t="str">
        <f>IF($B1093="", "", IF(OR($B1093&lt;'Intro &amp; Setup'!$W$18, $B1093&gt;'Intro &amp; Setup'!$AG$18), "X", ""))</f>
        <v/>
      </c>
      <c r="V1093" s="64" t="str">
        <f>IF($F1093="", "", IF(OR($F1093&lt;'Intro &amp; Setup'!$W$18, $F1093&gt;'Intro &amp; Setup'!$AG$18), "X", ""))</f>
        <v/>
      </c>
      <c r="W1093" s="6" t="str">
        <f t="shared" si="149"/>
        <v/>
      </c>
      <c r="Y1093" s="63" t="str">
        <f t="shared" si="150"/>
        <v/>
      </c>
      <c r="Z1093" s="64" t="str">
        <f t="shared" si="151"/>
        <v/>
      </c>
      <c r="AB1093" s="80" t="str">
        <f t="shared" si="152"/>
        <v/>
      </c>
      <c r="AC1093" s="77" t="str">
        <f t="shared" si="153"/>
        <v/>
      </c>
      <c r="AE1093" s="84" t="str">
        <f t="shared" si="154"/>
        <v/>
      </c>
      <c r="AG1093" s="6" t="str">
        <f>IF($AE1093="", "", COUNTIF($AE$10:$AE$2510, "&gt;"&amp;$AE1093)+1+COUNTIF($AE$10:$AE1093, $AE1093)-1)</f>
        <v/>
      </c>
    </row>
    <row r="1094" spans="1:33" x14ac:dyDescent="0.25">
      <c r="A1094" s="2"/>
      <c r="B1094" s="98"/>
      <c r="C1094" s="99"/>
      <c r="D1094" s="100"/>
      <c r="E1094" s="101"/>
      <c r="F1094" s="102"/>
      <c r="G1094" s="99"/>
      <c r="H1094" s="103"/>
      <c r="I1094" s="104"/>
      <c r="J1094" s="2"/>
      <c r="K1094" s="56" t="str">
        <f t="shared" si="146"/>
        <v/>
      </c>
      <c r="L1094" s="2"/>
      <c r="M1094" s="2"/>
      <c r="N1094" s="51" t="str">
        <f t="shared" si="147"/>
        <v/>
      </c>
      <c r="O1094" s="2"/>
      <c r="Q1094" s="6" t="str">
        <f t="shared" si="148"/>
        <v/>
      </c>
      <c r="S1094" s="6" t="str">
        <f>IF(COUNTIF($Q1094:$Q$2510, $Q1094)&gt;1, "", $Q1094)</f>
        <v/>
      </c>
      <c r="U1094" s="63" t="str">
        <f>IF($B1094="", "", IF(OR($B1094&lt;'Intro &amp; Setup'!$W$18, $B1094&gt;'Intro &amp; Setup'!$AG$18), "X", ""))</f>
        <v/>
      </c>
      <c r="V1094" s="64" t="str">
        <f>IF($F1094="", "", IF(OR($F1094&lt;'Intro &amp; Setup'!$W$18, $F1094&gt;'Intro &amp; Setup'!$AG$18), "X", ""))</f>
        <v/>
      </c>
      <c r="W1094" s="6" t="str">
        <f t="shared" si="149"/>
        <v/>
      </c>
      <c r="Y1094" s="63" t="str">
        <f t="shared" si="150"/>
        <v/>
      </c>
      <c r="Z1094" s="64" t="str">
        <f t="shared" si="151"/>
        <v/>
      </c>
      <c r="AB1094" s="80" t="str">
        <f t="shared" si="152"/>
        <v/>
      </c>
      <c r="AC1094" s="77" t="str">
        <f t="shared" si="153"/>
        <v/>
      </c>
      <c r="AE1094" s="84" t="str">
        <f t="shared" si="154"/>
        <v/>
      </c>
      <c r="AG1094" s="6" t="str">
        <f>IF($AE1094="", "", COUNTIF($AE$10:$AE$2510, "&gt;"&amp;$AE1094)+1+COUNTIF($AE$10:$AE1094, $AE1094)-1)</f>
        <v/>
      </c>
    </row>
    <row r="1095" spans="1:33" x14ac:dyDescent="0.25">
      <c r="A1095" s="2"/>
      <c r="B1095" s="98"/>
      <c r="C1095" s="99"/>
      <c r="D1095" s="100"/>
      <c r="E1095" s="101"/>
      <c r="F1095" s="102"/>
      <c r="G1095" s="99"/>
      <c r="H1095" s="103"/>
      <c r="I1095" s="104"/>
      <c r="J1095" s="2"/>
      <c r="K1095" s="56" t="str">
        <f t="shared" si="146"/>
        <v/>
      </c>
      <c r="L1095" s="2"/>
      <c r="M1095" s="2"/>
      <c r="N1095" s="51" t="str">
        <f t="shared" si="147"/>
        <v/>
      </c>
      <c r="O1095" s="2"/>
      <c r="Q1095" s="6" t="str">
        <f t="shared" si="148"/>
        <v/>
      </c>
      <c r="S1095" s="6" t="str">
        <f>IF(COUNTIF($Q1095:$Q$2510, $Q1095)&gt;1, "", $Q1095)</f>
        <v/>
      </c>
      <c r="U1095" s="63" t="str">
        <f>IF($B1095="", "", IF(OR($B1095&lt;'Intro &amp; Setup'!$W$18, $B1095&gt;'Intro &amp; Setup'!$AG$18), "X", ""))</f>
        <v/>
      </c>
      <c r="V1095" s="64" t="str">
        <f>IF($F1095="", "", IF(OR($F1095&lt;'Intro &amp; Setup'!$W$18, $F1095&gt;'Intro &amp; Setup'!$AG$18), "X", ""))</f>
        <v/>
      </c>
      <c r="W1095" s="6" t="str">
        <f t="shared" si="149"/>
        <v/>
      </c>
      <c r="Y1095" s="63" t="str">
        <f t="shared" si="150"/>
        <v/>
      </c>
      <c r="Z1095" s="64" t="str">
        <f t="shared" si="151"/>
        <v/>
      </c>
      <c r="AB1095" s="80" t="str">
        <f t="shared" si="152"/>
        <v/>
      </c>
      <c r="AC1095" s="77" t="str">
        <f t="shared" si="153"/>
        <v/>
      </c>
      <c r="AE1095" s="84" t="str">
        <f t="shared" si="154"/>
        <v/>
      </c>
      <c r="AG1095" s="6" t="str">
        <f>IF($AE1095="", "", COUNTIF($AE$10:$AE$2510, "&gt;"&amp;$AE1095)+1+COUNTIF($AE$10:$AE1095, $AE1095)-1)</f>
        <v/>
      </c>
    </row>
    <row r="1096" spans="1:33" x14ac:dyDescent="0.25">
      <c r="A1096" s="2"/>
      <c r="B1096" s="98"/>
      <c r="C1096" s="99"/>
      <c r="D1096" s="100"/>
      <c r="E1096" s="101"/>
      <c r="F1096" s="102"/>
      <c r="G1096" s="99"/>
      <c r="H1096" s="103"/>
      <c r="I1096" s="104"/>
      <c r="J1096" s="2"/>
      <c r="K1096" s="56" t="str">
        <f t="shared" si="146"/>
        <v/>
      </c>
      <c r="L1096" s="2"/>
      <c r="M1096" s="2"/>
      <c r="N1096" s="51" t="str">
        <f t="shared" si="147"/>
        <v/>
      </c>
      <c r="O1096" s="2"/>
      <c r="Q1096" s="6" t="str">
        <f t="shared" si="148"/>
        <v/>
      </c>
      <c r="S1096" s="6" t="str">
        <f>IF(COUNTIF($Q1096:$Q$2510, $Q1096)&gt;1, "", $Q1096)</f>
        <v/>
      </c>
      <c r="U1096" s="63" t="str">
        <f>IF($B1096="", "", IF(OR($B1096&lt;'Intro &amp; Setup'!$W$18, $B1096&gt;'Intro &amp; Setup'!$AG$18), "X", ""))</f>
        <v/>
      </c>
      <c r="V1096" s="64" t="str">
        <f>IF($F1096="", "", IF(OR($F1096&lt;'Intro &amp; Setup'!$W$18, $F1096&gt;'Intro &amp; Setup'!$AG$18), "X", ""))</f>
        <v/>
      </c>
      <c r="W1096" s="6" t="str">
        <f t="shared" si="149"/>
        <v/>
      </c>
      <c r="Y1096" s="63" t="str">
        <f t="shared" si="150"/>
        <v/>
      </c>
      <c r="Z1096" s="64" t="str">
        <f t="shared" si="151"/>
        <v/>
      </c>
      <c r="AB1096" s="80" t="str">
        <f t="shared" si="152"/>
        <v/>
      </c>
      <c r="AC1096" s="77" t="str">
        <f t="shared" si="153"/>
        <v/>
      </c>
      <c r="AE1096" s="84" t="str">
        <f t="shared" si="154"/>
        <v/>
      </c>
      <c r="AG1096" s="6" t="str">
        <f>IF($AE1096="", "", COUNTIF($AE$10:$AE$2510, "&gt;"&amp;$AE1096)+1+COUNTIF($AE$10:$AE1096, $AE1096)-1)</f>
        <v/>
      </c>
    </row>
    <row r="1097" spans="1:33" x14ac:dyDescent="0.25">
      <c r="A1097" s="2"/>
      <c r="B1097" s="98"/>
      <c r="C1097" s="99"/>
      <c r="D1097" s="100"/>
      <c r="E1097" s="101"/>
      <c r="F1097" s="102"/>
      <c r="G1097" s="99"/>
      <c r="H1097" s="103"/>
      <c r="I1097" s="104"/>
      <c r="J1097" s="2"/>
      <c r="K1097" s="56" t="str">
        <f t="shared" si="146"/>
        <v/>
      </c>
      <c r="L1097" s="2"/>
      <c r="M1097" s="2"/>
      <c r="N1097" s="51" t="str">
        <f t="shared" si="147"/>
        <v/>
      </c>
      <c r="O1097" s="2"/>
      <c r="Q1097" s="6" t="str">
        <f t="shared" si="148"/>
        <v/>
      </c>
      <c r="S1097" s="6" t="str">
        <f>IF(COUNTIF($Q1097:$Q$2510, $Q1097)&gt;1, "", $Q1097)</f>
        <v/>
      </c>
      <c r="U1097" s="63" t="str">
        <f>IF($B1097="", "", IF(OR($B1097&lt;'Intro &amp; Setup'!$W$18, $B1097&gt;'Intro &amp; Setup'!$AG$18), "X", ""))</f>
        <v/>
      </c>
      <c r="V1097" s="64" t="str">
        <f>IF($F1097="", "", IF(OR($F1097&lt;'Intro &amp; Setup'!$W$18, $F1097&gt;'Intro &amp; Setup'!$AG$18), "X", ""))</f>
        <v/>
      </c>
      <c r="W1097" s="6" t="str">
        <f t="shared" si="149"/>
        <v/>
      </c>
      <c r="Y1097" s="63" t="str">
        <f t="shared" si="150"/>
        <v/>
      </c>
      <c r="Z1097" s="64" t="str">
        <f t="shared" si="151"/>
        <v/>
      </c>
      <c r="AB1097" s="80" t="str">
        <f t="shared" si="152"/>
        <v/>
      </c>
      <c r="AC1097" s="77" t="str">
        <f t="shared" si="153"/>
        <v/>
      </c>
      <c r="AE1097" s="84" t="str">
        <f t="shared" si="154"/>
        <v/>
      </c>
      <c r="AG1097" s="6" t="str">
        <f>IF($AE1097="", "", COUNTIF($AE$10:$AE$2510, "&gt;"&amp;$AE1097)+1+COUNTIF($AE$10:$AE1097, $AE1097)-1)</f>
        <v/>
      </c>
    </row>
    <row r="1098" spans="1:33" x14ac:dyDescent="0.25">
      <c r="A1098" s="2"/>
      <c r="B1098" s="98"/>
      <c r="C1098" s="99"/>
      <c r="D1098" s="100"/>
      <c r="E1098" s="101"/>
      <c r="F1098" s="102"/>
      <c r="G1098" s="99"/>
      <c r="H1098" s="103"/>
      <c r="I1098" s="104"/>
      <c r="J1098" s="2"/>
      <c r="K1098" s="56" t="str">
        <f t="shared" si="146"/>
        <v/>
      </c>
      <c r="L1098" s="2"/>
      <c r="M1098" s="2"/>
      <c r="N1098" s="51" t="str">
        <f t="shared" si="147"/>
        <v/>
      </c>
      <c r="O1098" s="2"/>
      <c r="Q1098" s="6" t="str">
        <f t="shared" si="148"/>
        <v/>
      </c>
      <c r="S1098" s="6" t="str">
        <f>IF(COUNTIF($Q1098:$Q$2510, $Q1098)&gt;1, "", $Q1098)</f>
        <v/>
      </c>
      <c r="U1098" s="63" t="str">
        <f>IF($B1098="", "", IF(OR($B1098&lt;'Intro &amp; Setup'!$W$18, $B1098&gt;'Intro &amp; Setup'!$AG$18), "X", ""))</f>
        <v/>
      </c>
      <c r="V1098" s="64" t="str">
        <f>IF($F1098="", "", IF(OR($F1098&lt;'Intro &amp; Setup'!$W$18, $F1098&gt;'Intro &amp; Setup'!$AG$18), "X", ""))</f>
        <v/>
      </c>
      <c r="W1098" s="6" t="str">
        <f t="shared" si="149"/>
        <v/>
      </c>
      <c r="Y1098" s="63" t="str">
        <f t="shared" si="150"/>
        <v/>
      </c>
      <c r="Z1098" s="64" t="str">
        <f t="shared" si="151"/>
        <v/>
      </c>
      <c r="AB1098" s="80" t="str">
        <f t="shared" si="152"/>
        <v/>
      </c>
      <c r="AC1098" s="77" t="str">
        <f t="shared" si="153"/>
        <v/>
      </c>
      <c r="AE1098" s="84" t="str">
        <f t="shared" si="154"/>
        <v/>
      </c>
      <c r="AG1098" s="6" t="str">
        <f>IF($AE1098="", "", COUNTIF($AE$10:$AE$2510, "&gt;"&amp;$AE1098)+1+COUNTIF($AE$10:$AE1098, $AE1098)-1)</f>
        <v/>
      </c>
    </row>
    <row r="1099" spans="1:33" x14ac:dyDescent="0.25">
      <c r="A1099" s="2"/>
      <c r="B1099" s="98"/>
      <c r="C1099" s="99"/>
      <c r="D1099" s="100"/>
      <c r="E1099" s="101"/>
      <c r="F1099" s="102"/>
      <c r="G1099" s="99"/>
      <c r="H1099" s="103"/>
      <c r="I1099" s="104"/>
      <c r="J1099" s="2"/>
      <c r="K1099" s="56" t="str">
        <f t="shared" si="146"/>
        <v/>
      </c>
      <c r="L1099" s="2"/>
      <c r="M1099" s="2"/>
      <c r="N1099" s="51" t="str">
        <f t="shared" si="147"/>
        <v/>
      </c>
      <c r="O1099" s="2"/>
      <c r="Q1099" s="6" t="str">
        <f t="shared" si="148"/>
        <v/>
      </c>
      <c r="S1099" s="6" t="str">
        <f>IF(COUNTIF($Q1099:$Q$2510, $Q1099)&gt;1, "", $Q1099)</f>
        <v/>
      </c>
      <c r="U1099" s="63" t="str">
        <f>IF($B1099="", "", IF(OR($B1099&lt;'Intro &amp; Setup'!$W$18, $B1099&gt;'Intro &amp; Setup'!$AG$18), "X", ""))</f>
        <v/>
      </c>
      <c r="V1099" s="64" t="str">
        <f>IF($F1099="", "", IF(OR($F1099&lt;'Intro &amp; Setup'!$W$18, $F1099&gt;'Intro &amp; Setup'!$AG$18), "X", ""))</f>
        <v/>
      </c>
      <c r="W1099" s="6" t="str">
        <f t="shared" si="149"/>
        <v/>
      </c>
      <c r="Y1099" s="63" t="str">
        <f t="shared" si="150"/>
        <v/>
      </c>
      <c r="Z1099" s="64" t="str">
        <f t="shared" si="151"/>
        <v/>
      </c>
      <c r="AB1099" s="80" t="str">
        <f t="shared" si="152"/>
        <v/>
      </c>
      <c r="AC1099" s="77" t="str">
        <f t="shared" si="153"/>
        <v/>
      </c>
      <c r="AE1099" s="84" t="str">
        <f t="shared" si="154"/>
        <v/>
      </c>
      <c r="AG1099" s="6" t="str">
        <f>IF($AE1099="", "", COUNTIF($AE$10:$AE$2510, "&gt;"&amp;$AE1099)+1+COUNTIF($AE$10:$AE1099, $AE1099)-1)</f>
        <v/>
      </c>
    </row>
    <row r="1100" spans="1:33" x14ac:dyDescent="0.25">
      <c r="A1100" s="2"/>
      <c r="B1100" s="98"/>
      <c r="C1100" s="99"/>
      <c r="D1100" s="100"/>
      <c r="E1100" s="101"/>
      <c r="F1100" s="102"/>
      <c r="G1100" s="99"/>
      <c r="H1100" s="103"/>
      <c r="I1100" s="104"/>
      <c r="J1100" s="2"/>
      <c r="K1100" s="56" t="str">
        <f t="shared" ref="K1100:K1163" si="155">IF($G1100="", "", IF($I1100="", IFERROR(INDEX($I$11:$I$2510, MATCH($G1100, $S$11:$S$2510, 0)), ""), $I1100))</f>
        <v/>
      </c>
      <c r="L1100" s="2"/>
      <c r="M1100" s="2"/>
      <c r="N1100" s="51" t="str">
        <f t="shared" ref="N1100:N1163" si="156">IFERROR(IF($H1100="", "", IF($G1100="", $H1100, ROUND($H1100/$K1100, 2))), "")</f>
        <v/>
      </c>
      <c r="O1100" s="2"/>
      <c r="Q1100" s="6" t="str">
        <f t="shared" ref="Q1100:Q1163" si="157">IF($I1100="", "", $G1100)</f>
        <v/>
      </c>
      <c r="S1100" s="6" t="str">
        <f>IF(COUNTIF($Q1100:$Q$2510, $Q1100)&gt;1, "", $Q1100)</f>
        <v/>
      </c>
      <c r="U1100" s="63" t="str">
        <f>IF($B1100="", "", IF(OR($B1100&lt;'Intro &amp; Setup'!$W$18, $B1100&gt;'Intro &amp; Setup'!$AG$18), "X", ""))</f>
        <v/>
      </c>
      <c r="V1100" s="64" t="str">
        <f>IF($F1100="", "", IF(OR($F1100&lt;'Intro &amp; Setup'!$W$18, $F1100&gt;'Intro &amp; Setup'!$AG$18), "X", ""))</f>
        <v/>
      </c>
      <c r="W1100" s="6" t="str">
        <f t="shared" ref="W1100:W1163" si="158">IF(AND($U1100="X", $V1100="X"), "X", "")</f>
        <v/>
      </c>
      <c r="Y1100" s="63" t="str">
        <f t="shared" ref="Y1100:Y1163" si="159">IF($W1100="X", "", IF($B1100="", "", TEXT($B1100, "mmm yyyy")))</f>
        <v/>
      </c>
      <c r="Z1100" s="64" t="str">
        <f t="shared" ref="Z1100:Z1163" si="160">IF($W1100="X", "", IF($F1100="", "", TEXT($F1100, "mmm yyyy")))</f>
        <v/>
      </c>
      <c r="AB1100" s="80" t="str">
        <f t="shared" ref="AB1100:AB1163" si="161">IF($G1100="", $N1100, "")</f>
        <v/>
      </c>
      <c r="AC1100" s="77" t="str">
        <f t="shared" ref="AC1100:AC1163" si="162">IF(NOT($G1100=""), $N1100, "")</f>
        <v/>
      </c>
      <c r="AE1100" s="84" t="str">
        <f t="shared" ref="AE1100:AE1163" si="163">IF($S1100="", "", SUMIF($G$11:$G$2510, $S1100, $N$11:$N$2510))</f>
        <v/>
      </c>
      <c r="AG1100" s="6" t="str">
        <f>IF($AE1100="", "", COUNTIF($AE$10:$AE$2510, "&gt;"&amp;$AE1100)+1+COUNTIF($AE$10:$AE1100, $AE1100)-1)</f>
        <v/>
      </c>
    </row>
    <row r="1101" spans="1:33" x14ac:dyDescent="0.25">
      <c r="A1101" s="2"/>
      <c r="B1101" s="98"/>
      <c r="C1101" s="99"/>
      <c r="D1101" s="100"/>
      <c r="E1101" s="101"/>
      <c r="F1101" s="102"/>
      <c r="G1101" s="99"/>
      <c r="H1101" s="103"/>
      <c r="I1101" s="104"/>
      <c r="J1101" s="2"/>
      <c r="K1101" s="56" t="str">
        <f t="shared" si="155"/>
        <v/>
      </c>
      <c r="L1101" s="2"/>
      <c r="M1101" s="2"/>
      <c r="N1101" s="51" t="str">
        <f t="shared" si="156"/>
        <v/>
      </c>
      <c r="O1101" s="2"/>
      <c r="Q1101" s="6" t="str">
        <f t="shared" si="157"/>
        <v/>
      </c>
      <c r="S1101" s="6" t="str">
        <f>IF(COUNTIF($Q1101:$Q$2510, $Q1101)&gt;1, "", $Q1101)</f>
        <v/>
      </c>
      <c r="U1101" s="63" t="str">
        <f>IF($B1101="", "", IF(OR($B1101&lt;'Intro &amp; Setup'!$W$18, $B1101&gt;'Intro &amp; Setup'!$AG$18), "X", ""))</f>
        <v/>
      </c>
      <c r="V1101" s="64" t="str">
        <f>IF($F1101="", "", IF(OR($F1101&lt;'Intro &amp; Setup'!$W$18, $F1101&gt;'Intro &amp; Setup'!$AG$18), "X", ""))</f>
        <v/>
      </c>
      <c r="W1101" s="6" t="str">
        <f t="shared" si="158"/>
        <v/>
      </c>
      <c r="Y1101" s="63" t="str">
        <f t="shared" si="159"/>
        <v/>
      </c>
      <c r="Z1101" s="64" t="str">
        <f t="shared" si="160"/>
        <v/>
      </c>
      <c r="AB1101" s="80" t="str">
        <f t="shared" si="161"/>
        <v/>
      </c>
      <c r="AC1101" s="77" t="str">
        <f t="shared" si="162"/>
        <v/>
      </c>
      <c r="AE1101" s="84" t="str">
        <f t="shared" si="163"/>
        <v/>
      </c>
      <c r="AG1101" s="6" t="str">
        <f>IF($AE1101="", "", COUNTIF($AE$10:$AE$2510, "&gt;"&amp;$AE1101)+1+COUNTIF($AE$10:$AE1101, $AE1101)-1)</f>
        <v/>
      </c>
    </row>
    <row r="1102" spans="1:33" x14ac:dyDescent="0.25">
      <c r="A1102" s="2"/>
      <c r="B1102" s="98"/>
      <c r="C1102" s="99"/>
      <c r="D1102" s="100"/>
      <c r="E1102" s="101"/>
      <c r="F1102" s="102"/>
      <c r="G1102" s="99"/>
      <c r="H1102" s="103"/>
      <c r="I1102" s="104"/>
      <c r="J1102" s="2"/>
      <c r="K1102" s="56" t="str">
        <f t="shared" si="155"/>
        <v/>
      </c>
      <c r="L1102" s="2"/>
      <c r="M1102" s="2"/>
      <c r="N1102" s="51" t="str">
        <f t="shared" si="156"/>
        <v/>
      </c>
      <c r="O1102" s="2"/>
      <c r="Q1102" s="6" t="str">
        <f t="shared" si="157"/>
        <v/>
      </c>
      <c r="S1102" s="6" t="str">
        <f>IF(COUNTIF($Q1102:$Q$2510, $Q1102)&gt;1, "", $Q1102)</f>
        <v/>
      </c>
      <c r="U1102" s="63" t="str">
        <f>IF($B1102="", "", IF(OR($B1102&lt;'Intro &amp; Setup'!$W$18, $B1102&gt;'Intro &amp; Setup'!$AG$18), "X", ""))</f>
        <v/>
      </c>
      <c r="V1102" s="64" t="str">
        <f>IF($F1102="", "", IF(OR($F1102&lt;'Intro &amp; Setup'!$W$18, $F1102&gt;'Intro &amp; Setup'!$AG$18), "X", ""))</f>
        <v/>
      </c>
      <c r="W1102" s="6" t="str">
        <f t="shared" si="158"/>
        <v/>
      </c>
      <c r="Y1102" s="63" t="str">
        <f t="shared" si="159"/>
        <v/>
      </c>
      <c r="Z1102" s="64" t="str">
        <f t="shared" si="160"/>
        <v/>
      </c>
      <c r="AB1102" s="80" t="str">
        <f t="shared" si="161"/>
        <v/>
      </c>
      <c r="AC1102" s="77" t="str">
        <f t="shared" si="162"/>
        <v/>
      </c>
      <c r="AE1102" s="84" t="str">
        <f t="shared" si="163"/>
        <v/>
      </c>
      <c r="AG1102" s="6" t="str">
        <f>IF($AE1102="", "", COUNTIF($AE$10:$AE$2510, "&gt;"&amp;$AE1102)+1+COUNTIF($AE$10:$AE1102, $AE1102)-1)</f>
        <v/>
      </c>
    </row>
    <row r="1103" spans="1:33" x14ac:dyDescent="0.25">
      <c r="A1103" s="2"/>
      <c r="B1103" s="98"/>
      <c r="C1103" s="99"/>
      <c r="D1103" s="100"/>
      <c r="E1103" s="101"/>
      <c r="F1103" s="102"/>
      <c r="G1103" s="99"/>
      <c r="H1103" s="103"/>
      <c r="I1103" s="104"/>
      <c r="J1103" s="2"/>
      <c r="K1103" s="56" t="str">
        <f t="shared" si="155"/>
        <v/>
      </c>
      <c r="L1103" s="2"/>
      <c r="M1103" s="2"/>
      <c r="N1103" s="51" t="str">
        <f t="shared" si="156"/>
        <v/>
      </c>
      <c r="O1103" s="2"/>
      <c r="Q1103" s="6" t="str">
        <f t="shared" si="157"/>
        <v/>
      </c>
      <c r="S1103" s="6" t="str">
        <f>IF(COUNTIF($Q1103:$Q$2510, $Q1103)&gt;1, "", $Q1103)</f>
        <v/>
      </c>
      <c r="U1103" s="63" t="str">
        <f>IF($B1103="", "", IF(OR($B1103&lt;'Intro &amp; Setup'!$W$18, $B1103&gt;'Intro &amp; Setup'!$AG$18), "X", ""))</f>
        <v/>
      </c>
      <c r="V1103" s="64" t="str">
        <f>IF($F1103="", "", IF(OR($F1103&lt;'Intro &amp; Setup'!$W$18, $F1103&gt;'Intro &amp; Setup'!$AG$18), "X", ""))</f>
        <v/>
      </c>
      <c r="W1103" s="6" t="str">
        <f t="shared" si="158"/>
        <v/>
      </c>
      <c r="Y1103" s="63" t="str">
        <f t="shared" si="159"/>
        <v/>
      </c>
      <c r="Z1103" s="64" t="str">
        <f t="shared" si="160"/>
        <v/>
      </c>
      <c r="AB1103" s="80" t="str">
        <f t="shared" si="161"/>
        <v/>
      </c>
      <c r="AC1103" s="77" t="str">
        <f t="shared" si="162"/>
        <v/>
      </c>
      <c r="AE1103" s="84" t="str">
        <f t="shared" si="163"/>
        <v/>
      </c>
      <c r="AG1103" s="6" t="str">
        <f>IF($AE1103="", "", COUNTIF($AE$10:$AE$2510, "&gt;"&amp;$AE1103)+1+COUNTIF($AE$10:$AE1103, $AE1103)-1)</f>
        <v/>
      </c>
    </row>
    <row r="1104" spans="1:33" x14ac:dyDescent="0.25">
      <c r="A1104" s="2"/>
      <c r="B1104" s="98"/>
      <c r="C1104" s="99"/>
      <c r="D1104" s="100"/>
      <c r="E1104" s="101"/>
      <c r="F1104" s="102"/>
      <c r="G1104" s="99"/>
      <c r="H1104" s="103"/>
      <c r="I1104" s="104"/>
      <c r="J1104" s="2"/>
      <c r="K1104" s="56" t="str">
        <f t="shared" si="155"/>
        <v/>
      </c>
      <c r="L1104" s="2"/>
      <c r="M1104" s="2"/>
      <c r="N1104" s="51" t="str">
        <f t="shared" si="156"/>
        <v/>
      </c>
      <c r="O1104" s="2"/>
      <c r="Q1104" s="6" t="str">
        <f t="shared" si="157"/>
        <v/>
      </c>
      <c r="S1104" s="6" t="str">
        <f>IF(COUNTIF($Q1104:$Q$2510, $Q1104)&gt;1, "", $Q1104)</f>
        <v/>
      </c>
      <c r="U1104" s="63" t="str">
        <f>IF($B1104="", "", IF(OR($B1104&lt;'Intro &amp; Setup'!$W$18, $B1104&gt;'Intro &amp; Setup'!$AG$18), "X", ""))</f>
        <v/>
      </c>
      <c r="V1104" s="64" t="str">
        <f>IF($F1104="", "", IF(OR($F1104&lt;'Intro &amp; Setup'!$W$18, $F1104&gt;'Intro &amp; Setup'!$AG$18), "X", ""))</f>
        <v/>
      </c>
      <c r="W1104" s="6" t="str">
        <f t="shared" si="158"/>
        <v/>
      </c>
      <c r="Y1104" s="63" t="str">
        <f t="shared" si="159"/>
        <v/>
      </c>
      <c r="Z1104" s="64" t="str">
        <f t="shared" si="160"/>
        <v/>
      </c>
      <c r="AB1104" s="80" t="str">
        <f t="shared" si="161"/>
        <v/>
      </c>
      <c r="AC1104" s="77" t="str">
        <f t="shared" si="162"/>
        <v/>
      </c>
      <c r="AE1104" s="84" t="str">
        <f t="shared" si="163"/>
        <v/>
      </c>
      <c r="AG1104" s="6" t="str">
        <f>IF($AE1104="", "", COUNTIF($AE$10:$AE$2510, "&gt;"&amp;$AE1104)+1+COUNTIF($AE$10:$AE1104, $AE1104)-1)</f>
        <v/>
      </c>
    </row>
    <row r="1105" spans="1:33" x14ac:dyDescent="0.25">
      <c r="A1105" s="2"/>
      <c r="B1105" s="98"/>
      <c r="C1105" s="99"/>
      <c r="D1105" s="100"/>
      <c r="E1105" s="101"/>
      <c r="F1105" s="102"/>
      <c r="G1105" s="99"/>
      <c r="H1105" s="103"/>
      <c r="I1105" s="104"/>
      <c r="J1105" s="2"/>
      <c r="K1105" s="56" t="str">
        <f t="shared" si="155"/>
        <v/>
      </c>
      <c r="L1105" s="2"/>
      <c r="M1105" s="2"/>
      <c r="N1105" s="51" t="str">
        <f t="shared" si="156"/>
        <v/>
      </c>
      <c r="O1105" s="2"/>
      <c r="Q1105" s="6" t="str">
        <f t="shared" si="157"/>
        <v/>
      </c>
      <c r="S1105" s="6" t="str">
        <f>IF(COUNTIF($Q1105:$Q$2510, $Q1105)&gt;1, "", $Q1105)</f>
        <v/>
      </c>
      <c r="U1105" s="63" t="str">
        <f>IF($B1105="", "", IF(OR($B1105&lt;'Intro &amp; Setup'!$W$18, $B1105&gt;'Intro &amp; Setup'!$AG$18), "X", ""))</f>
        <v/>
      </c>
      <c r="V1105" s="64" t="str">
        <f>IF($F1105="", "", IF(OR($F1105&lt;'Intro &amp; Setup'!$W$18, $F1105&gt;'Intro &amp; Setup'!$AG$18), "X", ""))</f>
        <v/>
      </c>
      <c r="W1105" s="6" t="str">
        <f t="shared" si="158"/>
        <v/>
      </c>
      <c r="Y1105" s="63" t="str">
        <f t="shared" si="159"/>
        <v/>
      </c>
      <c r="Z1105" s="64" t="str">
        <f t="shared" si="160"/>
        <v/>
      </c>
      <c r="AB1105" s="80" t="str">
        <f t="shared" si="161"/>
        <v/>
      </c>
      <c r="AC1105" s="77" t="str">
        <f t="shared" si="162"/>
        <v/>
      </c>
      <c r="AE1105" s="84" t="str">
        <f t="shared" si="163"/>
        <v/>
      </c>
      <c r="AG1105" s="6" t="str">
        <f>IF($AE1105="", "", COUNTIF($AE$10:$AE$2510, "&gt;"&amp;$AE1105)+1+COUNTIF($AE$10:$AE1105, $AE1105)-1)</f>
        <v/>
      </c>
    </row>
    <row r="1106" spans="1:33" x14ac:dyDescent="0.25">
      <c r="A1106" s="2"/>
      <c r="B1106" s="98"/>
      <c r="C1106" s="99"/>
      <c r="D1106" s="100"/>
      <c r="E1106" s="101"/>
      <c r="F1106" s="102"/>
      <c r="G1106" s="99"/>
      <c r="H1106" s="103"/>
      <c r="I1106" s="104"/>
      <c r="J1106" s="2"/>
      <c r="K1106" s="56" t="str">
        <f t="shared" si="155"/>
        <v/>
      </c>
      <c r="L1106" s="2"/>
      <c r="M1106" s="2"/>
      <c r="N1106" s="51" t="str">
        <f t="shared" si="156"/>
        <v/>
      </c>
      <c r="O1106" s="2"/>
      <c r="Q1106" s="6" t="str">
        <f t="shared" si="157"/>
        <v/>
      </c>
      <c r="S1106" s="6" t="str">
        <f>IF(COUNTIF($Q1106:$Q$2510, $Q1106)&gt;1, "", $Q1106)</f>
        <v/>
      </c>
      <c r="U1106" s="63" t="str">
        <f>IF($B1106="", "", IF(OR($B1106&lt;'Intro &amp; Setup'!$W$18, $B1106&gt;'Intro &amp; Setup'!$AG$18), "X", ""))</f>
        <v/>
      </c>
      <c r="V1106" s="64" t="str">
        <f>IF($F1106="", "", IF(OR($F1106&lt;'Intro &amp; Setup'!$W$18, $F1106&gt;'Intro &amp; Setup'!$AG$18), "X", ""))</f>
        <v/>
      </c>
      <c r="W1106" s="6" t="str">
        <f t="shared" si="158"/>
        <v/>
      </c>
      <c r="Y1106" s="63" t="str">
        <f t="shared" si="159"/>
        <v/>
      </c>
      <c r="Z1106" s="64" t="str">
        <f t="shared" si="160"/>
        <v/>
      </c>
      <c r="AB1106" s="80" t="str">
        <f t="shared" si="161"/>
        <v/>
      </c>
      <c r="AC1106" s="77" t="str">
        <f t="shared" si="162"/>
        <v/>
      </c>
      <c r="AE1106" s="84" t="str">
        <f t="shared" si="163"/>
        <v/>
      </c>
      <c r="AG1106" s="6" t="str">
        <f>IF($AE1106="", "", COUNTIF($AE$10:$AE$2510, "&gt;"&amp;$AE1106)+1+COUNTIF($AE$10:$AE1106, $AE1106)-1)</f>
        <v/>
      </c>
    </row>
    <row r="1107" spans="1:33" x14ac:dyDescent="0.25">
      <c r="A1107" s="2"/>
      <c r="B1107" s="98"/>
      <c r="C1107" s="99"/>
      <c r="D1107" s="100"/>
      <c r="E1107" s="101"/>
      <c r="F1107" s="102"/>
      <c r="G1107" s="99"/>
      <c r="H1107" s="103"/>
      <c r="I1107" s="104"/>
      <c r="J1107" s="2"/>
      <c r="K1107" s="56" t="str">
        <f t="shared" si="155"/>
        <v/>
      </c>
      <c r="L1107" s="2"/>
      <c r="M1107" s="2"/>
      <c r="N1107" s="51" t="str">
        <f t="shared" si="156"/>
        <v/>
      </c>
      <c r="O1107" s="2"/>
      <c r="Q1107" s="6" t="str">
        <f t="shared" si="157"/>
        <v/>
      </c>
      <c r="S1107" s="6" t="str">
        <f>IF(COUNTIF($Q1107:$Q$2510, $Q1107)&gt;1, "", $Q1107)</f>
        <v/>
      </c>
      <c r="U1107" s="63" t="str">
        <f>IF($B1107="", "", IF(OR($B1107&lt;'Intro &amp; Setup'!$W$18, $B1107&gt;'Intro &amp; Setup'!$AG$18), "X", ""))</f>
        <v/>
      </c>
      <c r="V1107" s="64" t="str">
        <f>IF($F1107="", "", IF(OR($F1107&lt;'Intro &amp; Setup'!$W$18, $F1107&gt;'Intro &amp; Setup'!$AG$18), "X", ""))</f>
        <v/>
      </c>
      <c r="W1107" s="6" t="str">
        <f t="shared" si="158"/>
        <v/>
      </c>
      <c r="Y1107" s="63" t="str">
        <f t="shared" si="159"/>
        <v/>
      </c>
      <c r="Z1107" s="64" t="str">
        <f t="shared" si="160"/>
        <v/>
      </c>
      <c r="AB1107" s="80" t="str">
        <f t="shared" si="161"/>
        <v/>
      </c>
      <c r="AC1107" s="77" t="str">
        <f t="shared" si="162"/>
        <v/>
      </c>
      <c r="AE1107" s="84" t="str">
        <f t="shared" si="163"/>
        <v/>
      </c>
      <c r="AG1107" s="6" t="str">
        <f>IF($AE1107="", "", COUNTIF($AE$10:$AE$2510, "&gt;"&amp;$AE1107)+1+COUNTIF($AE$10:$AE1107, $AE1107)-1)</f>
        <v/>
      </c>
    </row>
    <row r="1108" spans="1:33" x14ac:dyDescent="0.25">
      <c r="A1108" s="2"/>
      <c r="B1108" s="98"/>
      <c r="C1108" s="99"/>
      <c r="D1108" s="100"/>
      <c r="E1108" s="101"/>
      <c r="F1108" s="102"/>
      <c r="G1108" s="99"/>
      <c r="H1108" s="103"/>
      <c r="I1108" s="104"/>
      <c r="J1108" s="2"/>
      <c r="K1108" s="56" t="str">
        <f t="shared" si="155"/>
        <v/>
      </c>
      <c r="L1108" s="2"/>
      <c r="M1108" s="2"/>
      <c r="N1108" s="51" t="str">
        <f t="shared" si="156"/>
        <v/>
      </c>
      <c r="O1108" s="2"/>
      <c r="Q1108" s="6" t="str">
        <f t="shared" si="157"/>
        <v/>
      </c>
      <c r="S1108" s="6" t="str">
        <f>IF(COUNTIF($Q1108:$Q$2510, $Q1108)&gt;1, "", $Q1108)</f>
        <v/>
      </c>
      <c r="U1108" s="63" t="str">
        <f>IF($B1108="", "", IF(OR($B1108&lt;'Intro &amp; Setup'!$W$18, $B1108&gt;'Intro &amp; Setup'!$AG$18), "X", ""))</f>
        <v/>
      </c>
      <c r="V1108" s="64" t="str">
        <f>IF($F1108="", "", IF(OR($F1108&lt;'Intro &amp; Setup'!$W$18, $F1108&gt;'Intro &amp; Setup'!$AG$18), "X", ""))</f>
        <v/>
      </c>
      <c r="W1108" s="6" t="str">
        <f t="shared" si="158"/>
        <v/>
      </c>
      <c r="Y1108" s="63" t="str">
        <f t="shared" si="159"/>
        <v/>
      </c>
      <c r="Z1108" s="64" t="str">
        <f t="shared" si="160"/>
        <v/>
      </c>
      <c r="AB1108" s="80" t="str">
        <f t="shared" si="161"/>
        <v/>
      </c>
      <c r="AC1108" s="77" t="str">
        <f t="shared" si="162"/>
        <v/>
      </c>
      <c r="AE1108" s="84" t="str">
        <f t="shared" si="163"/>
        <v/>
      </c>
      <c r="AG1108" s="6" t="str">
        <f>IF($AE1108="", "", COUNTIF($AE$10:$AE$2510, "&gt;"&amp;$AE1108)+1+COUNTIF($AE$10:$AE1108, $AE1108)-1)</f>
        <v/>
      </c>
    </row>
    <row r="1109" spans="1:33" x14ac:dyDescent="0.25">
      <c r="A1109" s="2"/>
      <c r="B1109" s="98"/>
      <c r="C1109" s="99"/>
      <c r="D1109" s="100"/>
      <c r="E1109" s="101"/>
      <c r="F1109" s="102"/>
      <c r="G1109" s="99"/>
      <c r="H1109" s="103"/>
      <c r="I1109" s="104"/>
      <c r="J1109" s="2"/>
      <c r="K1109" s="56" t="str">
        <f t="shared" si="155"/>
        <v/>
      </c>
      <c r="L1109" s="2"/>
      <c r="M1109" s="2"/>
      <c r="N1109" s="51" t="str">
        <f t="shared" si="156"/>
        <v/>
      </c>
      <c r="O1109" s="2"/>
      <c r="Q1109" s="6" t="str">
        <f t="shared" si="157"/>
        <v/>
      </c>
      <c r="S1109" s="6" t="str">
        <f>IF(COUNTIF($Q1109:$Q$2510, $Q1109)&gt;1, "", $Q1109)</f>
        <v/>
      </c>
      <c r="U1109" s="63" t="str">
        <f>IF($B1109="", "", IF(OR($B1109&lt;'Intro &amp; Setup'!$W$18, $B1109&gt;'Intro &amp; Setup'!$AG$18), "X", ""))</f>
        <v/>
      </c>
      <c r="V1109" s="64" t="str">
        <f>IF($F1109="", "", IF(OR($F1109&lt;'Intro &amp; Setup'!$W$18, $F1109&gt;'Intro &amp; Setup'!$AG$18), "X", ""))</f>
        <v/>
      </c>
      <c r="W1109" s="6" t="str">
        <f t="shared" si="158"/>
        <v/>
      </c>
      <c r="Y1109" s="63" t="str">
        <f t="shared" si="159"/>
        <v/>
      </c>
      <c r="Z1109" s="64" t="str">
        <f t="shared" si="160"/>
        <v/>
      </c>
      <c r="AB1109" s="80" t="str">
        <f t="shared" si="161"/>
        <v/>
      </c>
      <c r="AC1109" s="77" t="str">
        <f t="shared" si="162"/>
        <v/>
      </c>
      <c r="AE1109" s="84" t="str">
        <f t="shared" si="163"/>
        <v/>
      </c>
      <c r="AG1109" s="6" t="str">
        <f>IF($AE1109="", "", COUNTIF($AE$10:$AE$2510, "&gt;"&amp;$AE1109)+1+COUNTIF($AE$10:$AE1109, $AE1109)-1)</f>
        <v/>
      </c>
    </row>
    <row r="1110" spans="1:33" x14ac:dyDescent="0.25">
      <c r="A1110" s="2"/>
      <c r="B1110" s="98"/>
      <c r="C1110" s="99"/>
      <c r="D1110" s="100"/>
      <c r="E1110" s="101"/>
      <c r="F1110" s="102"/>
      <c r="G1110" s="99"/>
      <c r="H1110" s="103"/>
      <c r="I1110" s="104"/>
      <c r="J1110" s="2"/>
      <c r="K1110" s="56" t="str">
        <f t="shared" si="155"/>
        <v/>
      </c>
      <c r="L1110" s="2"/>
      <c r="M1110" s="2"/>
      <c r="N1110" s="51" t="str">
        <f t="shared" si="156"/>
        <v/>
      </c>
      <c r="O1110" s="2"/>
      <c r="Q1110" s="6" t="str">
        <f t="shared" si="157"/>
        <v/>
      </c>
      <c r="S1110" s="6" t="str">
        <f>IF(COUNTIF($Q1110:$Q$2510, $Q1110)&gt;1, "", $Q1110)</f>
        <v/>
      </c>
      <c r="U1110" s="63" t="str">
        <f>IF($B1110="", "", IF(OR($B1110&lt;'Intro &amp; Setup'!$W$18, $B1110&gt;'Intro &amp; Setup'!$AG$18), "X", ""))</f>
        <v/>
      </c>
      <c r="V1110" s="64" t="str">
        <f>IF($F1110="", "", IF(OR($F1110&lt;'Intro &amp; Setup'!$W$18, $F1110&gt;'Intro &amp; Setup'!$AG$18), "X", ""))</f>
        <v/>
      </c>
      <c r="W1110" s="6" t="str">
        <f t="shared" si="158"/>
        <v/>
      </c>
      <c r="Y1110" s="63" t="str">
        <f t="shared" si="159"/>
        <v/>
      </c>
      <c r="Z1110" s="64" t="str">
        <f t="shared" si="160"/>
        <v/>
      </c>
      <c r="AB1110" s="80" t="str">
        <f t="shared" si="161"/>
        <v/>
      </c>
      <c r="AC1110" s="77" t="str">
        <f t="shared" si="162"/>
        <v/>
      </c>
      <c r="AE1110" s="84" t="str">
        <f t="shared" si="163"/>
        <v/>
      </c>
      <c r="AG1110" s="6" t="str">
        <f>IF($AE1110="", "", COUNTIF($AE$10:$AE$2510, "&gt;"&amp;$AE1110)+1+COUNTIF($AE$10:$AE1110, $AE1110)-1)</f>
        <v/>
      </c>
    </row>
    <row r="1111" spans="1:33" x14ac:dyDescent="0.25">
      <c r="A1111" s="2"/>
      <c r="B1111" s="98"/>
      <c r="C1111" s="99"/>
      <c r="D1111" s="100"/>
      <c r="E1111" s="101"/>
      <c r="F1111" s="102"/>
      <c r="G1111" s="99"/>
      <c r="H1111" s="103"/>
      <c r="I1111" s="104"/>
      <c r="J1111" s="2"/>
      <c r="K1111" s="56" t="str">
        <f t="shared" si="155"/>
        <v/>
      </c>
      <c r="L1111" s="2"/>
      <c r="M1111" s="2"/>
      <c r="N1111" s="51" t="str">
        <f t="shared" si="156"/>
        <v/>
      </c>
      <c r="O1111" s="2"/>
      <c r="Q1111" s="6" t="str">
        <f t="shared" si="157"/>
        <v/>
      </c>
      <c r="S1111" s="6" t="str">
        <f>IF(COUNTIF($Q1111:$Q$2510, $Q1111)&gt;1, "", $Q1111)</f>
        <v/>
      </c>
      <c r="U1111" s="63" t="str">
        <f>IF($B1111="", "", IF(OR($B1111&lt;'Intro &amp; Setup'!$W$18, $B1111&gt;'Intro &amp; Setup'!$AG$18), "X", ""))</f>
        <v/>
      </c>
      <c r="V1111" s="64" t="str">
        <f>IF($F1111="", "", IF(OR($F1111&lt;'Intro &amp; Setup'!$W$18, $F1111&gt;'Intro &amp; Setup'!$AG$18), "X", ""))</f>
        <v/>
      </c>
      <c r="W1111" s="6" t="str">
        <f t="shared" si="158"/>
        <v/>
      </c>
      <c r="Y1111" s="63" t="str">
        <f t="shared" si="159"/>
        <v/>
      </c>
      <c r="Z1111" s="64" t="str">
        <f t="shared" si="160"/>
        <v/>
      </c>
      <c r="AB1111" s="80" t="str">
        <f t="shared" si="161"/>
        <v/>
      </c>
      <c r="AC1111" s="77" t="str">
        <f t="shared" si="162"/>
        <v/>
      </c>
      <c r="AE1111" s="84" t="str">
        <f t="shared" si="163"/>
        <v/>
      </c>
      <c r="AG1111" s="6" t="str">
        <f>IF($AE1111="", "", COUNTIF($AE$10:$AE$2510, "&gt;"&amp;$AE1111)+1+COUNTIF($AE$10:$AE1111, $AE1111)-1)</f>
        <v/>
      </c>
    </row>
    <row r="1112" spans="1:33" x14ac:dyDescent="0.25">
      <c r="A1112" s="2"/>
      <c r="B1112" s="98"/>
      <c r="C1112" s="99"/>
      <c r="D1112" s="100"/>
      <c r="E1112" s="101"/>
      <c r="F1112" s="102"/>
      <c r="G1112" s="99"/>
      <c r="H1112" s="103"/>
      <c r="I1112" s="104"/>
      <c r="J1112" s="2"/>
      <c r="K1112" s="56" t="str">
        <f t="shared" si="155"/>
        <v/>
      </c>
      <c r="L1112" s="2"/>
      <c r="M1112" s="2"/>
      <c r="N1112" s="51" t="str">
        <f t="shared" si="156"/>
        <v/>
      </c>
      <c r="O1112" s="2"/>
      <c r="Q1112" s="6" t="str">
        <f t="shared" si="157"/>
        <v/>
      </c>
      <c r="S1112" s="6" t="str">
        <f>IF(COUNTIF($Q1112:$Q$2510, $Q1112)&gt;1, "", $Q1112)</f>
        <v/>
      </c>
      <c r="U1112" s="63" t="str">
        <f>IF($B1112="", "", IF(OR($B1112&lt;'Intro &amp; Setup'!$W$18, $B1112&gt;'Intro &amp; Setup'!$AG$18), "X", ""))</f>
        <v/>
      </c>
      <c r="V1112" s="64" t="str">
        <f>IF($F1112="", "", IF(OR($F1112&lt;'Intro &amp; Setup'!$W$18, $F1112&gt;'Intro &amp; Setup'!$AG$18), "X", ""))</f>
        <v/>
      </c>
      <c r="W1112" s="6" t="str">
        <f t="shared" si="158"/>
        <v/>
      </c>
      <c r="Y1112" s="63" t="str">
        <f t="shared" si="159"/>
        <v/>
      </c>
      <c r="Z1112" s="64" t="str">
        <f t="shared" si="160"/>
        <v/>
      </c>
      <c r="AB1112" s="80" t="str">
        <f t="shared" si="161"/>
        <v/>
      </c>
      <c r="AC1112" s="77" t="str">
        <f t="shared" si="162"/>
        <v/>
      </c>
      <c r="AE1112" s="84" t="str">
        <f t="shared" si="163"/>
        <v/>
      </c>
      <c r="AG1112" s="6" t="str">
        <f>IF($AE1112="", "", COUNTIF($AE$10:$AE$2510, "&gt;"&amp;$AE1112)+1+COUNTIF($AE$10:$AE1112, $AE1112)-1)</f>
        <v/>
      </c>
    </row>
    <row r="1113" spans="1:33" x14ac:dyDescent="0.25">
      <c r="A1113" s="2"/>
      <c r="B1113" s="98"/>
      <c r="C1113" s="99"/>
      <c r="D1113" s="100"/>
      <c r="E1113" s="101"/>
      <c r="F1113" s="102"/>
      <c r="G1113" s="99"/>
      <c r="H1113" s="103"/>
      <c r="I1113" s="104"/>
      <c r="J1113" s="2"/>
      <c r="K1113" s="56" t="str">
        <f t="shared" si="155"/>
        <v/>
      </c>
      <c r="L1113" s="2"/>
      <c r="M1113" s="2"/>
      <c r="N1113" s="51" t="str">
        <f t="shared" si="156"/>
        <v/>
      </c>
      <c r="O1113" s="2"/>
      <c r="Q1113" s="6" t="str">
        <f t="shared" si="157"/>
        <v/>
      </c>
      <c r="S1113" s="6" t="str">
        <f>IF(COUNTIF($Q1113:$Q$2510, $Q1113)&gt;1, "", $Q1113)</f>
        <v/>
      </c>
      <c r="U1113" s="63" t="str">
        <f>IF($B1113="", "", IF(OR($B1113&lt;'Intro &amp; Setup'!$W$18, $B1113&gt;'Intro &amp; Setup'!$AG$18), "X", ""))</f>
        <v/>
      </c>
      <c r="V1113" s="64" t="str">
        <f>IF($F1113="", "", IF(OR($F1113&lt;'Intro &amp; Setup'!$W$18, $F1113&gt;'Intro &amp; Setup'!$AG$18), "X", ""))</f>
        <v/>
      </c>
      <c r="W1113" s="6" t="str">
        <f t="shared" si="158"/>
        <v/>
      </c>
      <c r="Y1113" s="63" t="str">
        <f t="shared" si="159"/>
        <v/>
      </c>
      <c r="Z1113" s="64" t="str">
        <f t="shared" si="160"/>
        <v/>
      </c>
      <c r="AB1113" s="80" t="str">
        <f t="shared" si="161"/>
        <v/>
      </c>
      <c r="AC1113" s="77" t="str">
        <f t="shared" si="162"/>
        <v/>
      </c>
      <c r="AE1113" s="84" t="str">
        <f t="shared" si="163"/>
        <v/>
      </c>
      <c r="AG1113" s="6" t="str">
        <f>IF($AE1113="", "", COUNTIF($AE$10:$AE$2510, "&gt;"&amp;$AE1113)+1+COUNTIF($AE$10:$AE1113, $AE1113)-1)</f>
        <v/>
      </c>
    </row>
    <row r="1114" spans="1:33" x14ac:dyDescent="0.25">
      <c r="A1114" s="2"/>
      <c r="B1114" s="98"/>
      <c r="C1114" s="99"/>
      <c r="D1114" s="100"/>
      <c r="E1114" s="101"/>
      <c r="F1114" s="102"/>
      <c r="G1114" s="99"/>
      <c r="H1114" s="103"/>
      <c r="I1114" s="104"/>
      <c r="J1114" s="2"/>
      <c r="K1114" s="56" t="str">
        <f t="shared" si="155"/>
        <v/>
      </c>
      <c r="L1114" s="2"/>
      <c r="M1114" s="2"/>
      <c r="N1114" s="51" t="str">
        <f t="shared" si="156"/>
        <v/>
      </c>
      <c r="O1114" s="2"/>
      <c r="Q1114" s="6" t="str">
        <f t="shared" si="157"/>
        <v/>
      </c>
      <c r="S1114" s="6" t="str">
        <f>IF(COUNTIF($Q1114:$Q$2510, $Q1114)&gt;1, "", $Q1114)</f>
        <v/>
      </c>
      <c r="U1114" s="63" t="str">
        <f>IF($B1114="", "", IF(OR($B1114&lt;'Intro &amp; Setup'!$W$18, $B1114&gt;'Intro &amp; Setup'!$AG$18), "X", ""))</f>
        <v/>
      </c>
      <c r="V1114" s="64" t="str">
        <f>IF($F1114="", "", IF(OR($F1114&lt;'Intro &amp; Setup'!$W$18, $F1114&gt;'Intro &amp; Setup'!$AG$18), "X", ""))</f>
        <v/>
      </c>
      <c r="W1114" s="6" t="str">
        <f t="shared" si="158"/>
        <v/>
      </c>
      <c r="Y1114" s="63" t="str">
        <f t="shared" si="159"/>
        <v/>
      </c>
      <c r="Z1114" s="64" t="str">
        <f t="shared" si="160"/>
        <v/>
      </c>
      <c r="AB1114" s="80" t="str">
        <f t="shared" si="161"/>
        <v/>
      </c>
      <c r="AC1114" s="77" t="str">
        <f t="shared" si="162"/>
        <v/>
      </c>
      <c r="AE1114" s="84" t="str">
        <f t="shared" si="163"/>
        <v/>
      </c>
      <c r="AG1114" s="6" t="str">
        <f>IF($AE1114="", "", COUNTIF($AE$10:$AE$2510, "&gt;"&amp;$AE1114)+1+COUNTIF($AE$10:$AE1114, $AE1114)-1)</f>
        <v/>
      </c>
    </row>
    <row r="1115" spans="1:33" x14ac:dyDescent="0.25">
      <c r="A1115" s="2"/>
      <c r="B1115" s="98"/>
      <c r="C1115" s="99"/>
      <c r="D1115" s="100"/>
      <c r="E1115" s="101"/>
      <c r="F1115" s="102"/>
      <c r="G1115" s="99"/>
      <c r="H1115" s="103"/>
      <c r="I1115" s="104"/>
      <c r="J1115" s="2"/>
      <c r="K1115" s="56" t="str">
        <f t="shared" si="155"/>
        <v/>
      </c>
      <c r="L1115" s="2"/>
      <c r="M1115" s="2"/>
      <c r="N1115" s="51" t="str">
        <f t="shared" si="156"/>
        <v/>
      </c>
      <c r="O1115" s="2"/>
      <c r="Q1115" s="6" t="str">
        <f t="shared" si="157"/>
        <v/>
      </c>
      <c r="S1115" s="6" t="str">
        <f>IF(COUNTIF($Q1115:$Q$2510, $Q1115)&gt;1, "", $Q1115)</f>
        <v/>
      </c>
      <c r="U1115" s="63" t="str">
        <f>IF($B1115="", "", IF(OR($B1115&lt;'Intro &amp; Setup'!$W$18, $B1115&gt;'Intro &amp; Setup'!$AG$18), "X", ""))</f>
        <v/>
      </c>
      <c r="V1115" s="64" t="str">
        <f>IF($F1115="", "", IF(OR($F1115&lt;'Intro &amp; Setup'!$W$18, $F1115&gt;'Intro &amp; Setup'!$AG$18), "X", ""))</f>
        <v/>
      </c>
      <c r="W1115" s="6" t="str">
        <f t="shared" si="158"/>
        <v/>
      </c>
      <c r="Y1115" s="63" t="str">
        <f t="shared" si="159"/>
        <v/>
      </c>
      <c r="Z1115" s="64" t="str">
        <f t="shared" si="160"/>
        <v/>
      </c>
      <c r="AB1115" s="80" t="str">
        <f t="shared" si="161"/>
        <v/>
      </c>
      <c r="AC1115" s="77" t="str">
        <f t="shared" si="162"/>
        <v/>
      </c>
      <c r="AE1115" s="84" t="str">
        <f t="shared" si="163"/>
        <v/>
      </c>
      <c r="AG1115" s="6" t="str">
        <f>IF($AE1115="", "", COUNTIF($AE$10:$AE$2510, "&gt;"&amp;$AE1115)+1+COUNTIF($AE$10:$AE1115, $AE1115)-1)</f>
        <v/>
      </c>
    </row>
    <row r="1116" spans="1:33" x14ac:dyDescent="0.25">
      <c r="A1116" s="2"/>
      <c r="B1116" s="98"/>
      <c r="C1116" s="99"/>
      <c r="D1116" s="100"/>
      <c r="E1116" s="101"/>
      <c r="F1116" s="102"/>
      <c r="G1116" s="99"/>
      <c r="H1116" s="103"/>
      <c r="I1116" s="104"/>
      <c r="J1116" s="2"/>
      <c r="K1116" s="56" t="str">
        <f t="shared" si="155"/>
        <v/>
      </c>
      <c r="L1116" s="2"/>
      <c r="M1116" s="2"/>
      <c r="N1116" s="51" t="str">
        <f t="shared" si="156"/>
        <v/>
      </c>
      <c r="O1116" s="2"/>
      <c r="Q1116" s="6" t="str">
        <f t="shared" si="157"/>
        <v/>
      </c>
      <c r="S1116" s="6" t="str">
        <f>IF(COUNTIF($Q1116:$Q$2510, $Q1116)&gt;1, "", $Q1116)</f>
        <v/>
      </c>
      <c r="U1116" s="63" t="str">
        <f>IF($B1116="", "", IF(OR($B1116&lt;'Intro &amp; Setup'!$W$18, $B1116&gt;'Intro &amp; Setup'!$AG$18), "X", ""))</f>
        <v/>
      </c>
      <c r="V1116" s="64" t="str">
        <f>IF($F1116="", "", IF(OR($F1116&lt;'Intro &amp; Setup'!$W$18, $F1116&gt;'Intro &amp; Setup'!$AG$18), "X", ""))</f>
        <v/>
      </c>
      <c r="W1116" s="6" t="str">
        <f t="shared" si="158"/>
        <v/>
      </c>
      <c r="Y1116" s="63" t="str">
        <f t="shared" si="159"/>
        <v/>
      </c>
      <c r="Z1116" s="64" t="str">
        <f t="shared" si="160"/>
        <v/>
      </c>
      <c r="AB1116" s="80" t="str">
        <f t="shared" si="161"/>
        <v/>
      </c>
      <c r="AC1116" s="77" t="str">
        <f t="shared" si="162"/>
        <v/>
      </c>
      <c r="AE1116" s="84" t="str">
        <f t="shared" si="163"/>
        <v/>
      </c>
      <c r="AG1116" s="6" t="str">
        <f>IF($AE1116="", "", COUNTIF($AE$10:$AE$2510, "&gt;"&amp;$AE1116)+1+COUNTIF($AE$10:$AE1116, $AE1116)-1)</f>
        <v/>
      </c>
    </row>
    <row r="1117" spans="1:33" x14ac:dyDescent="0.25">
      <c r="A1117" s="2"/>
      <c r="B1117" s="98"/>
      <c r="C1117" s="99"/>
      <c r="D1117" s="100"/>
      <c r="E1117" s="101"/>
      <c r="F1117" s="102"/>
      <c r="G1117" s="99"/>
      <c r="H1117" s="103"/>
      <c r="I1117" s="104"/>
      <c r="J1117" s="2"/>
      <c r="K1117" s="56" t="str">
        <f t="shared" si="155"/>
        <v/>
      </c>
      <c r="L1117" s="2"/>
      <c r="M1117" s="2"/>
      <c r="N1117" s="51" t="str">
        <f t="shared" si="156"/>
        <v/>
      </c>
      <c r="O1117" s="2"/>
      <c r="Q1117" s="6" t="str">
        <f t="shared" si="157"/>
        <v/>
      </c>
      <c r="S1117" s="6" t="str">
        <f>IF(COUNTIF($Q1117:$Q$2510, $Q1117)&gt;1, "", $Q1117)</f>
        <v/>
      </c>
      <c r="U1117" s="63" t="str">
        <f>IF($B1117="", "", IF(OR($B1117&lt;'Intro &amp; Setup'!$W$18, $B1117&gt;'Intro &amp; Setup'!$AG$18), "X", ""))</f>
        <v/>
      </c>
      <c r="V1117" s="64" t="str">
        <f>IF($F1117="", "", IF(OR($F1117&lt;'Intro &amp; Setup'!$W$18, $F1117&gt;'Intro &amp; Setup'!$AG$18), "X", ""))</f>
        <v/>
      </c>
      <c r="W1117" s="6" t="str">
        <f t="shared" si="158"/>
        <v/>
      </c>
      <c r="Y1117" s="63" t="str">
        <f t="shared" si="159"/>
        <v/>
      </c>
      <c r="Z1117" s="64" t="str">
        <f t="shared" si="160"/>
        <v/>
      </c>
      <c r="AB1117" s="80" t="str">
        <f t="shared" si="161"/>
        <v/>
      </c>
      <c r="AC1117" s="77" t="str">
        <f t="shared" si="162"/>
        <v/>
      </c>
      <c r="AE1117" s="84" t="str">
        <f t="shared" si="163"/>
        <v/>
      </c>
      <c r="AG1117" s="6" t="str">
        <f>IF($AE1117="", "", COUNTIF($AE$10:$AE$2510, "&gt;"&amp;$AE1117)+1+COUNTIF($AE$10:$AE1117, $AE1117)-1)</f>
        <v/>
      </c>
    </row>
    <row r="1118" spans="1:33" x14ac:dyDescent="0.25">
      <c r="A1118" s="2"/>
      <c r="B1118" s="98"/>
      <c r="C1118" s="99"/>
      <c r="D1118" s="100"/>
      <c r="E1118" s="101"/>
      <c r="F1118" s="102"/>
      <c r="G1118" s="99"/>
      <c r="H1118" s="103"/>
      <c r="I1118" s="104"/>
      <c r="J1118" s="2"/>
      <c r="K1118" s="56" t="str">
        <f t="shared" si="155"/>
        <v/>
      </c>
      <c r="L1118" s="2"/>
      <c r="M1118" s="2"/>
      <c r="N1118" s="51" t="str">
        <f t="shared" si="156"/>
        <v/>
      </c>
      <c r="O1118" s="2"/>
      <c r="Q1118" s="6" t="str">
        <f t="shared" si="157"/>
        <v/>
      </c>
      <c r="S1118" s="6" t="str">
        <f>IF(COUNTIF($Q1118:$Q$2510, $Q1118)&gt;1, "", $Q1118)</f>
        <v/>
      </c>
      <c r="U1118" s="63" t="str">
        <f>IF($B1118="", "", IF(OR($B1118&lt;'Intro &amp; Setup'!$W$18, $B1118&gt;'Intro &amp; Setup'!$AG$18), "X", ""))</f>
        <v/>
      </c>
      <c r="V1118" s="64" t="str">
        <f>IF($F1118="", "", IF(OR($F1118&lt;'Intro &amp; Setup'!$W$18, $F1118&gt;'Intro &amp; Setup'!$AG$18), "X", ""))</f>
        <v/>
      </c>
      <c r="W1118" s="6" t="str">
        <f t="shared" si="158"/>
        <v/>
      </c>
      <c r="Y1118" s="63" t="str">
        <f t="shared" si="159"/>
        <v/>
      </c>
      <c r="Z1118" s="64" t="str">
        <f t="shared" si="160"/>
        <v/>
      </c>
      <c r="AB1118" s="80" t="str">
        <f t="shared" si="161"/>
        <v/>
      </c>
      <c r="AC1118" s="77" t="str">
        <f t="shared" si="162"/>
        <v/>
      </c>
      <c r="AE1118" s="84" t="str">
        <f t="shared" si="163"/>
        <v/>
      </c>
      <c r="AG1118" s="6" t="str">
        <f>IF($AE1118="", "", COUNTIF($AE$10:$AE$2510, "&gt;"&amp;$AE1118)+1+COUNTIF($AE$10:$AE1118, $AE1118)-1)</f>
        <v/>
      </c>
    </row>
    <row r="1119" spans="1:33" x14ac:dyDescent="0.25">
      <c r="A1119" s="2"/>
      <c r="B1119" s="98"/>
      <c r="C1119" s="99"/>
      <c r="D1119" s="100"/>
      <c r="E1119" s="101"/>
      <c r="F1119" s="102"/>
      <c r="G1119" s="99"/>
      <c r="H1119" s="103"/>
      <c r="I1119" s="104"/>
      <c r="J1119" s="2"/>
      <c r="K1119" s="56" t="str">
        <f t="shared" si="155"/>
        <v/>
      </c>
      <c r="L1119" s="2"/>
      <c r="M1119" s="2"/>
      <c r="N1119" s="51" t="str">
        <f t="shared" si="156"/>
        <v/>
      </c>
      <c r="O1119" s="2"/>
      <c r="Q1119" s="6" t="str">
        <f t="shared" si="157"/>
        <v/>
      </c>
      <c r="S1119" s="6" t="str">
        <f>IF(COUNTIF($Q1119:$Q$2510, $Q1119)&gt;1, "", $Q1119)</f>
        <v/>
      </c>
      <c r="U1119" s="63" t="str">
        <f>IF($B1119="", "", IF(OR($B1119&lt;'Intro &amp; Setup'!$W$18, $B1119&gt;'Intro &amp; Setup'!$AG$18), "X", ""))</f>
        <v/>
      </c>
      <c r="V1119" s="64" t="str">
        <f>IF($F1119="", "", IF(OR($F1119&lt;'Intro &amp; Setup'!$W$18, $F1119&gt;'Intro &amp; Setup'!$AG$18), "X", ""))</f>
        <v/>
      </c>
      <c r="W1119" s="6" t="str">
        <f t="shared" si="158"/>
        <v/>
      </c>
      <c r="Y1119" s="63" t="str">
        <f t="shared" si="159"/>
        <v/>
      </c>
      <c r="Z1119" s="64" t="str">
        <f t="shared" si="160"/>
        <v/>
      </c>
      <c r="AB1119" s="80" t="str">
        <f t="shared" si="161"/>
        <v/>
      </c>
      <c r="AC1119" s="77" t="str">
        <f t="shared" si="162"/>
        <v/>
      </c>
      <c r="AE1119" s="84" t="str">
        <f t="shared" si="163"/>
        <v/>
      </c>
      <c r="AG1119" s="6" t="str">
        <f>IF($AE1119="", "", COUNTIF($AE$10:$AE$2510, "&gt;"&amp;$AE1119)+1+COUNTIF($AE$10:$AE1119, $AE1119)-1)</f>
        <v/>
      </c>
    </row>
    <row r="1120" spans="1:33" x14ac:dyDescent="0.25">
      <c r="A1120" s="2"/>
      <c r="B1120" s="98"/>
      <c r="C1120" s="99"/>
      <c r="D1120" s="100"/>
      <c r="E1120" s="101"/>
      <c r="F1120" s="102"/>
      <c r="G1120" s="99"/>
      <c r="H1120" s="103"/>
      <c r="I1120" s="104"/>
      <c r="J1120" s="2"/>
      <c r="K1120" s="56" t="str">
        <f t="shared" si="155"/>
        <v/>
      </c>
      <c r="L1120" s="2"/>
      <c r="M1120" s="2"/>
      <c r="N1120" s="51" t="str">
        <f t="shared" si="156"/>
        <v/>
      </c>
      <c r="O1120" s="2"/>
      <c r="Q1120" s="6" t="str">
        <f t="shared" si="157"/>
        <v/>
      </c>
      <c r="S1120" s="6" t="str">
        <f>IF(COUNTIF($Q1120:$Q$2510, $Q1120)&gt;1, "", $Q1120)</f>
        <v/>
      </c>
      <c r="U1120" s="63" t="str">
        <f>IF($B1120="", "", IF(OR($B1120&lt;'Intro &amp; Setup'!$W$18, $B1120&gt;'Intro &amp; Setup'!$AG$18), "X", ""))</f>
        <v/>
      </c>
      <c r="V1120" s="64" t="str">
        <f>IF($F1120="", "", IF(OR($F1120&lt;'Intro &amp; Setup'!$W$18, $F1120&gt;'Intro &amp; Setup'!$AG$18), "X", ""))</f>
        <v/>
      </c>
      <c r="W1120" s="6" t="str">
        <f t="shared" si="158"/>
        <v/>
      </c>
      <c r="Y1120" s="63" t="str">
        <f t="shared" si="159"/>
        <v/>
      </c>
      <c r="Z1120" s="64" t="str">
        <f t="shared" si="160"/>
        <v/>
      </c>
      <c r="AB1120" s="80" t="str">
        <f t="shared" si="161"/>
        <v/>
      </c>
      <c r="AC1120" s="77" t="str">
        <f t="shared" si="162"/>
        <v/>
      </c>
      <c r="AE1120" s="84" t="str">
        <f t="shared" si="163"/>
        <v/>
      </c>
      <c r="AG1120" s="6" t="str">
        <f>IF($AE1120="", "", COUNTIF($AE$10:$AE$2510, "&gt;"&amp;$AE1120)+1+COUNTIF($AE$10:$AE1120, $AE1120)-1)</f>
        <v/>
      </c>
    </row>
    <row r="1121" spans="1:33" x14ac:dyDescent="0.25">
      <c r="A1121" s="2"/>
      <c r="B1121" s="98"/>
      <c r="C1121" s="99"/>
      <c r="D1121" s="100"/>
      <c r="E1121" s="101"/>
      <c r="F1121" s="102"/>
      <c r="G1121" s="99"/>
      <c r="H1121" s="103"/>
      <c r="I1121" s="104"/>
      <c r="J1121" s="2"/>
      <c r="K1121" s="56" t="str">
        <f t="shared" si="155"/>
        <v/>
      </c>
      <c r="L1121" s="2"/>
      <c r="M1121" s="2"/>
      <c r="N1121" s="51" t="str">
        <f t="shared" si="156"/>
        <v/>
      </c>
      <c r="O1121" s="2"/>
      <c r="Q1121" s="6" t="str">
        <f t="shared" si="157"/>
        <v/>
      </c>
      <c r="S1121" s="6" t="str">
        <f>IF(COUNTIF($Q1121:$Q$2510, $Q1121)&gt;1, "", $Q1121)</f>
        <v/>
      </c>
      <c r="U1121" s="63" t="str">
        <f>IF($B1121="", "", IF(OR($B1121&lt;'Intro &amp; Setup'!$W$18, $B1121&gt;'Intro &amp; Setup'!$AG$18), "X", ""))</f>
        <v/>
      </c>
      <c r="V1121" s="64" t="str">
        <f>IF($F1121="", "", IF(OR($F1121&lt;'Intro &amp; Setup'!$W$18, $F1121&gt;'Intro &amp; Setup'!$AG$18), "X", ""))</f>
        <v/>
      </c>
      <c r="W1121" s="6" t="str">
        <f t="shared" si="158"/>
        <v/>
      </c>
      <c r="Y1121" s="63" t="str">
        <f t="shared" si="159"/>
        <v/>
      </c>
      <c r="Z1121" s="64" t="str">
        <f t="shared" si="160"/>
        <v/>
      </c>
      <c r="AB1121" s="80" t="str">
        <f t="shared" si="161"/>
        <v/>
      </c>
      <c r="AC1121" s="77" t="str">
        <f t="shared" si="162"/>
        <v/>
      </c>
      <c r="AE1121" s="84" t="str">
        <f t="shared" si="163"/>
        <v/>
      </c>
      <c r="AG1121" s="6" t="str">
        <f>IF($AE1121="", "", COUNTIF($AE$10:$AE$2510, "&gt;"&amp;$AE1121)+1+COUNTIF($AE$10:$AE1121, $AE1121)-1)</f>
        <v/>
      </c>
    </row>
    <row r="1122" spans="1:33" x14ac:dyDescent="0.25">
      <c r="A1122" s="2"/>
      <c r="B1122" s="98"/>
      <c r="C1122" s="99"/>
      <c r="D1122" s="100"/>
      <c r="E1122" s="101"/>
      <c r="F1122" s="102"/>
      <c r="G1122" s="99"/>
      <c r="H1122" s="103"/>
      <c r="I1122" s="104"/>
      <c r="J1122" s="2"/>
      <c r="K1122" s="56" t="str">
        <f t="shared" si="155"/>
        <v/>
      </c>
      <c r="L1122" s="2"/>
      <c r="M1122" s="2"/>
      <c r="N1122" s="51" t="str">
        <f t="shared" si="156"/>
        <v/>
      </c>
      <c r="O1122" s="2"/>
      <c r="Q1122" s="6" t="str">
        <f t="shared" si="157"/>
        <v/>
      </c>
      <c r="S1122" s="6" t="str">
        <f>IF(COUNTIF($Q1122:$Q$2510, $Q1122)&gt;1, "", $Q1122)</f>
        <v/>
      </c>
      <c r="U1122" s="63" t="str">
        <f>IF($B1122="", "", IF(OR($B1122&lt;'Intro &amp; Setup'!$W$18, $B1122&gt;'Intro &amp; Setup'!$AG$18), "X", ""))</f>
        <v/>
      </c>
      <c r="V1122" s="64" t="str">
        <f>IF($F1122="", "", IF(OR($F1122&lt;'Intro &amp; Setup'!$W$18, $F1122&gt;'Intro &amp; Setup'!$AG$18), "X", ""))</f>
        <v/>
      </c>
      <c r="W1122" s="6" t="str">
        <f t="shared" si="158"/>
        <v/>
      </c>
      <c r="Y1122" s="63" t="str">
        <f t="shared" si="159"/>
        <v/>
      </c>
      <c r="Z1122" s="64" t="str">
        <f t="shared" si="160"/>
        <v/>
      </c>
      <c r="AB1122" s="80" t="str">
        <f t="shared" si="161"/>
        <v/>
      </c>
      <c r="AC1122" s="77" t="str">
        <f t="shared" si="162"/>
        <v/>
      </c>
      <c r="AE1122" s="84" t="str">
        <f t="shared" si="163"/>
        <v/>
      </c>
      <c r="AG1122" s="6" t="str">
        <f>IF($AE1122="", "", COUNTIF($AE$10:$AE$2510, "&gt;"&amp;$AE1122)+1+COUNTIF($AE$10:$AE1122, $AE1122)-1)</f>
        <v/>
      </c>
    </row>
    <row r="1123" spans="1:33" x14ac:dyDescent="0.25">
      <c r="A1123" s="2"/>
      <c r="B1123" s="98"/>
      <c r="C1123" s="99"/>
      <c r="D1123" s="100"/>
      <c r="E1123" s="101"/>
      <c r="F1123" s="102"/>
      <c r="G1123" s="99"/>
      <c r="H1123" s="103"/>
      <c r="I1123" s="104"/>
      <c r="J1123" s="2"/>
      <c r="K1123" s="56" t="str">
        <f t="shared" si="155"/>
        <v/>
      </c>
      <c r="L1123" s="2"/>
      <c r="M1123" s="2"/>
      <c r="N1123" s="51" t="str">
        <f t="shared" si="156"/>
        <v/>
      </c>
      <c r="O1123" s="2"/>
      <c r="Q1123" s="6" t="str">
        <f t="shared" si="157"/>
        <v/>
      </c>
      <c r="S1123" s="6" t="str">
        <f>IF(COUNTIF($Q1123:$Q$2510, $Q1123)&gt;1, "", $Q1123)</f>
        <v/>
      </c>
      <c r="U1123" s="63" t="str">
        <f>IF($B1123="", "", IF(OR($B1123&lt;'Intro &amp; Setup'!$W$18, $B1123&gt;'Intro &amp; Setup'!$AG$18), "X", ""))</f>
        <v/>
      </c>
      <c r="V1123" s="64" t="str">
        <f>IF($F1123="", "", IF(OR($F1123&lt;'Intro &amp; Setup'!$W$18, $F1123&gt;'Intro &amp; Setup'!$AG$18), "X", ""))</f>
        <v/>
      </c>
      <c r="W1123" s="6" t="str">
        <f t="shared" si="158"/>
        <v/>
      </c>
      <c r="Y1123" s="63" t="str">
        <f t="shared" si="159"/>
        <v/>
      </c>
      <c r="Z1123" s="64" t="str">
        <f t="shared" si="160"/>
        <v/>
      </c>
      <c r="AB1123" s="80" t="str">
        <f t="shared" si="161"/>
        <v/>
      </c>
      <c r="AC1123" s="77" t="str">
        <f t="shared" si="162"/>
        <v/>
      </c>
      <c r="AE1123" s="84" t="str">
        <f t="shared" si="163"/>
        <v/>
      </c>
      <c r="AG1123" s="6" t="str">
        <f>IF($AE1123="", "", COUNTIF($AE$10:$AE$2510, "&gt;"&amp;$AE1123)+1+COUNTIF($AE$10:$AE1123, $AE1123)-1)</f>
        <v/>
      </c>
    </row>
    <row r="1124" spans="1:33" x14ac:dyDescent="0.25">
      <c r="A1124" s="2"/>
      <c r="B1124" s="98"/>
      <c r="C1124" s="99"/>
      <c r="D1124" s="100"/>
      <c r="E1124" s="101"/>
      <c r="F1124" s="102"/>
      <c r="G1124" s="99"/>
      <c r="H1124" s="103"/>
      <c r="I1124" s="104"/>
      <c r="J1124" s="2"/>
      <c r="K1124" s="56" t="str">
        <f t="shared" si="155"/>
        <v/>
      </c>
      <c r="L1124" s="2"/>
      <c r="M1124" s="2"/>
      <c r="N1124" s="51" t="str">
        <f t="shared" si="156"/>
        <v/>
      </c>
      <c r="O1124" s="2"/>
      <c r="Q1124" s="6" t="str">
        <f t="shared" si="157"/>
        <v/>
      </c>
      <c r="S1124" s="6" t="str">
        <f>IF(COUNTIF($Q1124:$Q$2510, $Q1124)&gt;1, "", $Q1124)</f>
        <v/>
      </c>
      <c r="U1124" s="63" t="str">
        <f>IF($B1124="", "", IF(OR($B1124&lt;'Intro &amp; Setup'!$W$18, $B1124&gt;'Intro &amp; Setup'!$AG$18), "X", ""))</f>
        <v/>
      </c>
      <c r="V1124" s="64" t="str">
        <f>IF($F1124="", "", IF(OR($F1124&lt;'Intro &amp; Setup'!$W$18, $F1124&gt;'Intro &amp; Setup'!$AG$18), "X", ""))</f>
        <v/>
      </c>
      <c r="W1124" s="6" t="str">
        <f t="shared" si="158"/>
        <v/>
      </c>
      <c r="Y1124" s="63" t="str">
        <f t="shared" si="159"/>
        <v/>
      </c>
      <c r="Z1124" s="64" t="str">
        <f t="shared" si="160"/>
        <v/>
      </c>
      <c r="AB1124" s="80" t="str">
        <f t="shared" si="161"/>
        <v/>
      </c>
      <c r="AC1124" s="77" t="str">
        <f t="shared" si="162"/>
        <v/>
      </c>
      <c r="AE1124" s="84" t="str">
        <f t="shared" si="163"/>
        <v/>
      </c>
      <c r="AG1124" s="6" t="str">
        <f>IF($AE1124="", "", COUNTIF($AE$10:$AE$2510, "&gt;"&amp;$AE1124)+1+COUNTIF($AE$10:$AE1124, $AE1124)-1)</f>
        <v/>
      </c>
    </row>
    <row r="1125" spans="1:33" x14ac:dyDescent="0.25">
      <c r="A1125" s="2"/>
      <c r="B1125" s="98"/>
      <c r="C1125" s="99"/>
      <c r="D1125" s="100"/>
      <c r="E1125" s="101"/>
      <c r="F1125" s="102"/>
      <c r="G1125" s="99"/>
      <c r="H1125" s="103"/>
      <c r="I1125" s="104"/>
      <c r="J1125" s="2"/>
      <c r="K1125" s="56" t="str">
        <f t="shared" si="155"/>
        <v/>
      </c>
      <c r="L1125" s="2"/>
      <c r="M1125" s="2"/>
      <c r="N1125" s="51" t="str">
        <f t="shared" si="156"/>
        <v/>
      </c>
      <c r="O1125" s="2"/>
      <c r="Q1125" s="6" t="str">
        <f t="shared" si="157"/>
        <v/>
      </c>
      <c r="S1125" s="6" t="str">
        <f>IF(COUNTIF($Q1125:$Q$2510, $Q1125)&gt;1, "", $Q1125)</f>
        <v/>
      </c>
      <c r="U1125" s="63" t="str">
        <f>IF($B1125="", "", IF(OR($B1125&lt;'Intro &amp; Setup'!$W$18, $B1125&gt;'Intro &amp; Setup'!$AG$18), "X", ""))</f>
        <v/>
      </c>
      <c r="V1125" s="64" t="str">
        <f>IF($F1125="", "", IF(OR($F1125&lt;'Intro &amp; Setup'!$W$18, $F1125&gt;'Intro &amp; Setup'!$AG$18), "X", ""))</f>
        <v/>
      </c>
      <c r="W1125" s="6" t="str">
        <f t="shared" si="158"/>
        <v/>
      </c>
      <c r="Y1125" s="63" t="str">
        <f t="shared" si="159"/>
        <v/>
      </c>
      <c r="Z1125" s="64" t="str">
        <f t="shared" si="160"/>
        <v/>
      </c>
      <c r="AB1125" s="80" t="str">
        <f t="shared" si="161"/>
        <v/>
      </c>
      <c r="AC1125" s="77" t="str">
        <f t="shared" si="162"/>
        <v/>
      </c>
      <c r="AE1125" s="84" t="str">
        <f t="shared" si="163"/>
        <v/>
      </c>
      <c r="AG1125" s="6" t="str">
        <f>IF($AE1125="", "", COUNTIF($AE$10:$AE$2510, "&gt;"&amp;$AE1125)+1+COUNTIF($AE$10:$AE1125, $AE1125)-1)</f>
        <v/>
      </c>
    </row>
    <row r="1126" spans="1:33" x14ac:dyDescent="0.25">
      <c r="A1126" s="2"/>
      <c r="B1126" s="98"/>
      <c r="C1126" s="99"/>
      <c r="D1126" s="100"/>
      <c r="E1126" s="101"/>
      <c r="F1126" s="102"/>
      <c r="G1126" s="99"/>
      <c r="H1126" s="103"/>
      <c r="I1126" s="104"/>
      <c r="J1126" s="2"/>
      <c r="K1126" s="56" t="str">
        <f t="shared" si="155"/>
        <v/>
      </c>
      <c r="L1126" s="2"/>
      <c r="M1126" s="2"/>
      <c r="N1126" s="51" t="str">
        <f t="shared" si="156"/>
        <v/>
      </c>
      <c r="O1126" s="2"/>
      <c r="Q1126" s="6" t="str">
        <f t="shared" si="157"/>
        <v/>
      </c>
      <c r="S1126" s="6" t="str">
        <f>IF(COUNTIF($Q1126:$Q$2510, $Q1126)&gt;1, "", $Q1126)</f>
        <v/>
      </c>
      <c r="U1126" s="63" t="str">
        <f>IF($B1126="", "", IF(OR($B1126&lt;'Intro &amp; Setup'!$W$18, $B1126&gt;'Intro &amp; Setup'!$AG$18), "X", ""))</f>
        <v/>
      </c>
      <c r="V1126" s="64" t="str">
        <f>IF($F1126="", "", IF(OR($F1126&lt;'Intro &amp; Setup'!$W$18, $F1126&gt;'Intro &amp; Setup'!$AG$18), "X", ""))</f>
        <v/>
      </c>
      <c r="W1126" s="6" t="str">
        <f t="shared" si="158"/>
        <v/>
      </c>
      <c r="Y1126" s="63" t="str">
        <f t="shared" si="159"/>
        <v/>
      </c>
      <c r="Z1126" s="64" t="str">
        <f t="shared" si="160"/>
        <v/>
      </c>
      <c r="AB1126" s="80" t="str">
        <f t="shared" si="161"/>
        <v/>
      </c>
      <c r="AC1126" s="77" t="str">
        <f t="shared" si="162"/>
        <v/>
      </c>
      <c r="AE1126" s="84" t="str">
        <f t="shared" si="163"/>
        <v/>
      </c>
      <c r="AG1126" s="6" t="str">
        <f>IF($AE1126="", "", COUNTIF($AE$10:$AE$2510, "&gt;"&amp;$AE1126)+1+COUNTIF($AE$10:$AE1126, $AE1126)-1)</f>
        <v/>
      </c>
    </row>
    <row r="1127" spans="1:33" x14ac:dyDescent="0.25">
      <c r="A1127" s="2"/>
      <c r="B1127" s="98"/>
      <c r="C1127" s="99"/>
      <c r="D1127" s="100"/>
      <c r="E1127" s="101"/>
      <c r="F1127" s="102"/>
      <c r="G1127" s="99"/>
      <c r="H1127" s="103"/>
      <c r="I1127" s="104"/>
      <c r="J1127" s="2"/>
      <c r="K1127" s="56" t="str">
        <f t="shared" si="155"/>
        <v/>
      </c>
      <c r="L1127" s="2"/>
      <c r="M1127" s="2"/>
      <c r="N1127" s="51" t="str">
        <f t="shared" si="156"/>
        <v/>
      </c>
      <c r="O1127" s="2"/>
      <c r="Q1127" s="6" t="str">
        <f t="shared" si="157"/>
        <v/>
      </c>
      <c r="S1127" s="6" t="str">
        <f>IF(COUNTIF($Q1127:$Q$2510, $Q1127)&gt;1, "", $Q1127)</f>
        <v/>
      </c>
      <c r="U1127" s="63" t="str">
        <f>IF($B1127="", "", IF(OR($B1127&lt;'Intro &amp; Setup'!$W$18, $B1127&gt;'Intro &amp; Setup'!$AG$18), "X", ""))</f>
        <v/>
      </c>
      <c r="V1127" s="64" t="str">
        <f>IF($F1127="", "", IF(OR($F1127&lt;'Intro &amp; Setup'!$W$18, $F1127&gt;'Intro &amp; Setup'!$AG$18), "X", ""))</f>
        <v/>
      </c>
      <c r="W1127" s="6" t="str">
        <f t="shared" si="158"/>
        <v/>
      </c>
      <c r="Y1127" s="63" t="str">
        <f t="shared" si="159"/>
        <v/>
      </c>
      <c r="Z1127" s="64" t="str">
        <f t="shared" si="160"/>
        <v/>
      </c>
      <c r="AB1127" s="80" t="str">
        <f t="shared" si="161"/>
        <v/>
      </c>
      <c r="AC1127" s="77" t="str">
        <f t="shared" si="162"/>
        <v/>
      </c>
      <c r="AE1127" s="84" t="str">
        <f t="shared" si="163"/>
        <v/>
      </c>
      <c r="AG1127" s="6" t="str">
        <f>IF($AE1127="", "", COUNTIF($AE$10:$AE$2510, "&gt;"&amp;$AE1127)+1+COUNTIF($AE$10:$AE1127, $AE1127)-1)</f>
        <v/>
      </c>
    </row>
    <row r="1128" spans="1:33" x14ac:dyDescent="0.25">
      <c r="A1128" s="2"/>
      <c r="B1128" s="98"/>
      <c r="C1128" s="99"/>
      <c r="D1128" s="100"/>
      <c r="E1128" s="101"/>
      <c r="F1128" s="102"/>
      <c r="G1128" s="99"/>
      <c r="H1128" s="103"/>
      <c r="I1128" s="104"/>
      <c r="J1128" s="2"/>
      <c r="K1128" s="56" t="str">
        <f t="shared" si="155"/>
        <v/>
      </c>
      <c r="L1128" s="2"/>
      <c r="M1128" s="2"/>
      <c r="N1128" s="51" t="str">
        <f t="shared" si="156"/>
        <v/>
      </c>
      <c r="O1128" s="2"/>
      <c r="Q1128" s="6" t="str">
        <f t="shared" si="157"/>
        <v/>
      </c>
      <c r="S1128" s="6" t="str">
        <f>IF(COUNTIF($Q1128:$Q$2510, $Q1128)&gt;1, "", $Q1128)</f>
        <v/>
      </c>
      <c r="U1128" s="63" t="str">
        <f>IF($B1128="", "", IF(OR($B1128&lt;'Intro &amp; Setup'!$W$18, $B1128&gt;'Intro &amp; Setup'!$AG$18), "X", ""))</f>
        <v/>
      </c>
      <c r="V1128" s="64" t="str">
        <f>IF($F1128="", "", IF(OR($F1128&lt;'Intro &amp; Setup'!$W$18, $F1128&gt;'Intro &amp; Setup'!$AG$18), "X", ""))</f>
        <v/>
      </c>
      <c r="W1128" s="6" t="str">
        <f t="shared" si="158"/>
        <v/>
      </c>
      <c r="Y1128" s="63" t="str">
        <f t="shared" si="159"/>
        <v/>
      </c>
      <c r="Z1128" s="64" t="str">
        <f t="shared" si="160"/>
        <v/>
      </c>
      <c r="AB1128" s="80" t="str">
        <f t="shared" si="161"/>
        <v/>
      </c>
      <c r="AC1128" s="77" t="str">
        <f t="shared" si="162"/>
        <v/>
      </c>
      <c r="AE1128" s="84" t="str">
        <f t="shared" si="163"/>
        <v/>
      </c>
      <c r="AG1128" s="6" t="str">
        <f>IF($AE1128="", "", COUNTIF($AE$10:$AE$2510, "&gt;"&amp;$AE1128)+1+COUNTIF($AE$10:$AE1128, $AE1128)-1)</f>
        <v/>
      </c>
    </row>
    <row r="1129" spans="1:33" x14ac:dyDescent="0.25">
      <c r="A1129" s="2"/>
      <c r="B1129" s="98"/>
      <c r="C1129" s="99"/>
      <c r="D1129" s="100"/>
      <c r="E1129" s="101"/>
      <c r="F1129" s="102"/>
      <c r="G1129" s="99"/>
      <c r="H1129" s="103"/>
      <c r="I1129" s="104"/>
      <c r="J1129" s="2"/>
      <c r="K1129" s="56" t="str">
        <f t="shared" si="155"/>
        <v/>
      </c>
      <c r="L1129" s="2"/>
      <c r="M1129" s="2"/>
      <c r="N1129" s="51" t="str">
        <f t="shared" si="156"/>
        <v/>
      </c>
      <c r="O1129" s="2"/>
      <c r="Q1129" s="6" t="str">
        <f t="shared" si="157"/>
        <v/>
      </c>
      <c r="S1129" s="6" t="str">
        <f>IF(COUNTIF($Q1129:$Q$2510, $Q1129)&gt;1, "", $Q1129)</f>
        <v/>
      </c>
      <c r="U1129" s="63" t="str">
        <f>IF($B1129="", "", IF(OR($B1129&lt;'Intro &amp; Setup'!$W$18, $B1129&gt;'Intro &amp; Setup'!$AG$18), "X", ""))</f>
        <v/>
      </c>
      <c r="V1129" s="64" t="str">
        <f>IF($F1129="", "", IF(OR($F1129&lt;'Intro &amp; Setup'!$W$18, $F1129&gt;'Intro &amp; Setup'!$AG$18), "X", ""))</f>
        <v/>
      </c>
      <c r="W1129" s="6" t="str">
        <f t="shared" si="158"/>
        <v/>
      </c>
      <c r="Y1129" s="63" t="str">
        <f t="shared" si="159"/>
        <v/>
      </c>
      <c r="Z1129" s="64" t="str">
        <f t="shared" si="160"/>
        <v/>
      </c>
      <c r="AB1129" s="80" t="str">
        <f t="shared" si="161"/>
        <v/>
      </c>
      <c r="AC1129" s="77" t="str">
        <f t="shared" si="162"/>
        <v/>
      </c>
      <c r="AE1129" s="84" t="str">
        <f t="shared" si="163"/>
        <v/>
      </c>
      <c r="AG1129" s="6" t="str">
        <f>IF($AE1129="", "", COUNTIF($AE$10:$AE$2510, "&gt;"&amp;$AE1129)+1+COUNTIF($AE$10:$AE1129, $AE1129)-1)</f>
        <v/>
      </c>
    </row>
    <row r="1130" spans="1:33" x14ac:dyDescent="0.25">
      <c r="A1130" s="2"/>
      <c r="B1130" s="98"/>
      <c r="C1130" s="99"/>
      <c r="D1130" s="100"/>
      <c r="E1130" s="101"/>
      <c r="F1130" s="102"/>
      <c r="G1130" s="99"/>
      <c r="H1130" s="103"/>
      <c r="I1130" s="104"/>
      <c r="J1130" s="2"/>
      <c r="K1130" s="56" t="str">
        <f t="shared" si="155"/>
        <v/>
      </c>
      <c r="L1130" s="2"/>
      <c r="M1130" s="2"/>
      <c r="N1130" s="51" t="str">
        <f t="shared" si="156"/>
        <v/>
      </c>
      <c r="O1130" s="2"/>
      <c r="Q1130" s="6" t="str">
        <f t="shared" si="157"/>
        <v/>
      </c>
      <c r="S1130" s="6" t="str">
        <f>IF(COUNTIF($Q1130:$Q$2510, $Q1130)&gt;1, "", $Q1130)</f>
        <v/>
      </c>
      <c r="U1130" s="63" t="str">
        <f>IF($B1130="", "", IF(OR($B1130&lt;'Intro &amp; Setup'!$W$18, $B1130&gt;'Intro &amp; Setup'!$AG$18), "X", ""))</f>
        <v/>
      </c>
      <c r="V1130" s="64" t="str">
        <f>IF($F1130="", "", IF(OR($F1130&lt;'Intro &amp; Setup'!$W$18, $F1130&gt;'Intro &amp; Setup'!$AG$18), "X", ""))</f>
        <v/>
      </c>
      <c r="W1130" s="6" t="str">
        <f t="shared" si="158"/>
        <v/>
      </c>
      <c r="Y1130" s="63" t="str">
        <f t="shared" si="159"/>
        <v/>
      </c>
      <c r="Z1130" s="64" t="str">
        <f t="shared" si="160"/>
        <v/>
      </c>
      <c r="AB1130" s="80" t="str">
        <f t="shared" si="161"/>
        <v/>
      </c>
      <c r="AC1130" s="77" t="str">
        <f t="shared" si="162"/>
        <v/>
      </c>
      <c r="AE1130" s="84" t="str">
        <f t="shared" si="163"/>
        <v/>
      </c>
      <c r="AG1130" s="6" t="str">
        <f>IF($AE1130="", "", COUNTIF($AE$10:$AE$2510, "&gt;"&amp;$AE1130)+1+COUNTIF($AE$10:$AE1130, $AE1130)-1)</f>
        <v/>
      </c>
    </row>
    <row r="1131" spans="1:33" x14ac:dyDescent="0.25">
      <c r="A1131" s="2"/>
      <c r="B1131" s="98"/>
      <c r="C1131" s="99"/>
      <c r="D1131" s="100"/>
      <c r="E1131" s="101"/>
      <c r="F1131" s="102"/>
      <c r="G1131" s="99"/>
      <c r="H1131" s="103"/>
      <c r="I1131" s="104"/>
      <c r="J1131" s="2"/>
      <c r="K1131" s="56" t="str">
        <f t="shared" si="155"/>
        <v/>
      </c>
      <c r="L1131" s="2"/>
      <c r="M1131" s="2"/>
      <c r="N1131" s="51" t="str">
        <f t="shared" si="156"/>
        <v/>
      </c>
      <c r="O1131" s="2"/>
      <c r="Q1131" s="6" t="str">
        <f t="shared" si="157"/>
        <v/>
      </c>
      <c r="S1131" s="6" t="str">
        <f>IF(COUNTIF($Q1131:$Q$2510, $Q1131)&gt;1, "", $Q1131)</f>
        <v/>
      </c>
      <c r="U1131" s="63" t="str">
        <f>IF($B1131="", "", IF(OR($B1131&lt;'Intro &amp; Setup'!$W$18, $B1131&gt;'Intro &amp; Setup'!$AG$18), "X", ""))</f>
        <v/>
      </c>
      <c r="V1131" s="64" t="str">
        <f>IF($F1131="", "", IF(OR($F1131&lt;'Intro &amp; Setup'!$W$18, $F1131&gt;'Intro &amp; Setup'!$AG$18), "X", ""))</f>
        <v/>
      </c>
      <c r="W1131" s="6" t="str">
        <f t="shared" si="158"/>
        <v/>
      </c>
      <c r="Y1131" s="63" t="str">
        <f t="shared" si="159"/>
        <v/>
      </c>
      <c r="Z1131" s="64" t="str">
        <f t="shared" si="160"/>
        <v/>
      </c>
      <c r="AB1131" s="80" t="str">
        <f t="shared" si="161"/>
        <v/>
      </c>
      <c r="AC1131" s="77" t="str">
        <f t="shared" si="162"/>
        <v/>
      </c>
      <c r="AE1131" s="84" t="str">
        <f t="shared" si="163"/>
        <v/>
      </c>
      <c r="AG1131" s="6" t="str">
        <f>IF($AE1131="", "", COUNTIF($AE$10:$AE$2510, "&gt;"&amp;$AE1131)+1+COUNTIF($AE$10:$AE1131, $AE1131)-1)</f>
        <v/>
      </c>
    </row>
    <row r="1132" spans="1:33" x14ac:dyDescent="0.25">
      <c r="A1132" s="2"/>
      <c r="B1132" s="98"/>
      <c r="C1132" s="99"/>
      <c r="D1132" s="100"/>
      <c r="E1132" s="101"/>
      <c r="F1132" s="102"/>
      <c r="G1132" s="99"/>
      <c r="H1132" s="103"/>
      <c r="I1132" s="104"/>
      <c r="J1132" s="2"/>
      <c r="K1132" s="56" t="str">
        <f t="shared" si="155"/>
        <v/>
      </c>
      <c r="L1132" s="2"/>
      <c r="M1132" s="2"/>
      <c r="N1132" s="51" t="str">
        <f t="shared" si="156"/>
        <v/>
      </c>
      <c r="O1132" s="2"/>
      <c r="Q1132" s="6" t="str">
        <f t="shared" si="157"/>
        <v/>
      </c>
      <c r="S1132" s="6" t="str">
        <f>IF(COUNTIF($Q1132:$Q$2510, $Q1132)&gt;1, "", $Q1132)</f>
        <v/>
      </c>
      <c r="U1132" s="63" t="str">
        <f>IF($B1132="", "", IF(OR($B1132&lt;'Intro &amp; Setup'!$W$18, $B1132&gt;'Intro &amp; Setup'!$AG$18), "X", ""))</f>
        <v/>
      </c>
      <c r="V1132" s="64" t="str">
        <f>IF($F1132="", "", IF(OR($F1132&lt;'Intro &amp; Setup'!$W$18, $F1132&gt;'Intro &amp; Setup'!$AG$18), "X", ""))</f>
        <v/>
      </c>
      <c r="W1132" s="6" t="str">
        <f t="shared" si="158"/>
        <v/>
      </c>
      <c r="Y1132" s="63" t="str">
        <f t="shared" si="159"/>
        <v/>
      </c>
      <c r="Z1132" s="64" t="str">
        <f t="shared" si="160"/>
        <v/>
      </c>
      <c r="AB1132" s="80" t="str">
        <f t="shared" si="161"/>
        <v/>
      </c>
      <c r="AC1132" s="77" t="str">
        <f t="shared" si="162"/>
        <v/>
      </c>
      <c r="AE1132" s="84" t="str">
        <f t="shared" si="163"/>
        <v/>
      </c>
      <c r="AG1132" s="6" t="str">
        <f>IF($AE1132="", "", COUNTIF($AE$10:$AE$2510, "&gt;"&amp;$AE1132)+1+COUNTIF($AE$10:$AE1132, $AE1132)-1)</f>
        <v/>
      </c>
    </row>
    <row r="1133" spans="1:33" x14ac:dyDescent="0.25">
      <c r="A1133" s="2"/>
      <c r="B1133" s="98"/>
      <c r="C1133" s="99"/>
      <c r="D1133" s="100"/>
      <c r="E1133" s="101"/>
      <c r="F1133" s="102"/>
      <c r="G1133" s="99"/>
      <c r="H1133" s="103"/>
      <c r="I1133" s="104"/>
      <c r="J1133" s="2"/>
      <c r="K1133" s="56" t="str">
        <f t="shared" si="155"/>
        <v/>
      </c>
      <c r="L1133" s="2"/>
      <c r="M1133" s="2"/>
      <c r="N1133" s="51" t="str">
        <f t="shared" si="156"/>
        <v/>
      </c>
      <c r="O1133" s="2"/>
      <c r="Q1133" s="6" t="str">
        <f t="shared" si="157"/>
        <v/>
      </c>
      <c r="S1133" s="6" t="str">
        <f>IF(COUNTIF($Q1133:$Q$2510, $Q1133)&gt;1, "", $Q1133)</f>
        <v/>
      </c>
      <c r="U1133" s="63" t="str">
        <f>IF($B1133="", "", IF(OR($B1133&lt;'Intro &amp; Setup'!$W$18, $B1133&gt;'Intro &amp; Setup'!$AG$18), "X", ""))</f>
        <v/>
      </c>
      <c r="V1133" s="64" t="str">
        <f>IF($F1133="", "", IF(OR($F1133&lt;'Intro &amp; Setup'!$W$18, $F1133&gt;'Intro &amp; Setup'!$AG$18), "X", ""))</f>
        <v/>
      </c>
      <c r="W1133" s="6" t="str">
        <f t="shared" si="158"/>
        <v/>
      </c>
      <c r="Y1133" s="63" t="str">
        <f t="shared" si="159"/>
        <v/>
      </c>
      <c r="Z1133" s="64" t="str">
        <f t="shared" si="160"/>
        <v/>
      </c>
      <c r="AB1133" s="80" t="str">
        <f t="shared" si="161"/>
        <v/>
      </c>
      <c r="AC1133" s="77" t="str">
        <f t="shared" si="162"/>
        <v/>
      </c>
      <c r="AE1133" s="84" t="str">
        <f t="shared" si="163"/>
        <v/>
      </c>
      <c r="AG1133" s="6" t="str">
        <f>IF($AE1133="", "", COUNTIF($AE$10:$AE$2510, "&gt;"&amp;$AE1133)+1+COUNTIF($AE$10:$AE1133, $AE1133)-1)</f>
        <v/>
      </c>
    </row>
    <row r="1134" spans="1:33" x14ac:dyDescent="0.25">
      <c r="A1134" s="2"/>
      <c r="B1134" s="98"/>
      <c r="C1134" s="99"/>
      <c r="D1134" s="100"/>
      <c r="E1134" s="101"/>
      <c r="F1134" s="102"/>
      <c r="G1134" s="99"/>
      <c r="H1134" s="103"/>
      <c r="I1134" s="104"/>
      <c r="J1134" s="2"/>
      <c r="K1134" s="56" t="str">
        <f t="shared" si="155"/>
        <v/>
      </c>
      <c r="L1134" s="2"/>
      <c r="M1134" s="2"/>
      <c r="N1134" s="51" t="str">
        <f t="shared" si="156"/>
        <v/>
      </c>
      <c r="O1134" s="2"/>
      <c r="Q1134" s="6" t="str">
        <f t="shared" si="157"/>
        <v/>
      </c>
      <c r="S1134" s="6" t="str">
        <f>IF(COUNTIF($Q1134:$Q$2510, $Q1134)&gt;1, "", $Q1134)</f>
        <v/>
      </c>
      <c r="U1134" s="63" t="str">
        <f>IF($B1134="", "", IF(OR($B1134&lt;'Intro &amp; Setup'!$W$18, $B1134&gt;'Intro &amp; Setup'!$AG$18), "X", ""))</f>
        <v/>
      </c>
      <c r="V1134" s="64" t="str">
        <f>IF($F1134="", "", IF(OR($F1134&lt;'Intro &amp; Setup'!$W$18, $F1134&gt;'Intro &amp; Setup'!$AG$18), "X", ""))</f>
        <v/>
      </c>
      <c r="W1134" s="6" t="str">
        <f t="shared" si="158"/>
        <v/>
      </c>
      <c r="Y1134" s="63" t="str">
        <f t="shared" si="159"/>
        <v/>
      </c>
      <c r="Z1134" s="64" t="str">
        <f t="shared" si="160"/>
        <v/>
      </c>
      <c r="AB1134" s="80" t="str">
        <f t="shared" si="161"/>
        <v/>
      </c>
      <c r="AC1134" s="77" t="str">
        <f t="shared" si="162"/>
        <v/>
      </c>
      <c r="AE1134" s="84" t="str">
        <f t="shared" si="163"/>
        <v/>
      </c>
      <c r="AG1134" s="6" t="str">
        <f>IF($AE1134="", "", COUNTIF($AE$10:$AE$2510, "&gt;"&amp;$AE1134)+1+COUNTIF($AE$10:$AE1134, $AE1134)-1)</f>
        <v/>
      </c>
    </row>
    <row r="1135" spans="1:33" x14ac:dyDescent="0.25">
      <c r="A1135" s="2"/>
      <c r="B1135" s="98"/>
      <c r="C1135" s="99"/>
      <c r="D1135" s="100"/>
      <c r="E1135" s="101"/>
      <c r="F1135" s="102"/>
      <c r="G1135" s="99"/>
      <c r="H1135" s="103"/>
      <c r="I1135" s="104"/>
      <c r="J1135" s="2"/>
      <c r="K1135" s="56" t="str">
        <f t="shared" si="155"/>
        <v/>
      </c>
      <c r="L1135" s="2"/>
      <c r="M1135" s="2"/>
      <c r="N1135" s="51" t="str">
        <f t="shared" si="156"/>
        <v/>
      </c>
      <c r="O1135" s="2"/>
      <c r="Q1135" s="6" t="str">
        <f t="shared" si="157"/>
        <v/>
      </c>
      <c r="S1135" s="6" t="str">
        <f>IF(COUNTIF($Q1135:$Q$2510, $Q1135)&gt;1, "", $Q1135)</f>
        <v/>
      </c>
      <c r="U1135" s="63" t="str">
        <f>IF($B1135="", "", IF(OR($B1135&lt;'Intro &amp; Setup'!$W$18, $B1135&gt;'Intro &amp; Setup'!$AG$18), "X", ""))</f>
        <v/>
      </c>
      <c r="V1135" s="64" t="str">
        <f>IF($F1135="", "", IF(OR($F1135&lt;'Intro &amp; Setup'!$W$18, $F1135&gt;'Intro &amp; Setup'!$AG$18), "X", ""))</f>
        <v/>
      </c>
      <c r="W1135" s="6" t="str">
        <f t="shared" si="158"/>
        <v/>
      </c>
      <c r="Y1135" s="63" t="str">
        <f t="shared" si="159"/>
        <v/>
      </c>
      <c r="Z1135" s="64" t="str">
        <f t="shared" si="160"/>
        <v/>
      </c>
      <c r="AB1135" s="80" t="str">
        <f t="shared" si="161"/>
        <v/>
      </c>
      <c r="AC1135" s="77" t="str">
        <f t="shared" si="162"/>
        <v/>
      </c>
      <c r="AE1135" s="84" t="str">
        <f t="shared" si="163"/>
        <v/>
      </c>
      <c r="AG1135" s="6" t="str">
        <f>IF($AE1135="", "", COUNTIF($AE$10:$AE$2510, "&gt;"&amp;$AE1135)+1+COUNTIF($AE$10:$AE1135, $AE1135)-1)</f>
        <v/>
      </c>
    </row>
    <row r="1136" spans="1:33" x14ac:dyDescent="0.25">
      <c r="A1136" s="2"/>
      <c r="B1136" s="98"/>
      <c r="C1136" s="99"/>
      <c r="D1136" s="100"/>
      <c r="E1136" s="101"/>
      <c r="F1136" s="102"/>
      <c r="G1136" s="99"/>
      <c r="H1136" s="103"/>
      <c r="I1136" s="104"/>
      <c r="J1136" s="2"/>
      <c r="K1136" s="56" t="str">
        <f t="shared" si="155"/>
        <v/>
      </c>
      <c r="L1136" s="2"/>
      <c r="M1136" s="2"/>
      <c r="N1136" s="51" t="str">
        <f t="shared" si="156"/>
        <v/>
      </c>
      <c r="O1136" s="2"/>
      <c r="Q1136" s="6" t="str">
        <f t="shared" si="157"/>
        <v/>
      </c>
      <c r="S1136" s="6" t="str">
        <f>IF(COUNTIF($Q1136:$Q$2510, $Q1136)&gt;1, "", $Q1136)</f>
        <v/>
      </c>
      <c r="U1136" s="63" t="str">
        <f>IF($B1136="", "", IF(OR($B1136&lt;'Intro &amp; Setup'!$W$18, $B1136&gt;'Intro &amp; Setup'!$AG$18), "X", ""))</f>
        <v/>
      </c>
      <c r="V1136" s="64" t="str">
        <f>IF($F1136="", "", IF(OR($F1136&lt;'Intro &amp; Setup'!$W$18, $F1136&gt;'Intro &amp; Setup'!$AG$18), "X", ""))</f>
        <v/>
      </c>
      <c r="W1136" s="6" t="str">
        <f t="shared" si="158"/>
        <v/>
      </c>
      <c r="Y1136" s="63" t="str">
        <f t="shared" si="159"/>
        <v/>
      </c>
      <c r="Z1136" s="64" t="str">
        <f t="shared" si="160"/>
        <v/>
      </c>
      <c r="AB1136" s="80" t="str">
        <f t="shared" si="161"/>
        <v/>
      </c>
      <c r="AC1136" s="77" t="str">
        <f t="shared" si="162"/>
        <v/>
      </c>
      <c r="AE1136" s="84" t="str">
        <f t="shared" si="163"/>
        <v/>
      </c>
      <c r="AG1136" s="6" t="str">
        <f>IF($AE1136="", "", COUNTIF($AE$10:$AE$2510, "&gt;"&amp;$AE1136)+1+COUNTIF($AE$10:$AE1136, $AE1136)-1)</f>
        <v/>
      </c>
    </row>
    <row r="1137" spans="1:33" x14ac:dyDescent="0.25">
      <c r="A1137" s="2"/>
      <c r="B1137" s="98"/>
      <c r="C1137" s="99"/>
      <c r="D1137" s="100"/>
      <c r="E1137" s="101"/>
      <c r="F1137" s="102"/>
      <c r="G1137" s="99"/>
      <c r="H1137" s="103"/>
      <c r="I1137" s="104"/>
      <c r="J1137" s="2"/>
      <c r="K1137" s="56" t="str">
        <f t="shared" si="155"/>
        <v/>
      </c>
      <c r="L1137" s="2"/>
      <c r="M1137" s="2"/>
      <c r="N1137" s="51" t="str">
        <f t="shared" si="156"/>
        <v/>
      </c>
      <c r="O1137" s="2"/>
      <c r="Q1137" s="6" t="str">
        <f t="shared" si="157"/>
        <v/>
      </c>
      <c r="S1137" s="6" t="str">
        <f>IF(COUNTIF($Q1137:$Q$2510, $Q1137)&gt;1, "", $Q1137)</f>
        <v/>
      </c>
      <c r="U1137" s="63" t="str">
        <f>IF($B1137="", "", IF(OR($B1137&lt;'Intro &amp; Setup'!$W$18, $B1137&gt;'Intro &amp; Setup'!$AG$18), "X", ""))</f>
        <v/>
      </c>
      <c r="V1137" s="64" t="str">
        <f>IF($F1137="", "", IF(OR($F1137&lt;'Intro &amp; Setup'!$W$18, $F1137&gt;'Intro &amp; Setup'!$AG$18), "X", ""))</f>
        <v/>
      </c>
      <c r="W1137" s="6" t="str">
        <f t="shared" si="158"/>
        <v/>
      </c>
      <c r="Y1137" s="63" t="str">
        <f t="shared" si="159"/>
        <v/>
      </c>
      <c r="Z1137" s="64" t="str">
        <f t="shared" si="160"/>
        <v/>
      </c>
      <c r="AB1137" s="80" t="str">
        <f t="shared" si="161"/>
        <v/>
      </c>
      <c r="AC1137" s="77" t="str">
        <f t="shared" si="162"/>
        <v/>
      </c>
      <c r="AE1137" s="84" t="str">
        <f t="shared" si="163"/>
        <v/>
      </c>
      <c r="AG1137" s="6" t="str">
        <f>IF($AE1137="", "", COUNTIF($AE$10:$AE$2510, "&gt;"&amp;$AE1137)+1+COUNTIF($AE$10:$AE1137, $AE1137)-1)</f>
        <v/>
      </c>
    </row>
    <row r="1138" spans="1:33" x14ac:dyDescent="0.25">
      <c r="A1138" s="2"/>
      <c r="B1138" s="98"/>
      <c r="C1138" s="99"/>
      <c r="D1138" s="100"/>
      <c r="E1138" s="101"/>
      <c r="F1138" s="102"/>
      <c r="G1138" s="99"/>
      <c r="H1138" s="103"/>
      <c r="I1138" s="104"/>
      <c r="J1138" s="2"/>
      <c r="K1138" s="56" t="str">
        <f t="shared" si="155"/>
        <v/>
      </c>
      <c r="L1138" s="2"/>
      <c r="M1138" s="2"/>
      <c r="N1138" s="51" t="str">
        <f t="shared" si="156"/>
        <v/>
      </c>
      <c r="O1138" s="2"/>
      <c r="Q1138" s="6" t="str">
        <f t="shared" si="157"/>
        <v/>
      </c>
      <c r="S1138" s="6" t="str">
        <f>IF(COUNTIF($Q1138:$Q$2510, $Q1138)&gt;1, "", $Q1138)</f>
        <v/>
      </c>
      <c r="U1138" s="63" t="str">
        <f>IF($B1138="", "", IF(OR($B1138&lt;'Intro &amp; Setup'!$W$18, $B1138&gt;'Intro &amp; Setup'!$AG$18), "X", ""))</f>
        <v/>
      </c>
      <c r="V1138" s="64" t="str">
        <f>IF($F1138="", "", IF(OR($F1138&lt;'Intro &amp; Setup'!$W$18, $F1138&gt;'Intro &amp; Setup'!$AG$18), "X", ""))</f>
        <v/>
      </c>
      <c r="W1138" s="6" t="str">
        <f t="shared" si="158"/>
        <v/>
      </c>
      <c r="Y1138" s="63" t="str">
        <f t="shared" si="159"/>
        <v/>
      </c>
      <c r="Z1138" s="64" t="str">
        <f t="shared" si="160"/>
        <v/>
      </c>
      <c r="AB1138" s="80" t="str">
        <f t="shared" si="161"/>
        <v/>
      </c>
      <c r="AC1138" s="77" t="str">
        <f t="shared" si="162"/>
        <v/>
      </c>
      <c r="AE1138" s="84" t="str">
        <f t="shared" si="163"/>
        <v/>
      </c>
      <c r="AG1138" s="6" t="str">
        <f>IF($AE1138="", "", COUNTIF($AE$10:$AE$2510, "&gt;"&amp;$AE1138)+1+COUNTIF($AE$10:$AE1138, $AE1138)-1)</f>
        <v/>
      </c>
    </row>
    <row r="1139" spans="1:33" x14ac:dyDescent="0.25">
      <c r="A1139" s="2"/>
      <c r="B1139" s="98"/>
      <c r="C1139" s="99"/>
      <c r="D1139" s="100"/>
      <c r="E1139" s="101"/>
      <c r="F1139" s="102"/>
      <c r="G1139" s="99"/>
      <c r="H1139" s="103"/>
      <c r="I1139" s="104"/>
      <c r="J1139" s="2"/>
      <c r="K1139" s="56" t="str">
        <f t="shared" si="155"/>
        <v/>
      </c>
      <c r="L1139" s="2"/>
      <c r="M1139" s="2"/>
      <c r="N1139" s="51" t="str">
        <f t="shared" si="156"/>
        <v/>
      </c>
      <c r="O1139" s="2"/>
      <c r="Q1139" s="6" t="str">
        <f t="shared" si="157"/>
        <v/>
      </c>
      <c r="S1139" s="6" t="str">
        <f>IF(COUNTIF($Q1139:$Q$2510, $Q1139)&gt;1, "", $Q1139)</f>
        <v/>
      </c>
      <c r="U1139" s="63" t="str">
        <f>IF($B1139="", "", IF(OR($B1139&lt;'Intro &amp; Setup'!$W$18, $B1139&gt;'Intro &amp; Setup'!$AG$18), "X", ""))</f>
        <v/>
      </c>
      <c r="V1139" s="64" t="str">
        <f>IF($F1139="", "", IF(OR($F1139&lt;'Intro &amp; Setup'!$W$18, $F1139&gt;'Intro &amp; Setup'!$AG$18), "X", ""))</f>
        <v/>
      </c>
      <c r="W1139" s="6" t="str">
        <f t="shared" si="158"/>
        <v/>
      </c>
      <c r="Y1139" s="63" t="str">
        <f t="shared" si="159"/>
        <v/>
      </c>
      <c r="Z1139" s="64" t="str">
        <f t="shared" si="160"/>
        <v/>
      </c>
      <c r="AB1139" s="80" t="str">
        <f t="shared" si="161"/>
        <v/>
      </c>
      <c r="AC1139" s="77" t="str">
        <f t="shared" si="162"/>
        <v/>
      </c>
      <c r="AE1139" s="84" t="str">
        <f t="shared" si="163"/>
        <v/>
      </c>
      <c r="AG1139" s="6" t="str">
        <f>IF($AE1139="", "", COUNTIF($AE$10:$AE$2510, "&gt;"&amp;$AE1139)+1+COUNTIF($AE$10:$AE1139, $AE1139)-1)</f>
        <v/>
      </c>
    </row>
    <row r="1140" spans="1:33" x14ac:dyDescent="0.25">
      <c r="A1140" s="2"/>
      <c r="B1140" s="98"/>
      <c r="C1140" s="99"/>
      <c r="D1140" s="100"/>
      <c r="E1140" s="101"/>
      <c r="F1140" s="102"/>
      <c r="G1140" s="99"/>
      <c r="H1140" s="103"/>
      <c r="I1140" s="104"/>
      <c r="J1140" s="2"/>
      <c r="K1140" s="56" t="str">
        <f t="shared" si="155"/>
        <v/>
      </c>
      <c r="L1140" s="2"/>
      <c r="M1140" s="2"/>
      <c r="N1140" s="51" t="str">
        <f t="shared" si="156"/>
        <v/>
      </c>
      <c r="O1140" s="2"/>
      <c r="Q1140" s="6" t="str">
        <f t="shared" si="157"/>
        <v/>
      </c>
      <c r="S1140" s="6" t="str">
        <f>IF(COUNTIF($Q1140:$Q$2510, $Q1140)&gt;1, "", $Q1140)</f>
        <v/>
      </c>
      <c r="U1140" s="63" t="str">
        <f>IF($B1140="", "", IF(OR($B1140&lt;'Intro &amp; Setup'!$W$18, $B1140&gt;'Intro &amp; Setup'!$AG$18), "X", ""))</f>
        <v/>
      </c>
      <c r="V1140" s="64" t="str">
        <f>IF($F1140="", "", IF(OR($F1140&lt;'Intro &amp; Setup'!$W$18, $F1140&gt;'Intro &amp; Setup'!$AG$18), "X", ""))</f>
        <v/>
      </c>
      <c r="W1140" s="6" t="str">
        <f t="shared" si="158"/>
        <v/>
      </c>
      <c r="Y1140" s="63" t="str">
        <f t="shared" si="159"/>
        <v/>
      </c>
      <c r="Z1140" s="64" t="str">
        <f t="shared" si="160"/>
        <v/>
      </c>
      <c r="AB1140" s="80" t="str">
        <f t="shared" si="161"/>
        <v/>
      </c>
      <c r="AC1140" s="77" t="str">
        <f t="shared" si="162"/>
        <v/>
      </c>
      <c r="AE1140" s="84" t="str">
        <f t="shared" si="163"/>
        <v/>
      </c>
      <c r="AG1140" s="6" t="str">
        <f>IF($AE1140="", "", COUNTIF($AE$10:$AE$2510, "&gt;"&amp;$AE1140)+1+COUNTIF($AE$10:$AE1140, $AE1140)-1)</f>
        <v/>
      </c>
    </row>
    <row r="1141" spans="1:33" x14ac:dyDescent="0.25">
      <c r="A1141" s="2"/>
      <c r="B1141" s="98"/>
      <c r="C1141" s="99"/>
      <c r="D1141" s="100"/>
      <c r="E1141" s="101"/>
      <c r="F1141" s="102"/>
      <c r="G1141" s="99"/>
      <c r="H1141" s="103"/>
      <c r="I1141" s="104"/>
      <c r="J1141" s="2"/>
      <c r="K1141" s="56" t="str">
        <f t="shared" si="155"/>
        <v/>
      </c>
      <c r="L1141" s="2"/>
      <c r="M1141" s="2"/>
      <c r="N1141" s="51" t="str">
        <f t="shared" si="156"/>
        <v/>
      </c>
      <c r="O1141" s="2"/>
      <c r="Q1141" s="6" t="str">
        <f t="shared" si="157"/>
        <v/>
      </c>
      <c r="S1141" s="6" t="str">
        <f>IF(COUNTIF($Q1141:$Q$2510, $Q1141)&gt;1, "", $Q1141)</f>
        <v/>
      </c>
      <c r="U1141" s="63" t="str">
        <f>IF($B1141="", "", IF(OR($B1141&lt;'Intro &amp; Setup'!$W$18, $B1141&gt;'Intro &amp; Setup'!$AG$18), "X", ""))</f>
        <v/>
      </c>
      <c r="V1141" s="64" t="str">
        <f>IF($F1141="", "", IF(OR($F1141&lt;'Intro &amp; Setup'!$W$18, $F1141&gt;'Intro &amp; Setup'!$AG$18), "X", ""))</f>
        <v/>
      </c>
      <c r="W1141" s="6" t="str">
        <f t="shared" si="158"/>
        <v/>
      </c>
      <c r="Y1141" s="63" t="str">
        <f t="shared" si="159"/>
        <v/>
      </c>
      <c r="Z1141" s="64" t="str">
        <f t="shared" si="160"/>
        <v/>
      </c>
      <c r="AB1141" s="80" t="str">
        <f t="shared" si="161"/>
        <v/>
      </c>
      <c r="AC1141" s="77" t="str">
        <f t="shared" si="162"/>
        <v/>
      </c>
      <c r="AE1141" s="84" t="str">
        <f t="shared" si="163"/>
        <v/>
      </c>
      <c r="AG1141" s="6" t="str">
        <f>IF($AE1141="", "", COUNTIF($AE$10:$AE$2510, "&gt;"&amp;$AE1141)+1+COUNTIF($AE$10:$AE1141, $AE1141)-1)</f>
        <v/>
      </c>
    </row>
    <row r="1142" spans="1:33" x14ac:dyDescent="0.25">
      <c r="A1142" s="2"/>
      <c r="B1142" s="98"/>
      <c r="C1142" s="99"/>
      <c r="D1142" s="100"/>
      <c r="E1142" s="101"/>
      <c r="F1142" s="102"/>
      <c r="G1142" s="99"/>
      <c r="H1142" s="103"/>
      <c r="I1142" s="104"/>
      <c r="J1142" s="2"/>
      <c r="K1142" s="56" t="str">
        <f t="shared" si="155"/>
        <v/>
      </c>
      <c r="L1142" s="2"/>
      <c r="M1142" s="2"/>
      <c r="N1142" s="51" t="str">
        <f t="shared" si="156"/>
        <v/>
      </c>
      <c r="O1142" s="2"/>
      <c r="Q1142" s="6" t="str">
        <f t="shared" si="157"/>
        <v/>
      </c>
      <c r="S1142" s="6" t="str">
        <f>IF(COUNTIF($Q1142:$Q$2510, $Q1142)&gt;1, "", $Q1142)</f>
        <v/>
      </c>
      <c r="U1142" s="63" t="str">
        <f>IF($B1142="", "", IF(OR($B1142&lt;'Intro &amp; Setup'!$W$18, $B1142&gt;'Intro &amp; Setup'!$AG$18), "X", ""))</f>
        <v/>
      </c>
      <c r="V1142" s="64" t="str">
        <f>IF($F1142="", "", IF(OR($F1142&lt;'Intro &amp; Setup'!$W$18, $F1142&gt;'Intro &amp; Setup'!$AG$18), "X", ""))</f>
        <v/>
      </c>
      <c r="W1142" s="6" t="str">
        <f t="shared" si="158"/>
        <v/>
      </c>
      <c r="Y1142" s="63" t="str">
        <f t="shared" si="159"/>
        <v/>
      </c>
      <c r="Z1142" s="64" t="str">
        <f t="shared" si="160"/>
        <v/>
      </c>
      <c r="AB1142" s="80" t="str">
        <f t="shared" si="161"/>
        <v/>
      </c>
      <c r="AC1142" s="77" t="str">
        <f t="shared" si="162"/>
        <v/>
      </c>
      <c r="AE1142" s="84" t="str">
        <f t="shared" si="163"/>
        <v/>
      </c>
      <c r="AG1142" s="6" t="str">
        <f>IF($AE1142="", "", COUNTIF($AE$10:$AE$2510, "&gt;"&amp;$AE1142)+1+COUNTIF($AE$10:$AE1142, $AE1142)-1)</f>
        <v/>
      </c>
    </row>
    <row r="1143" spans="1:33" x14ac:dyDescent="0.25">
      <c r="A1143" s="2"/>
      <c r="B1143" s="98"/>
      <c r="C1143" s="99"/>
      <c r="D1143" s="100"/>
      <c r="E1143" s="101"/>
      <c r="F1143" s="102"/>
      <c r="G1143" s="99"/>
      <c r="H1143" s="103"/>
      <c r="I1143" s="104"/>
      <c r="J1143" s="2"/>
      <c r="K1143" s="56" t="str">
        <f t="shared" si="155"/>
        <v/>
      </c>
      <c r="L1143" s="2"/>
      <c r="M1143" s="2"/>
      <c r="N1143" s="51" t="str">
        <f t="shared" si="156"/>
        <v/>
      </c>
      <c r="O1143" s="2"/>
      <c r="Q1143" s="6" t="str">
        <f t="shared" si="157"/>
        <v/>
      </c>
      <c r="S1143" s="6" t="str">
        <f>IF(COUNTIF($Q1143:$Q$2510, $Q1143)&gt;1, "", $Q1143)</f>
        <v/>
      </c>
      <c r="U1143" s="63" t="str">
        <f>IF($B1143="", "", IF(OR($B1143&lt;'Intro &amp; Setup'!$W$18, $B1143&gt;'Intro &amp; Setup'!$AG$18), "X", ""))</f>
        <v/>
      </c>
      <c r="V1143" s="64" t="str">
        <f>IF($F1143="", "", IF(OR($F1143&lt;'Intro &amp; Setup'!$W$18, $F1143&gt;'Intro &amp; Setup'!$AG$18), "X", ""))</f>
        <v/>
      </c>
      <c r="W1143" s="6" t="str">
        <f t="shared" si="158"/>
        <v/>
      </c>
      <c r="Y1143" s="63" t="str">
        <f t="shared" si="159"/>
        <v/>
      </c>
      <c r="Z1143" s="64" t="str">
        <f t="shared" si="160"/>
        <v/>
      </c>
      <c r="AB1143" s="80" t="str">
        <f t="shared" si="161"/>
        <v/>
      </c>
      <c r="AC1143" s="77" t="str">
        <f t="shared" si="162"/>
        <v/>
      </c>
      <c r="AE1143" s="84" t="str">
        <f t="shared" si="163"/>
        <v/>
      </c>
      <c r="AG1143" s="6" t="str">
        <f>IF($AE1143="", "", COUNTIF($AE$10:$AE$2510, "&gt;"&amp;$AE1143)+1+COUNTIF($AE$10:$AE1143, $AE1143)-1)</f>
        <v/>
      </c>
    </row>
    <row r="1144" spans="1:33" x14ac:dyDescent="0.25">
      <c r="A1144" s="2"/>
      <c r="B1144" s="98"/>
      <c r="C1144" s="99"/>
      <c r="D1144" s="100"/>
      <c r="E1144" s="101"/>
      <c r="F1144" s="102"/>
      <c r="G1144" s="99"/>
      <c r="H1144" s="103"/>
      <c r="I1144" s="104"/>
      <c r="J1144" s="2"/>
      <c r="K1144" s="56" t="str">
        <f t="shared" si="155"/>
        <v/>
      </c>
      <c r="L1144" s="2"/>
      <c r="M1144" s="2"/>
      <c r="N1144" s="51" t="str">
        <f t="shared" si="156"/>
        <v/>
      </c>
      <c r="O1144" s="2"/>
      <c r="Q1144" s="6" t="str">
        <f t="shared" si="157"/>
        <v/>
      </c>
      <c r="S1144" s="6" t="str">
        <f>IF(COUNTIF($Q1144:$Q$2510, $Q1144)&gt;1, "", $Q1144)</f>
        <v/>
      </c>
      <c r="U1144" s="63" t="str">
        <f>IF($B1144="", "", IF(OR($B1144&lt;'Intro &amp; Setup'!$W$18, $B1144&gt;'Intro &amp; Setup'!$AG$18), "X", ""))</f>
        <v/>
      </c>
      <c r="V1144" s="64" t="str">
        <f>IF($F1144="", "", IF(OR($F1144&lt;'Intro &amp; Setup'!$W$18, $F1144&gt;'Intro &amp; Setup'!$AG$18), "X", ""))</f>
        <v/>
      </c>
      <c r="W1144" s="6" t="str">
        <f t="shared" si="158"/>
        <v/>
      </c>
      <c r="Y1144" s="63" t="str">
        <f t="shared" si="159"/>
        <v/>
      </c>
      <c r="Z1144" s="64" t="str">
        <f t="shared" si="160"/>
        <v/>
      </c>
      <c r="AB1144" s="80" t="str">
        <f t="shared" si="161"/>
        <v/>
      </c>
      <c r="AC1144" s="77" t="str">
        <f t="shared" si="162"/>
        <v/>
      </c>
      <c r="AE1144" s="84" t="str">
        <f t="shared" si="163"/>
        <v/>
      </c>
      <c r="AG1144" s="6" t="str">
        <f>IF($AE1144="", "", COUNTIF($AE$10:$AE$2510, "&gt;"&amp;$AE1144)+1+COUNTIF($AE$10:$AE1144, $AE1144)-1)</f>
        <v/>
      </c>
    </row>
    <row r="1145" spans="1:33" x14ac:dyDescent="0.25">
      <c r="A1145" s="2"/>
      <c r="B1145" s="98"/>
      <c r="C1145" s="99"/>
      <c r="D1145" s="100"/>
      <c r="E1145" s="101"/>
      <c r="F1145" s="102"/>
      <c r="G1145" s="99"/>
      <c r="H1145" s="103"/>
      <c r="I1145" s="104"/>
      <c r="J1145" s="2"/>
      <c r="K1145" s="56" t="str">
        <f t="shared" si="155"/>
        <v/>
      </c>
      <c r="L1145" s="2"/>
      <c r="M1145" s="2"/>
      <c r="N1145" s="51" t="str">
        <f t="shared" si="156"/>
        <v/>
      </c>
      <c r="O1145" s="2"/>
      <c r="Q1145" s="6" t="str">
        <f t="shared" si="157"/>
        <v/>
      </c>
      <c r="S1145" s="6" t="str">
        <f>IF(COUNTIF($Q1145:$Q$2510, $Q1145)&gt;1, "", $Q1145)</f>
        <v/>
      </c>
      <c r="U1145" s="63" t="str">
        <f>IF($B1145="", "", IF(OR($B1145&lt;'Intro &amp; Setup'!$W$18, $B1145&gt;'Intro &amp; Setup'!$AG$18), "X", ""))</f>
        <v/>
      </c>
      <c r="V1145" s="64" t="str">
        <f>IF($F1145="", "", IF(OR($F1145&lt;'Intro &amp; Setup'!$W$18, $F1145&gt;'Intro &amp; Setup'!$AG$18), "X", ""))</f>
        <v/>
      </c>
      <c r="W1145" s="6" t="str">
        <f t="shared" si="158"/>
        <v/>
      </c>
      <c r="Y1145" s="63" t="str">
        <f t="shared" si="159"/>
        <v/>
      </c>
      <c r="Z1145" s="64" t="str">
        <f t="shared" si="160"/>
        <v/>
      </c>
      <c r="AB1145" s="80" t="str">
        <f t="shared" si="161"/>
        <v/>
      </c>
      <c r="AC1145" s="77" t="str">
        <f t="shared" si="162"/>
        <v/>
      </c>
      <c r="AE1145" s="84" t="str">
        <f t="shared" si="163"/>
        <v/>
      </c>
      <c r="AG1145" s="6" t="str">
        <f>IF($AE1145="", "", COUNTIF($AE$10:$AE$2510, "&gt;"&amp;$AE1145)+1+COUNTIF($AE$10:$AE1145, $AE1145)-1)</f>
        <v/>
      </c>
    </row>
    <row r="1146" spans="1:33" x14ac:dyDescent="0.25">
      <c r="A1146" s="2"/>
      <c r="B1146" s="98"/>
      <c r="C1146" s="99"/>
      <c r="D1146" s="100"/>
      <c r="E1146" s="101"/>
      <c r="F1146" s="102"/>
      <c r="G1146" s="99"/>
      <c r="H1146" s="103"/>
      <c r="I1146" s="104"/>
      <c r="J1146" s="2"/>
      <c r="K1146" s="56" t="str">
        <f t="shared" si="155"/>
        <v/>
      </c>
      <c r="L1146" s="2"/>
      <c r="M1146" s="2"/>
      <c r="N1146" s="51" t="str">
        <f t="shared" si="156"/>
        <v/>
      </c>
      <c r="O1146" s="2"/>
      <c r="Q1146" s="6" t="str">
        <f t="shared" si="157"/>
        <v/>
      </c>
      <c r="S1146" s="6" t="str">
        <f>IF(COUNTIF($Q1146:$Q$2510, $Q1146)&gt;1, "", $Q1146)</f>
        <v/>
      </c>
      <c r="U1146" s="63" t="str">
        <f>IF($B1146="", "", IF(OR($B1146&lt;'Intro &amp; Setup'!$W$18, $B1146&gt;'Intro &amp; Setup'!$AG$18), "X", ""))</f>
        <v/>
      </c>
      <c r="V1146" s="64" t="str">
        <f>IF($F1146="", "", IF(OR($F1146&lt;'Intro &amp; Setup'!$W$18, $F1146&gt;'Intro &amp; Setup'!$AG$18), "X", ""))</f>
        <v/>
      </c>
      <c r="W1146" s="6" t="str">
        <f t="shared" si="158"/>
        <v/>
      </c>
      <c r="Y1146" s="63" t="str">
        <f t="shared" si="159"/>
        <v/>
      </c>
      <c r="Z1146" s="64" t="str">
        <f t="shared" si="160"/>
        <v/>
      </c>
      <c r="AB1146" s="80" t="str">
        <f t="shared" si="161"/>
        <v/>
      </c>
      <c r="AC1146" s="77" t="str">
        <f t="shared" si="162"/>
        <v/>
      </c>
      <c r="AE1146" s="84" t="str">
        <f t="shared" si="163"/>
        <v/>
      </c>
      <c r="AG1146" s="6" t="str">
        <f>IF($AE1146="", "", COUNTIF($AE$10:$AE$2510, "&gt;"&amp;$AE1146)+1+COUNTIF($AE$10:$AE1146, $AE1146)-1)</f>
        <v/>
      </c>
    </row>
    <row r="1147" spans="1:33" x14ac:dyDescent="0.25">
      <c r="A1147" s="2"/>
      <c r="B1147" s="98"/>
      <c r="C1147" s="99"/>
      <c r="D1147" s="100"/>
      <c r="E1147" s="101"/>
      <c r="F1147" s="102"/>
      <c r="G1147" s="99"/>
      <c r="H1147" s="103"/>
      <c r="I1147" s="104"/>
      <c r="J1147" s="2"/>
      <c r="K1147" s="56" t="str">
        <f t="shared" si="155"/>
        <v/>
      </c>
      <c r="L1147" s="2"/>
      <c r="M1147" s="2"/>
      <c r="N1147" s="51" t="str">
        <f t="shared" si="156"/>
        <v/>
      </c>
      <c r="O1147" s="2"/>
      <c r="Q1147" s="6" t="str">
        <f t="shared" si="157"/>
        <v/>
      </c>
      <c r="S1147" s="6" t="str">
        <f>IF(COUNTIF($Q1147:$Q$2510, $Q1147)&gt;1, "", $Q1147)</f>
        <v/>
      </c>
      <c r="U1147" s="63" t="str">
        <f>IF($B1147="", "", IF(OR($B1147&lt;'Intro &amp; Setup'!$W$18, $B1147&gt;'Intro &amp; Setup'!$AG$18), "X", ""))</f>
        <v/>
      </c>
      <c r="V1147" s="64" t="str">
        <f>IF($F1147="", "", IF(OR($F1147&lt;'Intro &amp; Setup'!$W$18, $F1147&gt;'Intro &amp; Setup'!$AG$18), "X", ""))</f>
        <v/>
      </c>
      <c r="W1147" s="6" t="str">
        <f t="shared" si="158"/>
        <v/>
      </c>
      <c r="Y1147" s="63" t="str">
        <f t="shared" si="159"/>
        <v/>
      </c>
      <c r="Z1147" s="64" t="str">
        <f t="shared" si="160"/>
        <v/>
      </c>
      <c r="AB1147" s="80" t="str">
        <f t="shared" si="161"/>
        <v/>
      </c>
      <c r="AC1147" s="77" t="str">
        <f t="shared" si="162"/>
        <v/>
      </c>
      <c r="AE1147" s="84" t="str">
        <f t="shared" si="163"/>
        <v/>
      </c>
      <c r="AG1147" s="6" t="str">
        <f>IF($AE1147="", "", COUNTIF($AE$10:$AE$2510, "&gt;"&amp;$AE1147)+1+COUNTIF($AE$10:$AE1147, $AE1147)-1)</f>
        <v/>
      </c>
    </row>
    <row r="1148" spans="1:33" x14ac:dyDescent="0.25">
      <c r="A1148" s="2"/>
      <c r="B1148" s="98"/>
      <c r="C1148" s="99"/>
      <c r="D1148" s="100"/>
      <c r="E1148" s="101"/>
      <c r="F1148" s="102"/>
      <c r="G1148" s="99"/>
      <c r="H1148" s="103"/>
      <c r="I1148" s="104"/>
      <c r="J1148" s="2"/>
      <c r="K1148" s="56" t="str">
        <f t="shared" si="155"/>
        <v/>
      </c>
      <c r="L1148" s="2"/>
      <c r="M1148" s="2"/>
      <c r="N1148" s="51" t="str">
        <f t="shared" si="156"/>
        <v/>
      </c>
      <c r="O1148" s="2"/>
      <c r="Q1148" s="6" t="str">
        <f t="shared" si="157"/>
        <v/>
      </c>
      <c r="S1148" s="6" t="str">
        <f>IF(COUNTIF($Q1148:$Q$2510, $Q1148)&gt;1, "", $Q1148)</f>
        <v/>
      </c>
      <c r="U1148" s="63" t="str">
        <f>IF($B1148="", "", IF(OR($B1148&lt;'Intro &amp; Setup'!$W$18, $B1148&gt;'Intro &amp; Setup'!$AG$18), "X", ""))</f>
        <v/>
      </c>
      <c r="V1148" s="64" t="str">
        <f>IF($F1148="", "", IF(OR($F1148&lt;'Intro &amp; Setup'!$W$18, $F1148&gt;'Intro &amp; Setup'!$AG$18), "X", ""))</f>
        <v/>
      </c>
      <c r="W1148" s="6" t="str">
        <f t="shared" si="158"/>
        <v/>
      </c>
      <c r="Y1148" s="63" t="str">
        <f t="shared" si="159"/>
        <v/>
      </c>
      <c r="Z1148" s="64" t="str">
        <f t="shared" si="160"/>
        <v/>
      </c>
      <c r="AB1148" s="80" t="str">
        <f t="shared" si="161"/>
        <v/>
      </c>
      <c r="AC1148" s="77" t="str">
        <f t="shared" si="162"/>
        <v/>
      </c>
      <c r="AE1148" s="84" t="str">
        <f t="shared" si="163"/>
        <v/>
      </c>
      <c r="AG1148" s="6" t="str">
        <f>IF($AE1148="", "", COUNTIF($AE$10:$AE$2510, "&gt;"&amp;$AE1148)+1+COUNTIF($AE$10:$AE1148, $AE1148)-1)</f>
        <v/>
      </c>
    </row>
    <row r="1149" spans="1:33" x14ac:dyDescent="0.25">
      <c r="A1149" s="2"/>
      <c r="B1149" s="98"/>
      <c r="C1149" s="99"/>
      <c r="D1149" s="100"/>
      <c r="E1149" s="101"/>
      <c r="F1149" s="102"/>
      <c r="G1149" s="99"/>
      <c r="H1149" s="103"/>
      <c r="I1149" s="104"/>
      <c r="J1149" s="2"/>
      <c r="K1149" s="56" t="str">
        <f t="shared" si="155"/>
        <v/>
      </c>
      <c r="L1149" s="2"/>
      <c r="M1149" s="2"/>
      <c r="N1149" s="51" t="str">
        <f t="shared" si="156"/>
        <v/>
      </c>
      <c r="O1149" s="2"/>
      <c r="Q1149" s="6" t="str">
        <f t="shared" si="157"/>
        <v/>
      </c>
      <c r="S1149" s="6" t="str">
        <f>IF(COUNTIF($Q1149:$Q$2510, $Q1149)&gt;1, "", $Q1149)</f>
        <v/>
      </c>
      <c r="U1149" s="63" t="str">
        <f>IF($B1149="", "", IF(OR($B1149&lt;'Intro &amp; Setup'!$W$18, $B1149&gt;'Intro &amp; Setup'!$AG$18), "X", ""))</f>
        <v/>
      </c>
      <c r="V1149" s="64" t="str">
        <f>IF($F1149="", "", IF(OR($F1149&lt;'Intro &amp; Setup'!$W$18, $F1149&gt;'Intro &amp; Setup'!$AG$18), "X", ""))</f>
        <v/>
      </c>
      <c r="W1149" s="6" t="str">
        <f t="shared" si="158"/>
        <v/>
      </c>
      <c r="Y1149" s="63" t="str">
        <f t="shared" si="159"/>
        <v/>
      </c>
      <c r="Z1149" s="64" t="str">
        <f t="shared" si="160"/>
        <v/>
      </c>
      <c r="AB1149" s="80" t="str">
        <f t="shared" si="161"/>
        <v/>
      </c>
      <c r="AC1149" s="77" t="str">
        <f t="shared" si="162"/>
        <v/>
      </c>
      <c r="AE1149" s="84" t="str">
        <f t="shared" si="163"/>
        <v/>
      </c>
      <c r="AG1149" s="6" t="str">
        <f>IF($AE1149="", "", COUNTIF($AE$10:$AE$2510, "&gt;"&amp;$AE1149)+1+COUNTIF($AE$10:$AE1149, $AE1149)-1)</f>
        <v/>
      </c>
    </row>
    <row r="1150" spans="1:33" x14ac:dyDescent="0.25">
      <c r="A1150" s="2"/>
      <c r="B1150" s="98"/>
      <c r="C1150" s="99"/>
      <c r="D1150" s="100"/>
      <c r="E1150" s="101"/>
      <c r="F1150" s="102"/>
      <c r="G1150" s="99"/>
      <c r="H1150" s="103"/>
      <c r="I1150" s="104"/>
      <c r="J1150" s="2"/>
      <c r="K1150" s="56" t="str">
        <f t="shared" si="155"/>
        <v/>
      </c>
      <c r="L1150" s="2"/>
      <c r="M1150" s="2"/>
      <c r="N1150" s="51" t="str">
        <f t="shared" si="156"/>
        <v/>
      </c>
      <c r="O1150" s="2"/>
      <c r="Q1150" s="6" t="str">
        <f t="shared" si="157"/>
        <v/>
      </c>
      <c r="S1150" s="6" t="str">
        <f>IF(COUNTIF($Q1150:$Q$2510, $Q1150)&gt;1, "", $Q1150)</f>
        <v/>
      </c>
      <c r="U1150" s="63" t="str">
        <f>IF($B1150="", "", IF(OR($B1150&lt;'Intro &amp; Setup'!$W$18, $B1150&gt;'Intro &amp; Setup'!$AG$18), "X", ""))</f>
        <v/>
      </c>
      <c r="V1150" s="64" t="str">
        <f>IF($F1150="", "", IF(OR($F1150&lt;'Intro &amp; Setup'!$W$18, $F1150&gt;'Intro &amp; Setup'!$AG$18), "X", ""))</f>
        <v/>
      </c>
      <c r="W1150" s="6" t="str">
        <f t="shared" si="158"/>
        <v/>
      </c>
      <c r="Y1150" s="63" t="str">
        <f t="shared" si="159"/>
        <v/>
      </c>
      <c r="Z1150" s="64" t="str">
        <f t="shared" si="160"/>
        <v/>
      </c>
      <c r="AB1150" s="80" t="str">
        <f t="shared" si="161"/>
        <v/>
      </c>
      <c r="AC1150" s="77" t="str">
        <f t="shared" si="162"/>
        <v/>
      </c>
      <c r="AE1150" s="84" t="str">
        <f t="shared" si="163"/>
        <v/>
      </c>
      <c r="AG1150" s="6" t="str">
        <f>IF($AE1150="", "", COUNTIF($AE$10:$AE$2510, "&gt;"&amp;$AE1150)+1+COUNTIF($AE$10:$AE1150, $AE1150)-1)</f>
        <v/>
      </c>
    </row>
    <row r="1151" spans="1:33" x14ac:dyDescent="0.25">
      <c r="A1151" s="2"/>
      <c r="B1151" s="98"/>
      <c r="C1151" s="99"/>
      <c r="D1151" s="100"/>
      <c r="E1151" s="101"/>
      <c r="F1151" s="102"/>
      <c r="G1151" s="99"/>
      <c r="H1151" s="103"/>
      <c r="I1151" s="104"/>
      <c r="J1151" s="2"/>
      <c r="K1151" s="56" t="str">
        <f t="shared" si="155"/>
        <v/>
      </c>
      <c r="L1151" s="2"/>
      <c r="M1151" s="2"/>
      <c r="N1151" s="51" t="str">
        <f t="shared" si="156"/>
        <v/>
      </c>
      <c r="O1151" s="2"/>
      <c r="Q1151" s="6" t="str">
        <f t="shared" si="157"/>
        <v/>
      </c>
      <c r="S1151" s="6" t="str">
        <f>IF(COUNTIF($Q1151:$Q$2510, $Q1151)&gt;1, "", $Q1151)</f>
        <v/>
      </c>
      <c r="U1151" s="63" t="str">
        <f>IF($B1151="", "", IF(OR($B1151&lt;'Intro &amp; Setup'!$W$18, $B1151&gt;'Intro &amp; Setup'!$AG$18), "X", ""))</f>
        <v/>
      </c>
      <c r="V1151" s="64" t="str">
        <f>IF($F1151="", "", IF(OR($F1151&lt;'Intro &amp; Setup'!$W$18, $F1151&gt;'Intro &amp; Setup'!$AG$18), "X", ""))</f>
        <v/>
      </c>
      <c r="W1151" s="6" t="str">
        <f t="shared" si="158"/>
        <v/>
      </c>
      <c r="Y1151" s="63" t="str">
        <f t="shared" si="159"/>
        <v/>
      </c>
      <c r="Z1151" s="64" t="str">
        <f t="shared" si="160"/>
        <v/>
      </c>
      <c r="AB1151" s="80" t="str">
        <f t="shared" si="161"/>
        <v/>
      </c>
      <c r="AC1151" s="77" t="str">
        <f t="shared" si="162"/>
        <v/>
      </c>
      <c r="AE1151" s="84" t="str">
        <f t="shared" si="163"/>
        <v/>
      </c>
      <c r="AG1151" s="6" t="str">
        <f>IF($AE1151="", "", COUNTIF($AE$10:$AE$2510, "&gt;"&amp;$AE1151)+1+COUNTIF($AE$10:$AE1151, $AE1151)-1)</f>
        <v/>
      </c>
    </row>
    <row r="1152" spans="1:33" x14ac:dyDescent="0.25">
      <c r="A1152" s="2"/>
      <c r="B1152" s="98"/>
      <c r="C1152" s="99"/>
      <c r="D1152" s="100"/>
      <c r="E1152" s="101"/>
      <c r="F1152" s="102"/>
      <c r="G1152" s="99"/>
      <c r="H1152" s="103"/>
      <c r="I1152" s="104"/>
      <c r="J1152" s="2"/>
      <c r="K1152" s="56" t="str">
        <f t="shared" si="155"/>
        <v/>
      </c>
      <c r="L1152" s="2"/>
      <c r="M1152" s="2"/>
      <c r="N1152" s="51" t="str">
        <f t="shared" si="156"/>
        <v/>
      </c>
      <c r="O1152" s="2"/>
      <c r="Q1152" s="6" t="str">
        <f t="shared" si="157"/>
        <v/>
      </c>
      <c r="S1152" s="6" t="str">
        <f>IF(COUNTIF($Q1152:$Q$2510, $Q1152)&gt;1, "", $Q1152)</f>
        <v/>
      </c>
      <c r="U1152" s="63" t="str">
        <f>IF($B1152="", "", IF(OR($B1152&lt;'Intro &amp; Setup'!$W$18, $B1152&gt;'Intro &amp; Setup'!$AG$18), "X", ""))</f>
        <v/>
      </c>
      <c r="V1152" s="64" t="str">
        <f>IF($F1152="", "", IF(OR($F1152&lt;'Intro &amp; Setup'!$W$18, $F1152&gt;'Intro &amp; Setup'!$AG$18), "X", ""))</f>
        <v/>
      </c>
      <c r="W1152" s="6" t="str">
        <f t="shared" si="158"/>
        <v/>
      </c>
      <c r="Y1152" s="63" t="str">
        <f t="shared" si="159"/>
        <v/>
      </c>
      <c r="Z1152" s="64" t="str">
        <f t="shared" si="160"/>
        <v/>
      </c>
      <c r="AB1152" s="80" t="str">
        <f t="shared" si="161"/>
        <v/>
      </c>
      <c r="AC1152" s="77" t="str">
        <f t="shared" si="162"/>
        <v/>
      </c>
      <c r="AE1152" s="84" t="str">
        <f t="shared" si="163"/>
        <v/>
      </c>
      <c r="AG1152" s="6" t="str">
        <f>IF($AE1152="", "", COUNTIF($AE$10:$AE$2510, "&gt;"&amp;$AE1152)+1+COUNTIF($AE$10:$AE1152, $AE1152)-1)</f>
        <v/>
      </c>
    </row>
    <row r="1153" spans="1:33" x14ac:dyDescent="0.25">
      <c r="A1153" s="2"/>
      <c r="B1153" s="98"/>
      <c r="C1153" s="99"/>
      <c r="D1153" s="100"/>
      <c r="E1153" s="101"/>
      <c r="F1153" s="102"/>
      <c r="G1153" s="99"/>
      <c r="H1153" s="103"/>
      <c r="I1153" s="104"/>
      <c r="J1153" s="2"/>
      <c r="K1153" s="56" t="str">
        <f t="shared" si="155"/>
        <v/>
      </c>
      <c r="L1153" s="2"/>
      <c r="M1153" s="2"/>
      <c r="N1153" s="51" t="str">
        <f t="shared" si="156"/>
        <v/>
      </c>
      <c r="O1153" s="2"/>
      <c r="Q1153" s="6" t="str">
        <f t="shared" si="157"/>
        <v/>
      </c>
      <c r="S1153" s="6" t="str">
        <f>IF(COUNTIF($Q1153:$Q$2510, $Q1153)&gt;1, "", $Q1153)</f>
        <v/>
      </c>
      <c r="U1153" s="63" t="str">
        <f>IF($B1153="", "", IF(OR($B1153&lt;'Intro &amp; Setup'!$W$18, $B1153&gt;'Intro &amp; Setup'!$AG$18), "X", ""))</f>
        <v/>
      </c>
      <c r="V1153" s="64" t="str">
        <f>IF($F1153="", "", IF(OR($F1153&lt;'Intro &amp; Setup'!$W$18, $F1153&gt;'Intro &amp; Setup'!$AG$18), "X", ""))</f>
        <v/>
      </c>
      <c r="W1153" s="6" t="str">
        <f t="shared" si="158"/>
        <v/>
      </c>
      <c r="Y1153" s="63" t="str">
        <f t="shared" si="159"/>
        <v/>
      </c>
      <c r="Z1153" s="64" t="str">
        <f t="shared" si="160"/>
        <v/>
      </c>
      <c r="AB1153" s="80" t="str">
        <f t="shared" si="161"/>
        <v/>
      </c>
      <c r="AC1153" s="77" t="str">
        <f t="shared" si="162"/>
        <v/>
      </c>
      <c r="AE1153" s="84" t="str">
        <f t="shared" si="163"/>
        <v/>
      </c>
      <c r="AG1153" s="6" t="str">
        <f>IF($AE1153="", "", COUNTIF($AE$10:$AE$2510, "&gt;"&amp;$AE1153)+1+COUNTIF($AE$10:$AE1153, $AE1153)-1)</f>
        <v/>
      </c>
    </row>
    <row r="1154" spans="1:33" x14ac:dyDescent="0.25">
      <c r="A1154" s="2"/>
      <c r="B1154" s="98"/>
      <c r="C1154" s="99"/>
      <c r="D1154" s="100"/>
      <c r="E1154" s="101"/>
      <c r="F1154" s="102"/>
      <c r="G1154" s="99"/>
      <c r="H1154" s="103"/>
      <c r="I1154" s="104"/>
      <c r="J1154" s="2"/>
      <c r="K1154" s="56" t="str">
        <f t="shared" si="155"/>
        <v/>
      </c>
      <c r="L1154" s="2"/>
      <c r="M1154" s="2"/>
      <c r="N1154" s="51" t="str">
        <f t="shared" si="156"/>
        <v/>
      </c>
      <c r="O1154" s="2"/>
      <c r="Q1154" s="6" t="str">
        <f t="shared" si="157"/>
        <v/>
      </c>
      <c r="S1154" s="6" t="str">
        <f>IF(COUNTIF($Q1154:$Q$2510, $Q1154)&gt;1, "", $Q1154)</f>
        <v/>
      </c>
      <c r="U1154" s="63" t="str">
        <f>IF($B1154="", "", IF(OR($B1154&lt;'Intro &amp; Setup'!$W$18, $B1154&gt;'Intro &amp; Setup'!$AG$18), "X", ""))</f>
        <v/>
      </c>
      <c r="V1154" s="64" t="str">
        <f>IF($F1154="", "", IF(OR($F1154&lt;'Intro &amp; Setup'!$W$18, $F1154&gt;'Intro &amp; Setup'!$AG$18), "X", ""))</f>
        <v/>
      </c>
      <c r="W1154" s="6" t="str">
        <f t="shared" si="158"/>
        <v/>
      </c>
      <c r="Y1154" s="63" t="str">
        <f t="shared" si="159"/>
        <v/>
      </c>
      <c r="Z1154" s="64" t="str">
        <f t="shared" si="160"/>
        <v/>
      </c>
      <c r="AB1154" s="80" t="str">
        <f t="shared" si="161"/>
        <v/>
      </c>
      <c r="AC1154" s="77" t="str">
        <f t="shared" si="162"/>
        <v/>
      </c>
      <c r="AE1154" s="84" t="str">
        <f t="shared" si="163"/>
        <v/>
      </c>
      <c r="AG1154" s="6" t="str">
        <f>IF($AE1154="", "", COUNTIF($AE$10:$AE$2510, "&gt;"&amp;$AE1154)+1+COUNTIF($AE$10:$AE1154, $AE1154)-1)</f>
        <v/>
      </c>
    </row>
    <row r="1155" spans="1:33" x14ac:dyDescent="0.25">
      <c r="A1155" s="2"/>
      <c r="B1155" s="98"/>
      <c r="C1155" s="99"/>
      <c r="D1155" s="100"/>
      <c r="E1155" s="101"/>
      <c r="F1155" s="102"/>
      <c r="G1155" s="99"/>
      <c r="H1155" s="103"/>
      <c r="I1155" s="104"/>
      <c r="J1155" s="2"/>
      <c r="K1155" s="56" t="str">
        <f t="shared" si="155"/>
        <v/>
      </c>
      <c r="L1155" s="2"/>
      <c r="M1155" s="2"/>
      <c r="N1155" s="51" t="str">
        <f t="shared" si="156"/>
        <v/>
      </c>
      <c r="O1155" s="2"/>
      <c r="Q1155" s="6" t="str">
        <f t="shared" si="157"/>
        <v/>
      </c>
      <c r="S1155" s="6" t="str">
        <f>IF(COUNTIF($Q1155:$Q$2510, $Q1155)&gt;1, "", $Q1155)</f>
        <v/>
      </c>
      <c r="U1155" s="63" t="str">
        <f>IF($B1155="", "", IF(OR($B1155&lt;'Intro &amp; Setup'!$W$18, $B1155&gt;'Intro &amp; Setup'!$AG$18), "X", ""))</f>
        <v/>
      </c>
      <c r="V1155" s="64" t="str">
        <f>IF($F1155="", "", IF(OR($F1155&lt;'Intro &amp; Setup'!$W$18, $F1155&gt;'Intro &amp; Setup'!$AG$18), "X", ""))</f>
        <v/>
      </c>
      <c r="W1155" s="6" t="str">
        <f t="shared" si="158"/>
        <v/>
      </c>
      <c r="Y1155" s="63" t="str">
        <f t="shared" si="159"/>
        <v/>
      </c>
      <c r="Z1155" s="64" t="str">
        <f t="shared" si="160"/>
        <v/>
      </c>
      <c r="AB1155" s="80" t="str">
        <f t="shared" si="161"/>
        <v/>
      </c>
      <c r="AC1155" s="77" t="str">
        <f t="shared" si="162"/>
        <v/>
      </c>
      <c r="AE1155" s="84" t="str">
        <f t="shared" si="163"/>
        <v/>
      </c>
      <c r="AG1155" s="6" t="str">
        <f>IF($AE1155="", "", COUNTIF($AE$10:$AE$2510, "&gt;"&amp;$AE1155)+1+COUNTIF($AE$10:$AE1155, $AE1155)-1)</f>
        <v/>
      </c>
    </row>
    <row r="1156" spans="1:33" x14ac:dyDescent="0.25">
      <c r="A1156" s="2"/>
      <c r="B1156" s="98"/>
      <c r="C1156" s="99"/>
      <c r="D1156" s="100"/>
      <c r="E1156" s="101"/>
      <c r="F1156" s="102"/>
      <c r="G1156" s="99"/>
      <c r="H1156" s="103"/>
      <c r="I1156" s="104"/>
      <c r="J1156" s="2"/>
      <c r="K1156" s="56" t="str">
        <f t="shared" si="155"/>
        <v/>
      </c>
      <c r="L1156" s="2"/>
      <c r="M1156" s="2"/>
      <c r="N1156" s="51" t="str">
        <f t="shared" si="156"/>
        <v/>
      </c>
      <c r="O1156" s="2"/>
      <c r="Q1156" s="6" t="str">
        <f t="shared" si="157"/>
        <v/>
      </c>
      <c r="S1156" s="6" t="str">
        <f>IF(COUNTIF($Q1156:$Q$2510, $Q1156)&gt;1, "", $Q1156)</f>
        <v/>
      </c>
      <c r="U1156" s="63" t="str">
        <f>IF($B1156="", "", IF(OR($B1156&lt;'Intro &amp; Setup'!$W$18, $B1156&gt;'Intro &amp; Setup'!$AG$18), "X", ""))</f>
        <v/>
      </c>
      <c r="V1156" s="64" t="str">
        <f>IF($F1156="", "", IF(OR($F1156&lt;'Intro &amp; Setup'!$W$18, $F1156&gt;'Intro &amp; Setup'!$AG$18), "X", ""))</f>
        <v/>
      </c>
      <c r="W1156" s="6" t="str">
        <f t="shared" si="158"/>
        <v/>
      </c>
      <c r="Y1156" s="63" t="str">
        <f t="shared" si="159"/>
        <v/>
      </c>
      <c r="Z1156" s="64" t="str">
        <f t="shared" si="160"/>
        <v/>
      </c>
      <c r="AB1156" s="80" t="str">
        <f t="shared" si="161"/>
        <v/>
      </c>
      <c r="AC1156" s="77" t="str">
        <f t="shared" si="162"/>
        <v/>
      </c>
      <c r="AE1156" s="84" t="str">
        <f t="shared" si="163"/>
        <v/>
      </c>
      <c r="AG1156" s="6" t="str">
        <f>IF($AE1156="", "", COUNTIF($AE$10:$AE$2510, "&gt;"&amp;$AE1156)+1+COUNTIF($AE$10:$AE1156, $AE1156)-1)</f>
        <v/>
      </c>
    </row>
    <row r="1157" spans="1:33" x14ac:dyDescent="0.25">
      <c r="A1157" s="2"/>
      <c r="B1157" s="98"/>
      <c r="C1157" s="99"/>
      <c r="D1157" s="100"/>
      <c r="E1157" s="101"/>
      <c r="F1157" s="102"/>
      <c r="G1157" s="99"/>
      <c r="H1157" s="103"/>
      <c r="I1157" s="104"/>
      <c r="J1157" s="2"/>
      <c r="K1157" s="56" t="str">
        <f t="shared" si="155"/>
        <v/>
      </c>
      <c r="L1157" s="2"/>
      <c r="M1157" s="2"/>
      <c r="N1157" s="51" t="str">
        <f t="shared" si="156"/>
        <v/>
      </c>
      <c r="O1157" s="2"/>
      <c r="Q1157" s="6" t="str">
        <f t="shared" si="157"/>
        <v/>
      </c>
      <c r="S1157" s="6" t="str">
        <f>IF(COUNTIF($Q1157:$Q$2510, $Q1157)&gt;1, "", $Q1157)</f>
        <v/>
      </c>
      <c r="U1157" s="63" t="str">
        <f>IF($B1157="", "", IF(OR($B1157&lt;'Intro &amp; Setup'!$W$18, $B1157&gt;'Intro &amp; Setup'!$AG$18), "X", ""))</f>
        <v/>
      </c>
      <c r="V1157" s="64" t="str">
        <f>IF($F1157="", "", IF(OR($F1157&lt;'Intro &amp; Setup'!$W$18, $F1157&gt;'Intro &amp; Setup'!$AG$18), "X", ""))</f>
        <v/>
      </c>
      <c r="W1157" s="6" t="str">
        <f t="shared" si="158"/>
        <v/>
      </c>
      <c r="Y1157" s="63" t="str">
        <f t="shared" si="159"/>
        <v/>
      </c>
      <c r="Z1157" s="64" t="str">
        <f t="shared" si="160"/>
        <v/>
      </c>
      <c r="AB1157" s="80" t="str">
        <f t="shared" si="161"/>
        <v/>
      </c>
      <c r="AC1157" s="77" t="str">
        <f t="shared" si="162"/>
        <v/>
      </c>
      <c r="AE1157" s="84" t="str">
        <f t="shared" si="163"/>
        <v/>
      </c>
      <c r="AG1157" s="6" t="str">
        <f>IF($AE1157="", "", COUNTIF($AE$10:$AE$2510, "&gt;"&amp;$AE1157)+1+COUNTIF($AE$10:$AE1157, $AE1157)-1)</f>
        <v/>
      </c>
    </row>
    <row r="1158" spans="1:33" x14ac:dyDescent="0.25">
      <c r="A1158" s="2"/>
      <c r="B1158" s="98"/>
      <c r="C1158" s="99"/>
      <c r="D1158" s="100"/>
      <c r="E1158" s="101"/>
      <c r="F1158" s="102"/>
      <c r="G1158" s="99"/>
      <c r="H1158" s="103"/>
      <c r="I1158" s="104"/>
      <c r="J1158" s="2"/>
      <c r="K1158" s="56" t="str">
        <f t="shared" si="155"/>
        <v/>
      </c>
      <c r="L1158" s="2"/>
      <c r="M1158" s="2"/>
      <c r="N1158" s="51" t="str">
        <f t="shared" si="156"/>
        <v/>
      </c>
      <c r="O1158" s="2"/>
      <c r="Q1158" s="6" t="str">
        <f t="shared" si="157"/>
        <v/>
      </c>
      <c r="S1158" s="6" t="str">
        <f>IF(COUNTIF($Q1158:$Q$2510, $Q1158)&gt;1, "", $Q1158)</f>
        <v/>
      </c>
      <c r="U1158" s="63" t="str">
        <f>IF($B1158="", "", IF(OR($B1158&lt;'Intro &amp; Setup'!$W$18, $B1158&gt;'Intro &amp; Setup'!$AG$18), "X", ""))</f>
        <v/>
      </c>
      <c r="V1158" s="64" t="str">
        <f>IF($F1158="", "", IF(OR($F1158&lt;'Intro &amp; Setup'!$W$18, $F1158&gt;'Intro &amp; Setup'!$AG$18), "X", ""))</f>
        <v/>
      </c>
      <c r="W1158" s="6" t="str">
        <f t="shared" si="158"/>
        <v/>
      </c>
      <c r="Y1158" s="63" t="str">
        <f t="shared" si="159"/>
        <v/>
      </c>
      <c r="Z1158" s="64" t="str">
        <f t="shared" si="160"/>
        <v/>
      </c>
      <c r="AB1158" s="80" t="str">
        <f t="shared" si="161"/>
        <v/>
      </c>
      <c r="AC1158" s="77" t="str">
        <f t="shared" si="162"/>
        <v/>
      </c>
      <c r="AE1158" s="84" t="str">
        <f t="shared" si="163"/>
        <v/>
      </c>
      <c r="AG1158" s="6" t="str">
        <f>IF($AE1158="", "", COUNTIF($AE$10:$AE$2510, "&gt;"&amp;$AE1158)+1+COUNTIF($AE$10:$AE1158, $AE1158)-1)</f>
        <v/>
      </c>
    </row>
    <row r="1159" spans="1:33" x14ac:dyDescent="0.25">
      <c r="A1159" s="2"/>
      <c r="B1159" s="98"/>
      <c r="C1159" s="99"/>
      <c r="D1159" s="100"/>
      <c r="E1159" s="101"/>
      <c r="F1159" s="102"/>
      <c r="G1159" s="99"/>
      <c r="H1159" s="103"/>
      <c r="I1159" s="104"/>
      <c r="J1159" s="2"/>
      <c r="K1159" s="56" t="str">
        <f t="shared" si="155"/>
        <v/>
      </c>
      <c r="L1159" s="2"/>
      <c r="M1159" s="2"/>
      <c r="N1159" s="51" t="str">
        <f t="shared" si="156"/>
        <v/>
      </c>
      <c r="O1159" s="2"/>
      <c r="Q1159" s="6" t="str">
        <f t="shared" si="157"/>
        <v/>
      </c>
      <c r="S1159" s="6" t="str">
        <f>IF(COUNTIF($Q1159:$Q$2510, $Q1159)&gt;1, "", $Q1159)</f>
        <v/>
      </c>
      <c r="U1159" s="63" t="str">
        <f>IF($B1159="", "", IF(OR($B1159&lt;'Intro &amp; Setup'!$W$18, $B1159&gt;'Intro &amp; Setup'!$AG$18), "X", ""))</f>
        <v/>
      </c>
      <c r="V1159" s="64" t="str">
        <f>IF($F1159="", "", IF(OR($F1159&lt;'Intro &amp; Setup'!$W$18, $F1159&gt;'Intro &amp; Setup'!$AG$18), "X", ""))</f>
        <v/>
      </c>
      <c r="W1159" s="6" t="str">
        <f t="shared" si="158"/>
        <v/>
      </c>
      <c r="Y1159" s="63" t="str">
        <f t="shared" si="159"/>
        <v/>
      </c>
      <c r="Z1159" s="64" t="str">
        <f t="shared" si="160"/>
        <v/>
      </c>
      <c r="AB1159" s="80" t="str">
        <f t="shared" si="161"/>
        <v/>
      </c>
      <c r="AC1159" s="77" t="str">
        <f t="shared" si="162"/>
        <v/>
      </c>
      <c r="AE1159" s="84" t="str">
        <f t="shared" si="163"/>
        <v/>
      </c>
      <c r="AG1159" s="6" t="str">
        <f>IF($AE1159="", "", COUNTIF($AE$10:$AE$2510, "&gt;"&amp;$AE1159)+1+COUNTIF($AE$10:$AE1159, $AE1159)-1)</f>
        <v/>
      </c>
    </row>
    <row r="1160" spans="1:33" x14ac:dyDescent="0.25">
      <c r="A1160" s="2"/>
      <c r="B1160" s="98"/>
      <c r="C1160" s="99"/>
      <c r="D1160" s="100"/>
      <c r="E1160" s="101"/>
      <c r="F1160" s="102"/>
      <c r="G1160" s="99"/>
      <c r="H1160" s="103"/>
      <c r="I1160" s="104"/>
      <c r="J1160" s="2"/>
      <c r="K1160" s="56" t="str">
        <f t="shared" si="155"/>
        <v/>
      </c>
      <c r="L1160" s="2"/>
      <c r="M1160" s="2"/>
      <c r="N1160" s="51" t="str">
        <f t="shared" si="156"/>
        <v/>
      </c>
      <c r="O1160" s="2"/>
      <c r="Q1160" s="6" t="str">
        <f t="shared" si="157"/>
        <v/>
      </c>
      <c r="S1160" s="6" t="str">
        <f>IF(COUNTIF($Q1160:$Q$2510, $Q1160)&gt;1, "", $Q1160)</f>
        <v/>
      </c>
      <c r="U1160" s="63" t="str">
        <f>IF($B1160="", "", IF(OR($B1160&lt;'Intro &amp; Setup'!$W$18, $B1160&gt;'Intro &amp; Setup'!$AG$18), "X", ""))</f>
        <v/>
      </c>
      <c r="V1160" s="64" t="str">
        <f>IF($F1160="", "", IF(OR($F1160&lt;'Intro &amp; Setup'!$W$18, $F1160&gt;'Intro &amp; Setup'!$AG$18), "X", ""))</f>
        <v/>
      </c>
      <c r="W1160" s="6" t="str">
        <f t="shared" si="158"/>
        <v/>
      </c>
      <c r="Y1160" s="63" t="str">
        <f t="shared" si="159"/>
        <v/>
      </c>
      <c r="Z1160" s="64" t="str">
        <f t="shared" si="160"/>
        <v/>
      </c>
      <c r="AB1160" s="80" t="str">
        <f t="shared" si="161"/>
        <v/>
      </c>
      <c r="AC1160" s="77" t="str">
        <f t="shared" si="162"/>
        <v/>
      </c>
      <c r="AE1160" s="84" t="str">
        <f t="shared" si="163"/>
        <v/>
      </c>
      <c r="AG1160" s="6" t="str">
        <f>IF($AE1160="", "", COUNTIF($AE$10:$AE$2510, "&gt;"&amp;$AE1160)+1+COUNTIF($AE$10:$AE1160, $AE1160)-1)</f>
        <v/>
      </c>
    </row>
    <row r="1161" spans="1:33" x14ac:dyDescent="0.25">
      <c r="A1161" s="2"/>
      <c r="B1161" s="98"/>
      <c r="C1161" s="99"/>
      <c r="D1161" s="100"/>
      <c r="E1161" s="101"/>
      <c r="F1161" s="102"/>
      <c r="G1161" s="99"/>
      <c r="H1161" s="103"/>
      <c r="I1161" s="104"/>
      <c r="J1161" s="2"/>
      <c r="K1161" s="56" t="str">
        <f t="shared" si="155"/>
        <v/>
      </c>
      <c r="L1161" s="2"/>
      <c r="M1161" s="2"/>
      <c r="N1161" s="51" t="str">
        <f t="shared" si="156"/>
        <v/>
      </c>
      <c r="O1161" s="2"/>
      <c r="Q1161" s="6" t="str">
        <f t="shared" si="157"/>
        <v/>
      </c>
      <c r="S1161" s="6" t="str">
        <f>IF(COUNTIF($Q1161:$Q$2510, $Q1161)&gt;1, "", $Q1161)</f>
        <v/>
      </c>
      <c r="U1161" s="63" t="str">
        <f>IF($B1161="", "", IF(OR($B1161&lt;'Intro &amp; Setup'!$W$18, $B1161&gt;'Intro &amp; Setup'!$AG$18), "X", ""))</f>
        <v/>
      </c>
      <c r="V1161" s="64" t="str">
        <f>IF($F1161="", "", IF(OR($F1161&lt;'Intro &amp; Setup'!$W$18, $F1161&gt;'Intro &amp; Setup'!$AG$18), "X", ""))</f>
        <v/>
      </c>
      <c r="W1161" s="6" t="str">
        <f t="shared" si="158"/>
        <v/>
      </c>
      <c r="Y1161" s="63" t="str">
        <f t="shared" si="159"/>
        <v/>
      </c>
      <c r="Z1161" s="64" t="str">
        <f t="shared" si="160"/>
        <v/>
      </c>
      <c r="AB1161" s="80" t="str">
        <f t="shared" si="161"/>
        <v/>
      </c>
      <c r="AC1161" s="77" t="str">
        <f t="shared" si="162"/>
        <v/>
      </c>
      <c r="AE1161" s="84" t="str">
        <f t="shared" si="163"/>
        <v/>
      </c>
      <c r="AG1161" s="6" t="str">
        <f>IF($AE1161="", "", COUNTIF($AE$10:$AE$2510, "&gt;"&amp;$AE1161)+1+COUNTIF($AE$10:$AE1161, $AE1161)-1)</f>
        <v/>
      </c>
    </row>
    <row r="1162" spans="1:33" x14ac:dyDescent="0.25">
      <c r="A1162" s="2"/>
      <c r="B1162" s="98"/>
      <c r="C1162" s="99"/>
      <c r="D1162" s="100"/>
      <c r="E1162" s="101"/>
      <c r="F1162" s="102"/>
      <c r="G1162" s="99"/>
      <c r="H1162" s="103"/>
      <c r="I1162" s="104"/>
      <c r="J1162" s="2"/>
      <c r="K1162" s="56" t="str">
        <f t="shared" si="155"/>
        <v/>
      </c>
      <c r="L1162" s="2"/>
      <c r="M1162" s="2"/>
      <c r="N1162" s="51" t="str">
        <f t="shared" si="156"/>
        <v/>
      </c>
      <c r="O1162" s="2"/>
      <c r="Q1162" s="6" t="str">
        <f t="shared" si="157"/>
        <v/>
      </c>
      <c r="S1162" s="6" t="str">
        <f>IF(COUNTIF($Q1162:$Q$2510, $Q1162)&gt;1, "", $Q1162)</f>
        <v/>
      </c>
      <c r="U1162" s="63" t="str">
        <f>IF($B1162="", "", IF(OR($B1162&lt;'Intro &amp; Setup'!$W$18, $B1162&gt;'Intro &amp; Setup'!$AG$18), "X", ""))</f>
        <v/>
      </c>
      <c r="V1162" s="64" t="str">
        <f>IF($F1162="", "", IF(OR($F1162&lt;'Intro &amp; Setup'!$W$18, $F1162&gt;'Intro &amp; Setup'!$AG$18), "X", ""))</f>
        <v/>
      </c>
      <c r="W1162" s="6" t="str">
        <f t="shared" si="158"/>
        <v/>
      </c>
      <c r="Y1162" s="63" t="str">
        <f t="shared" si="159"/>
        <v/>
      </c>
      <c r="Z1162" s="64" t="str">
        <f t="shared" si="160"/>
        <v/>
      </c>
      <c r="AB1162" s="80" t="str">
        <f t="shared" si="161"/>
        <v/>
      </c>
      <c r="AC1162" s="77" t="str">
        <f t="shared" si="162"/>
        <v/>
      </c>
      <c r="AE1162" s="84" t="str">
        <f t="shared" si="163"/>
        <v/>
      </c>
      <c r="AG1162" s="6" t="str">
        <f>IF($AE1162="", "", COUNTIF($AE$10:$AE$2510, "&gt;"&amp;$AE1162)+1+COUNTIF($AE$10:$AE1162, $AE1162)-1)</f>
        <v/>
      </c>
    </row>
    <row r="1163" spans="1:33" x14ac:dyDescent="0.25">
      <c r="A1163" s="2"/>
      <c r="B1163" s="98"/>
      <c r="C1163" s="99"/>
      <c r="D1163" s="100"/>
      <c r="E1163" s="101"/>
      <c r="F1163" s="102"/>
      <c r="G1163" s="99"/>
      <c r="H1163" s="103"/>
      <c r="I1163" s="104"/>
      <c r="J1163" s="2"/>
      <c r="K1163" s="56" t="str">
        <f t="shared" si="155"/>
        <v/>
      </c>
      <c r="L1163" s="2"/>
      <c r="M1163" s="2"/>
      <c r="N1163" s="51" t="str">
        <f t="shared" si="156"/>
        <v/>
      </c>
      <c r="O1163" s="2"/>
      <c r="Q1163" s="6" t="str">
        <f t="shared" si="157"/>
        <v/>
      </c>
      <c r="S1163" s="6" t="str">
        <f>IF(COUNTIF($Q1163:$Q$2510, $Q1163)&gt;1, "", $Q1163)</f>
        <v/>
      </c>
      <c r="U1163" s="63" t="str">
        <f>IF($B1163="", "", IF(OR($B1163&lt;'Intro &amp; Setup'!$W$18, $B1163&gt;'Intro &amp; Setup'!$AG$18), "X", ""))</f>
        <v/>
      </c>
      <c r="V1163" s="64" t="str">
        <f>IF($F1163="", "", IF(OR($F1163&lt;'Intro &amp; Setup'!$W$18, $F1163&gt;'Intro &amp; Setup'!$AG$18), "X", ""))</f>
        <v/>
      </c>
      <c r="W1163" s="6" t="str">
        <f t="shared" si="158"/>
        <v/>
      </c>
      <c r="Y1163" s="63" t="str">
        <f t="shared" si="159"/>
        <v/>
      </c>
      <c r="Z1163" s="64" t="str">
        <f t="shared" si="160"/>
        <v/>
      </c>
      <c r="AB1163" s="80" t="str">
        <f t="shared" si="161"/>
        <v/>
      </c>
      <c r="AC1163" s="77" t="str">
        <f t="shared" si="162"/>
        <v/>
      </c>
      <c r="AE1163" s="84" t="str">
        <f t="shared" si="163"/>
        <v/>
      </c>
      <c r="AG1163" s="6" t="str">
        <f>IF($AE1163="", "", COUNTIF($AE$10:$AE$2510, "&gt;"&amp;$AE1163)+1+COUNTIF($AE$10:$AE1163, $AE1163)-1)</f>
        <v/>
      </c>
    </row>
    <row r="1164" spans="1:33" x14ac:dyDescent="0.25">
      <c r="A1164" s="2"/>
      <c r="B1164" s="98"/>
      <c r="C1164" s="99"/>
      <c r="D1164" s="100"/>
      <c r="E1164" s="101"/>
      <c r="F1164" s="102"/>
      <c r="G1164" s="99"/>
      <c r="H1164" s="103"/>
      <c r="I1164" s="104"/>
      <c r="J1164" s="2"/>
      <c r="K1164" s="56" t="str">
        <f t="shared" ref="K1164:K1227" si="164">IF($G1164="", "", IF($I1164="", IFERROR(INDEX($I$11:$I$2510, MATCH($G1164, $S$11:$S$2510, 0)), ""), $I1164))</f>
        <v/>
      </c>
      <c r="L1164" s="2"/>
      <c r="M1164" s="2"/>
      <c r="N1164" s="51" t="str">
        <f t="shared" ref="N1164:N1227" si="165">IFERROR(IF($H1164="", "", IF($G1164="", $H1164, ROUND($H1164/$K1164, 2))), "")</f>
        <v/>
      </c>
      <c r="O1164" s="2"/>
      <c r="Q1164" s="6" t="str">
        <f t="shared" ref="Q1164:Q1227" si="166">IF($I1164="", "", $G1164)</f>
        <v/>
      </c>
      <c r="S1164" s="6" t="str">
        <f>IF(COUNTIF($Q1164:$Q$2510, $Q1164)&gt;1, "", $Q1164)</f>
        <v/>
      </c>
      <c r="U1164" s="63" t="str">
        <f>IF($B1164="", "", IF(OR($B1164&lt;'Intro &amp; Setup'!$W$18, $B1164&gt;'Intro &amp; Setup'!$AG$18), "X", ""))</f>
        <v/>
      </c>
      <c r="V1164" s="64" t="str">
        <f>IF($F1164="", "", IF(OR($F1164&lt;'Intro &amp; Setup'!$W$18, $F1164&gt;'Intro &amp; Setup'!$AG$18), "X", ""))</f>
        <v/>
      </c>
      <c r="W1164" s="6" t="str">
        <f t="shared" ref="W1164:W1227" si="167">IF(AND($U1164="X", $V1164="X"), "X", "")</f>
        <v/>
      </c>
      <c r="Y1164" s="63" t="str">
        <f t="shared" ref="Y1164:Y1227" si="168">IF($W1164="X", "", IF($B1164="", "", TEXT($B1164, "mmm yyyy")))</f>
        <v/>
      </c>
      <c r="Z1164" s="64" t="str">
        <f t="shared" ref="Z1164:Z1227" si="169">IF($W1164="X", "", IF($F1164="", "", TEXT($F1164, "mmm yyyy")))</f>
        <v/>
      </c>
      <c r="AB1164" s="80" t="str">
        <f t="shared" ref="AB1164:AB1227" si="170">IF($G1164="", $N1164, "")</f>
        <v/>
      </c>
      <c r="AC1164" s="77" t="str">
        <f t="shared" ref="AC1164:AC1227" si="171">IF(NOT($G1164=""), $N1164, "")</f>
        <v/>
      </c>
      <c r="AE1164" s="84" t="str">
        <f t="shared" ref="AE1164:AE1227" si="172">IF($S1164="", "", SUMIF($G$11:$G$2510, $S1164, $N$11:$N$2510))</f>
        <v/>
      </c>
      <c r="AG1164" s="6" t="str">
        <f>IF($AE1164="", "", COUNTIF($AE$10:$AE$2510, "&gt;"&amp;$AE1164)+1+COUNTIF($AE$10:$AE1164, $AE1164)-1)</f>
        <v/>
      </c>
    </row>
    <row r="1165" spans="1:33" x14ac:dyDescent="0.25">
      <c r="A1165" s="2"/>
      <c r="B1165" s="98"/>
      <c r="C1165" s="99"/>
      <c r="D1165" s="100"/>
      <c r="E1165" s="101"/>
      <c r="F1165" s="102"/>
      <c r="G1165" s="99"/>
      <c r="H1165" s="103"/>
      <c r="I1165" s="104"/>
      <c r="J1165" s="2"/>
      <c r="K1165" s="56" t="str">
        <f t="shared" si="164"/>
        <v/>
      </c>
      <c r="L1165" s="2"/>
      <c r="M1165" s="2"/>
      <c r="N1165" s="51" t="str">
        <f t="shared" si="165"/>
        <v/>
      </c>
      <c r="O1165" s="2"/>
      <c r="Q1165" s="6" t="str">
        <f t="shared" si="166"/>
        <v/>
      </c>
      <c r="S1165" s="6" t="str">
        <f>IF(COUNTIF($Q1165:$Q$2510, $Q1165)&gt;1, "", $Q1165)</f>
        <v/>
      </c>
      <c r="U1165" s="63" t="str">
        <f>IF($B1165="", "", IF(OR($B1165&lt;'Intro &amp; Setup'!$W$18, $B1165&gt;'Intro &amp; Setup'!$AG$18), "X", ""))</f>
        <v/>
      </c>
      <c r="V1165" s="64" t="str">
        <f>IF($F1165="", "", IF(OR($F1165&lt;'Intro &amp; Setup'!$W$18, $F1165&gt;'Intro &amp; Setup'!$AG$18), "X", ""))</f>
        <v/>
      </c>
      <c r="W1165" s="6" t="str">
        <f t="shared" si="167"/>
        <v/>
      </c>
      <c r="Y1165" s="63" t="str">
        <f t="shared" si="168"/>
        <v/>
      </c>
      <c r="Z1165" s="64" t="str">
        <f t="shared" si="169"/>
        <v/>
      </c>
      <c r="AB1165" s="80" t="str">
        <f t="shared" si="170"/>
        <v/>
      </c>
      <c r="AC1165" s="77" t="str">
        <f t="shared" si="171"/>
        <v/>
      </c>
      <c r="AE1165" s="84" t="str">
        <f t="shared" si="172"/>
        <v/>
      </c>
      <c r="AG1165" s="6" t="str">
        <f>IF($AE1165="", "", COUNTIF($AE$10:$AE$2510, "&gt;"&amp;$AE1165)+1+COUNTIF($AE$10:$AE1165, $AE1165)-1)</f>
        <v/>
      </c>
    </row>
    <row r="1166" spans="1:33" x14ac:dyDescent="0.25">
      <c r="A1166" s="2"/>
      <c r="B1166" s="98"/>
      <c r="C1166" s="99"/>
      <c r="D1166" s="100"/>
      <c r="E1166" s="101"/>
      <c r="F1166" s="102"/>
      <c r="G1166" s="99"/>
      <c r="H1166" s="103"/>
      <c r="I1166" s="104"/>
      <c r="J1166" s="2"/>
      <c r="K1166" s="56" t="str">
        <f t="shared" si="164"/>
        <v/>
      </c>
      <c r="L1166" s="2"/>
      <c r="M1166" s="2"/>
      <c r="N1166" s="51" t="str">
        <f t="shared" si="165"/>
        <v/>
      </c>
      <c r="O1166" s="2"/>
      <c r="Q1166" s="6" t="str">
        <f t="shared" si="166"/>
        <v/>
      </c>
      <c r="S1166" s="6" t="str">
        <f>IF(COUNTIF($Q1166:$Q$2510, $Q1166)&gt;1, "", $Q1166)</f>
        <v/>
      </c>
      <c r="U1166" s="63" t="str">
        <f>IF($B1166="", "", IF(OR($B1166&lt;'Intro &amp; Setup'!$W$18, $B1166&gt;'Intro &amp; Setup'!$AG$18), "X", ""))</f>
        <v/>
      </c>
      <c r="V1166" s="64" t="str">
        <f>IF($F1166="", "", IF(OR($F1166&lt;'Intro &amp; Setup'!$W$18, $F1166&gt;'Intro &amp; Setup'!$AG$18), "X", ""))</f>
        <v/>
      </c>
      <c r="W1166" s="6" t="str">
        <f t="shared" si="167"/>
        <v/>
      </c>
      <c r="Y1166" s="63" t="str">
        <f t="shared" si="168"/>
        <v/>
      </c>
      <c r="Z1166" s="64" t="str">
        <f t="shared" si="169"/>
        <v/>
      </c>
      <c r="AB1166" s="80" t="str">
        <f t="shared" si="170"/>
        <v/>
      </c>
      <c r="AC1166" s="77" t="str">
        <f t="shared" si="171"/>
        <v/>
      </c>
      <c r="AE1166" s="84" t="str">
        <f t="shared" si="172"/>
        <v/>
      </c>
      <c r="AG1166" s="6" t="str">
        <f>IF($AE1166="", "", COUNTIF($AE$10:$AE$2510, "&gt;"&amp;$AE1166)+1+COUNTIF($AE$10:$AE1166, $AE1166)-1)</f>
        <v/>
      </c>
    </row>
    <row r="1167" spans="1:33" x14ac:dyDescent="0.25">
      <c r="A1167" s="2"/>
      <c r="B1167" s="98"/>
      <c r="C1167" s="99"/>
      <c r="D1167" s="100"/>
      <c r="E1167" s="101"/>
      <c r="F1167" s="102"/>
      <c r="G1167" s="99"/>
      <c r="H1167" s="103"/>
      <c r="I1167" s="104"/>
      <c r="J1167" s="2"/>
      <c r="K1167" s="56" t="str">
        <f t="shared" si="164"/>
        <v/>
      </c>
      <c r="L1167" s="2"/>
      <c r="M1167" s="2"/>
      <c r="N1167" s="51" t="str">
        <f t="shared" si="165"/>
        <v/>
      </c>
      <c r="O1167" s="2"/>
      <c r="Q1167" s="6" t="str">
        <f t="shared" si="166"/>
        <v/>
      </c>
      <c r="S1167" s="6" t="str">
        <f>IF(COUNTIF($Q1167:$Q$2510, $Q1167)&gt;1, "", $Q1167)</f>
        <v/>
      </c>
      <c r="U1167" s="63" t="str">
        <f>IF($B1167="", "", IF(OR($B1167&lt;'Intro &amp; Setup'!$W$18, $B1167&gt;'Intro &amp; Setup'!$AG$18), "X", ""))</f>
        <v/>
      </c>
      <c r="V1167" s="64" t="str">
        <f>IF($F1167="", "", IF(OR($F1167&lt;'Intro &amp; Setup'!$W$18, $F1167&gt;'Intro &amp; Setup'!$AG$18), "X", ""))</f>
        <v/>
      </c>
      <c r="W1167" s="6" t="str">
        <f t="shared" si="167"/>
        <v/>
      </c>
      <c r="Y1167" s="63" t="str">
        <f t="shared" si="168"/>
        <v/>
      </c>
      <c r="Z1167" s="64" t="str">
        <f t="shared" si="169"/>
        <v/>
      </c>
      <c r="AB1167" s="80" t="str">
        <f t="shared" si="170"/>
        <v/>
      </c>
      <c r="AC1167" s="77" t="str">
        <f t="shared" si="171"/>
        <v/>
      </c>
      <c r="AE1167" s="84" t="str">
        <f t="shared" si="172"/>
        <v/>
      </c>
      <c r="AG1167" s="6" t="str">
        <f>IF($AE1167="", "", COUNTIF($AE$10:$AE$2510, "&gt;"&amp;$AE1167)+1+COUNTIF($AE$10:$AE1167, $AE1167)-1)</f>
        <v/>
      </c>
    </row>
    <row r="1168" spans="1:33" x14ac:dyDescent="0.25">
      <c r="A1168" s="2"/>
      <c r="B1168" s="98"/>
      <c r="C1168" s="99"/>
      <c r="D1168" s="100"/>
      <c r="E1168" s="101"/>
      <c r="F1168" s="102"/>
      <c r="G1168" s="99"/>
      <c r="H1168" s="103"/>
      <c r="I1168" s="104"/>
      <c r="J1168" s="2"/>
      <c r="K1168" s="56" t="str">
        <f t="shared" si="164"/>
        <v/>
      </c>
      <c r="L1168" s="2"/>
      <c r="M1168" s="2"/>
      <c r="N1168" s="51" t="str">
        <f t="shared" si="165"/>
        <v/>
      </c>
      <c r="O1168" s="2"/>
      <c r="Q1168" s="6" t="str">
        <f t="shared" si="166"/>
        <v/>
      </c>
      <c r="S1168" s="6" t="str">
        <f>IF(COUNTIF($Q1168:$Q$2510, $Q1168)&gt;1, "", $Q1168)</f>
        <v/>
      </c>
      <c r="U1168" s="63" t="str">
        <f>IF($B1168="", "", IF(OR($B1168&lt;'Intro &amp; Setup'!$W$18, $B1168&gt;'Intro &amp; Setup'!$AG$18), "X", ""))</f>
        <v/>
      </c>
      <c r="V1168" s="64" t="str">
        <f>IF($F1168="", "", IF(OR($F1168&lt;'Intro &amp; Setup'!$W$18, $F1168&gt;'Intro &amp; Setup'!$AG$18), "X", ""))</f>
        <v/>
      </c>
      <c r="W1168" s="6" t="str">
        <f t="shared" si="167"/>
        <v/>
      </c>
      <c r="Y1168" s="63" t="str">
        <f t="shared" si="168"/>
        <v/>
      </c>
      <c r="Z1168" s="64" t="str">
        <f t="shared" si="169"/>
        <v/>
      </c>
      <c r="AB1168" s="80" t="str">
        <f t="shared" si="170"/>
        <v/>
      </c>
      <c r="AC1168" s="77" t="str">
        <f t="shared" si="171"/>
        <v/>
      </c>
      <c r="AE1168" s="84" t="str">
        <f t="shared" si="172"/>
        <v/>
      </c>
      <c r="AG1168" s="6" t="str">
        <f>IF($AE1168="", "", COUNTIF($AE$10:$AE$2510, "&gt;"&amp;$AE1168)+1+COUNTIF($AE$10:$AE1168, $AE1168)-1)</f>
        <v/>
      </c>
    </row>
    <row r="1169" spans="1:33" x14ac:dyDescent="0.25">
      <c r="A1169" s="2"/>
      <c r="B1169" s="98"/>
      <c r="C1169" s="99"/>
      <c r="D1169" s="100"/>
      <c r="E1169" s="101"/>
      <c r="F1169" s="102"/>
      <c r="G1169" s="99"/>
      <c r="H1169" s="103"/>
      <c r="I1169" s="104"/>
      <c r="J1169" s="2"/>
      <c r="K1169" s="56" t="str">
        <f t="shared" si="164"/>
        <v/>
      </c>
      <c r="L1169" s="2"/>
      <c r="M1169" s="2"/>
      <c r="N1169" s="51" t="str">
        <f t="shared" si="165"/>
        <v/>
      </c>
      <c r="O1169" s="2"/>
      <c r="Q1169" s="6" t="str">
        <f t="shared" si="166"/>
        <v/>
      </c>
      <c r="S1169" s="6" t="str">
        <f>IF(COUNTIF($Q1169:$Q$2510, $Q1169)&gt;1, "", $Q1169)</f>
        <v/>
      </c>
      <c r="U1169" s="63" t="str">
        <f>IF($B1169="", "", IF(OR($B1169&lt;'Intro &amp; Setup'!$W$18, $B1169&gt;'Intro &amp; Setup'!$AG$18), "X", ""))</f>
        <v/>
      </c>
      <c r="V1169" s="64" t="str">
        <f>IF($F1169="", "", IF(OR($F1169&lt;'Intro &amp; Setup'!$W$18, $F1169&gt;'Intro &amp; Setup'!$AG$18), "X", ""))</f>
        <v/>
      </c>
      <c r="W1169" s="6" t="str">
        <f t="shared" si="167"/>
        <v/>
      </c>
      <c r="Y1169" s="63" t="str">
        <f t="shared" si="168"/>
        <v/>
      </c>
      <c r="Z1169" s="64" t="str">
        <f t="shared" si="169"/>
        <v/>
      </c>
      <c r="AB1169" s="80" t="str">
        <f t="shared" si="170"/>
        <v/>
      </c>
      <c r="AC1169" s="77" t="str">
        <f t="shared" si="171"/>
        <v/>
      </c>
      <c r="AE1169" s="84" t="str">
        <f t="shared" si="172"/>
        <v/>
      </c>
      <c r="AG1169" s="6" t="str">
        <f>IF($AE1169="", "", COUNTIF($AE$10:$AE$2510, "&gt;"&amp;$AE1169)+1+COUNTIF($AE$10:$AE1169, $AE1169)-1)</f>
        <v/>
      </c>
    </row>
    <row r="1170" spans="1:33" x14ac:dyDescent="0.25">
      <c r="A1170" s="2"/>
      <c r="B1170" s="98"/>
      <c r="C1170" s="99"/>
      <c r="D1170" s="100"/>
      <c r="E1170" s="101"/>
      <c r="F1170" s="102"/>
      <c r="G1170" s="99"/>
      <c r="H1170" s="103"/>
      <c r="I1170" s="104"/>
      <c r="J1170" s="2"/>
      <c r="K1170" s="56" t="str">
        <f t="shared" si="164"/>
        <v/>
      </c>
      <c r="L1170" s="2"/>
      <c r="M1170" s="2"/>
      <c r="N1170" s="51" t="str">
        <f t="shared" si="165"/>
        <v/>
      </c>
      <c r="O1170" s="2"/>
      <c r="Q1170" s="6" t="str">
        <f t="shared" si="166"/>
        <v/>
      </c>
      <c r="S1170" s="6" t="str">
        <f>IF(COUNTIF($Q1170:$Q$2510, $Q1170)&gt;1, "", $Q1170)</f>
        <v/>
      </c>
      <c r="U1170" s="63" t="str">
        <f>IF($B1170="", "", IF(OR($B1170&lt;'Intro &amp; Setup'!$W$18, $B1170&gt;'Intro &amp; Setup'!$AG$18), "X", ""))</f>
        <v/>
      </c>
      <c r="V1170" s="64" t="str">
        <f>IF($F1170="", "", IF(OR($F1170&lt;'Intro &amp; Setup'!$W$18, $F1170&gt;'Intro &amp; Setup'!$AG$18), "X", ""))</f>
        <v/>
      </c>
      <c r="W1170" s="6" t="str">
        <f t="shared" si="167"/>
        <v/>
      </c>
      <c r="Y1170" s="63" t="str">
        <f t="shared" si="168"/>
        <v/>
      </c>
      <c r="Z1170" s="64" t="str">
        <f t="shared" si="169"/>
        <v/>
      </c>
      <c r="AB1170" s="80" t="str">
        <f t="shared" si="170"/>
        <v/>
      </c>
      <c r="AC1170" s="77" t="str">
        <f t="shared" si="171"/>
        <v/>
      </c>
      <c r="AE1170" s="84" t="str">
        <f t="shared" si="172"/>
        <v/>
      </c>
      <c r="AG1170" s="6" t="str">
        <f>IF($AE1170="", "", COUNTIF($AE$10:$AE$2510, "&gt;"&amp;$AE1170)+1+COUNTIF($AE$10:$AE1170, $AE1170)-1)</f>
        <v/>
      </c>
    </row>
    <row r="1171" spans="1:33" x14ac:dyDescent="0.25">
      <c r="A1171" s="2"/>
      <c r="B1171" s="98"/>
      <c r="C1171" s="99"/>
      <c r="D1171" s="100"/>
      <c r="E1171" s="101"/>
      <c r="F1171" s="102"/>
      <c r="G1171" s="99"/>
      <c r="H1171" s="103"/>
      <c r="I1171" s="104"/>
      <c r="J1171" s="2"/>
      <c r="K1171" s="56" t="str">
        <f t="shared" si="164"/>
        <v/>
      </c>
      <c r="L1171" s="2"/>
      <c r="M1171" s="2"/>
      <c r="N1171" s="51" t="str">
        <f t="shared" si="165"/>
        <v/>
      </c>
      <c r="O1171" s="2"/>
      <c r="Q1171" s="6" t="str">
        <f t="shared" si="166"/>
        <v/>
      </c>
      <c r="S1171" s="6" t="str">
        <f>IF(COUNTIF($Q1171:$Q$2510, $Q1171)&gt;1, "", $Q1171)</f>
        <v/>
      </c>
      <c r="U1171" s="63" t="str">
        <f>IF($B1171="", "", IF(OR($B1171&lt;'Intro &amp; Setup'!$W$18, $B1171&gt;'Intro &amp; Setup'!$AG$18), "X", ""))</f>
        <v/>
      </c>
      <c r="V1171" s="64" t="str">
        <f>IF($F1171="", "", IF(OR($F1171&lt;'Intro &amp; Setup'!$W$18, $F1171&gt;'Intro &amp; Setup'!$AG$18), "X", ""))</f>
        <v/>
      </c>
      <c r="W1171" s="6" t="str">
        <f t="shared" si="167"/>
        <v/>
      </c>
      <c r="Y1171" s="63" t="str">
        <f t="shared" si="168"/>
        <v/>
      </c>
      <c r="Z1171" s="64" t="str">
        <f t="shared" si="169"/>
        <v/>
      </c>
      <c r="AB1171" s="80" t="str">
        <f t="shared" si="170"/>
        <v/>
      </c>
      <c r="AC1171" s="77" t="str">
        <f t="shared" si="171"/>
        <v/>
      </c>
      <c r="AE1171" s="84" t="str">
        <f t="shared" si="172"/>
        <v/>
      </c>
      <c r="AG1171" s="6" t="str">
        <f>IF($AE1171="", "", COUNTIF($AE$10:$AE$2510, "&gt;"&amp;$AE1171)+1+COUNTIF($AE$10:$AE1171, $AE1171)-1)</f>
        <v/>
      </c>
    </row>
    <row r="1172" spans="1:33" x14ac:dyDescent="0.25">
      <c r="A1172" s="2"/>
      <c r="B1172" s="98"/>
      <c r="C1172" s="99"/>
      <c r="D1172" s="100"/>
      <c r="E1172" s="101"/>
      <c r="F1172" s="102"/>
      <c r="G1172" s="99"/>
      <c r="H1172" s="103"/>
      <c r="I1172" s="104"/>
      <c r="J1172" s="2"/>
      <c r="K1172" s="56" t="str">
        <f t="shared" si="164"/>
        <v/>
      </c>
      <c r="L1172" s="2"/>
      <c r="M1172" s="2"/>
      <c r="N1172" s="51" t="str">
        <f t="shared" si="165"/>
        <v/>
      </c>
      <c r="O1172" s="2"/>
      <c r="Q1172" s="6" t="str">
        <f t="shared" si="166"/>
        <v/>
      </c>
      <c r="S1172" s="6" t="str">
        <f>IF(COUNTIF($Q1172:$Q$2510, $Q1172)&gt;1, "", $Q1172)</f>
        <v/>
      </c>
      <c r="U1172" s="63" t="str">
        <f>IF($B1172="", "", IF(OR($B1172&lt;'Intro &amp; Setup'!$W$18, $B1172&gt;'Intro &amp; Setup'!$AG$18), "X", ""))</f>
        <v/>
      </c>
      <c r="V1172" s="64" t="str">
        <f>IF($F1172="", "", IF(OR($F1172&lt;'Intro &amp; Setup'!$W$18, $F1172&gt;'Intro &amp; Setup'!$AG$18), "X", ""))</f>
        <v/>
      </c>
      <c r="W1172" s="6" t="str">
        <f t="shared" si="167"/>
        <v/>
      </c>
      <c r="Y1172" s="63" t="str">
        <f t="shared" si="168"/>
        <v/>
      </c>
      <c r="Z1172" s="64" t="str">
        <f t="shared" si="169"/>
        <v/>
      </c>
      <c r="AB1172" s="80" t="str">
        <f t="shared" si="170"/>
        <v/>
      </c>
      <c r="AC1172" s="77" t="str">
        <f t="shared" si="171"/>
        <v/>
      </c>
      <c r="AE1172" s="84" t="str">
        <f t="shared" si="172"/>
        <v/>
      </c>
      <c r="AG1172" s="6" t="str">
        <f>IF($AE1172="", "", COUNTIF($AE$10:$AE$2510, "&gt;"&amp;$AE1172)+1+COUNTIF($AE$10:$AE1172, $AE1172)-1)</f>
        <v/>
      </c>
    </row>
    <row r="1173" spans="1:33" x14ac:dyDescent="0.25">
      <c r="A1173" s="2"/>
      <c r="B1173" s="98"/>
      <c r="C1173" s="99"/>
      <c r="D1173" s="100"/>
      <c r="E1173" s="101"/>
      <c r="F1173" s="102"/>
      <c r="G1173" s="99"/>
      <c r="H1173" s="103"/>
      <c r="I1173" s="104"/>
      <c r="J1173" s="2"/>
      <c r="K1173" s="56" t="str">
        <f t="shared" si="164"/>
        <v/>
      </c>
      <c r="L1173" s="2"/>
      <c r="M1173" s="2"/>
      <c r="N1173" s="51" t="str">
        <f t="shared" si="165"/>
        <v/>
      </c>
      <c r="O1173" s="2"/>
      <c r="Q1173" s="6" t="str">
        <f t="shared" si="166"/>
        <v/>
      </c>
      <c r="S1173" s="6" t="str">
        <f>IF(COUNTIF($Q1173:$Q$2510, $Q1173)&gt;1, "", $Q1173)</f>
        <v/>
      </c>
      <c r="U1173" s="63" t="str">
        <f>IF($B1173="", "", IF(OR($B1173&lt;'Intro &amp; Setup'!$W$18, $B1173&gt;'Intro &amp; Setup'!$AG$18), "X", ""))</f>
        <v/>
      </c>
      <c r="V1173" s="64" t="str">
        <f>IF($F1173="", "", IF(OR($F1173&lt;'Intro &amp; Setup'!$W$18, $F1173&gt;'Intro &amp; Setup'!$AG$18), "X", ""))</f>
        <v/>
      </c>
      <c r="W1173" s="6" t="str">
        <f t="shared" si="167"/>
        <v/>
      </c>
      <c r="Y1173" s="63" t="str">
        <f t="shared" si="168"/>
        <v/>
      </c>
      <c r="Z1173" s="64" t="str">
        <f t="shared" si="169"/>
        <v/>
      </c>
      <c r="AB1173" s="80" t="str">
        <f t="shared" si="170"/>
        <v/>
      </c>
      <c r="AC1173" s="77" t="str">
        <f t="shared" si="171"/>
        <v/>
      </c>
      <c r="AE1173" s="84" t="str">
        <f t="shared" si="172"/>
        <v/>
      </c>
      <c r="AG1173" s="6" t="str">
        <f>IF($AE1173="", "", COUNTIF($AE$10:$AE$2510, "&gt;"&amp;$AE1173)+1+COUNTIF($AE$10:$AE1173, $AE1173)-1)</f>
        <v/>
      </c>
    </row>
    <row r="1174" spans="1:33" x14ac:dyDescent="0.25">
      <c r="A1174" s="2"/>
      <c r="B1174" s="98"/>
      <c r="C1174" s="99"/>
      <c r="D1174" s="100"/>
      <c r="E1174" s="101"/>
      <c r="F1174" s="102"/>
      <c r="G1174" s="99"/>
      <c r="H1174" s="103"/>
      <c r="I1174" s="104"/>
      <c r="J1174" s="2"/>
      <c r="K1174" s="56" t="str">
        <f t="shared" si="164"/>
        <v/>
      </c>
      <c r="L1174" s="2"/>
      <c r="M1174" s="2"/>
      <c r="N1174" s="51" t="str">
        <f t="shared" si="165"/>
        <v/>
      </c>
      <c r="O1174" s="2"/>
      <c r="Q1174" s="6" t="str">
        <f t="shared" si="166"/>
        <v/>
      </c>
      <c r="S1174" s="6" t="str">
        <f>IF(COUNTIF($Q1174:$Q$2510, $Q1174)&gt;1, "", $Q1174)</f>
        <v/>
      </c>
      <c r="U1174" s="63" t="str">
        <f>IF($B1174="", "", IF(OR($B1174&lt;'Intro &amp; Setup'!$W$18, $B1174&gt;'Intro &amp; Setup'!$AG$18), "X", ""))</f>
        <v/>
      </c>
      <c r="V1174" s="64" t="str">
        <f>IF($F1174="", "", IF(OR($F1174&lt;'Intro &amp; Setup'!$W$18, $F1174&gt;'Intro &amp; Setup'!$AG$18), "X", ""))</f>
        <v/>
      </c>
      <c r="W1174" s="6" t="str">
        <f t="shared" si="167"/>
        <v/>
      </c>
      <c r="Y1174" s="63" t="str">
        <f t="shared" si="168"/>
        <v/>
      </c>
      <c r="Z1174" s="64" t="str">
        <f t="shared" si="169"/>
        <v/>
      </c>
      <c r="AB1174" s="80" t="str">
        <f t="shared" si="170"/>
        <v/>
      </c>
      <c r="AC1174" s="77" t="str">
        <f t="shared" si="171"/>
        <v/>
      </c>
      <c r="AE1174" s="84" t="str">
        <f t="shared" si="172"/>
        <v/>
      </c>
      <c r="AG1174" s="6" t="str">
        <f>IF($AE1174="", "", COUNTIF($AE$10:$AE$2510, "&gt;"&amp;$AE1174)+1+COUNTIF($AE$10:$AE1174, $AE1174)-1)</f>
        <v/>
      </c>
    </row>
    <row r="1175" spans="1:33" x14ac:dyDescent="0.25">
      <c r="A1175" s="2"/>
      <c r="B1175" s="98"/>
      <c r="C1175" s="99"/>
      <c r="D1175" s="100"/>
      <c r="E1175" s="101"/>
      <c r="F1175" s="102"/>
      <c r="G1175" s="99"/>
      <c r="H1175" s="103"/>
      <c r="I1175" s="104"/>
      <c r="J1175" s="2"/>
      <c r="K1175" s="56" t="str">
        <f t="shared" si="164"/>
        <v/>
      </c>
      <c r="L1175" s="2"/>
      <c r="M1175" s="2"/>
      <c r="N1175" s="51" t="str">
        <f t="shared" si="165"/>
        <v/>
      </c>
      <c r="O1175" s="2"/>
      <c r="Q1175" s="6" t="str">
        <f t="shared" si="166"/>
        <v/>
      </c>
      <c r="S1175" s="6" t="str">
        <f>IF(COUNTIF($Q1175:$Q$2510, $Q1175)&gt;1, "", $Q1175)</f>
        <v/>
      </c>
      <c r="U1175" s="63" t="str">
        <f>IF($B1175="", "", IF(OR($B1175&lt;'Intro &amp; Setup'!$W$18, $B1175&gt;'Intro &amp; Setup'!$AG$18), "X", ""))</f>
        <v/>
      </c>
      <c r="V1175" s="64" t="str">
        <f>IF($F1175="", "", IF(OR($F1175&lt;'Intro &amp; Setup'!$W$18, $F1175&gt;'Intro &amp; Setup'!$AG$18), "X", ""))</f>
        <v/>
      </c>
      <c r="W1175" s="6" t="str">
        <f t="shared" si="167"/>
        <v/>
      </c>
      <c r="Y1175" s="63" t="str">
        <f t="shared" si="168"/>
        <v/>
      </c>
      <c r="Z1175" s="64" t="str">
        <f t="shared" si="169"/>
        <v/>
      </c>
      <c r="AB1175" s="80" t="str">
        <f t="shared" si="170"/>
        <v/>
      </c>
      <c r="AC1175" s="77" t="str">
        <f t="shared" si="171"/>
        <v/>
      </c>
      <c r="AE1175" s="84" t="str">
        <f t="shared" si="172"/>
        <v/>
      </c>
      <c r="AG1175" s="6" t="str">
        <f>IF($AE1175="", "", COUNTIF($AE$10:$AE$2510, "&gt;"&amp;$AE1175)+1+COUNTIF($AE$10:$AE1175, $AE1175)-1)</f>
        <v/>
      </c>
    </row>
    <row r="1176" spans="1:33" x14ac:dyDescent="0.25">
      <c r="A1176" s="2"/>
      <c r="B1176" s="98"/>
      <c r="C1176" s="99"/>
      <c r="D1176" s="100"/>
      <c r="E1176" s="101"/>
      <c r="F1176" s="102"/>
      <c r="G1176" s="99"/>
      <c r="H1176" s="103"/>
      <c r="I1176" s="104"/>
      <c r="J1176" s="2"/>
      <c r="K1176" s="56" t="str">
        <f t="shared" si="164"/>
        <v/>
      </c>
      <c r="L1176" s="2"/>
      <c r="M1176" s="2"/>
      <c r="N1176" s="51" t="str">
        <f t="shared" si="165"/>
        <v/>
      </c>
      <c r="O1176" s="2"/>
      <c r="Q1176" s="6" t="str">
        <f t="shared" si="166"/>
        <v/>
      </c>
      <c r="S1176" s="6" t="str">
        <f>IF(COUNTIF($Q1176:$Q$2510, $Q1176)&gt;1, "", $Q1176)</f>
        <v/>
      </c>
      <c r="U1176" s="63" t="str">
        <f>IF($B1176="", "", IF(OR($B1176&lt;'Intro &amp; Setup'!$W$18, $B1176&gt;'Intro &amp; Setup'!$AG$18), "X", ""))</f>
        <v/>
      </c>
      <c r="V1176" s="64" t="str">
        <f>IF($F1176="", "", IF(OR($F1176&lt;'Intro &amp; Setup'!$W$18, $F1176&gt;'Intro &amp; Setup'!$AG$18), "X", ""))</f>
        <v/>
      </c>
      <c r="W1176" s="6" t="str">
        <f t="shared" si="167"/>
        <v/>
      </c>
      <c r="Y1176" s="63" t="str">
        <f t="shared" si="168"/>
        <v/>
      </c>
      <c r="Z1176" s="64" t="str">
        <f t="shared" si="169"/>
        <v/>
      </c>
      <c r="AB1176" s="80" t="str">
        <f t="shared" si="170"/>
        <v/>
      </c>
      <c r="AC1176" s="77" t="str">
        <f t="shared" si="171"/>
        <v/>
      </c>
      <c r="AE1176" s="84" t="str">
        <f t="shared" si="172"/>
        <v/>
      </c>
      <c r="AG1176" s="6" t="str">
        <f>IF($AE1176="", "", COUNTIF($AE$10:$AE$2510, "&gt;"&amp;$AE1176)+1+COUNTIF($AE$10:$AE1176, $AE1176)-1)</f>
        <v/>
      </c>
    </row>
    <row r="1177" spans="1:33" x14ac:dyDescent="0.25">
      <c r="A1177" s="2"/>
      <c r="B1177" s="98"/>
      <c r="C1177" s="99"/>
      <c r="D1177" s="100"/>
      <c r="E1177" s="101"/>
      <c r="F1177" s="102"/>
      <c r="G1177" s="99"/>
      <c r="H1177" s="103"/>
      <c r="I1177" s="104"/>
      <c r="J1177" s="2"/>
      <c r="K1177" s="56" t="str">
        <f t="shared" si="164"/>
        <v/>
      </c>
      <c r="L1177" s="2"/>
      <c r="M1177" s="2"/>
      <c r="N1177" s="51" t="str">
        <f t="shared" si="165"/>
        <v/>
      </c>
      <c r="O1177" s="2"/>
      <c r="Q1177" s="6" t="str">
        <f t="shared" si="166"/>
        <v/>
      </c>
      <c r="S1177" s="6" t="str">
        <f>IF(COUNTIF($Q1177:$Q$2510, $Q1177)&gt;1, "", $Q1177)</f>
        <v/>
      </c>
      <c r="U1177" s="63" t="str">
        <f>IF($B1177="", "", IF(OR($B1177&lt;'Intro &amp; Setup'!$W$18, $B1177&gt;'Intro &amp; Setup'!$AG$18), "X", ""))</f>
        <v/>
      </c>
      <c r="V1177" s="64" t="str">
        <f>IF($F1177="", "", IF(OR($F1177&lt;'Intro &amp; Setup'!$W$18, $F1177&gt;'Intro &amp; Setup'!$AG$18), "X", ""))</f>
        <v/>
      </c>
      <c r="W1177" s="6" t="str">
        <f t="shared" si="167"/>
        <v/>
      </c>
      <c r="Y1177" s="63" t="str">
        <f t="shared" si="168"/>
        <v/>
      </c>
      <c r="Z1177" s="64" t="str">
        <f t="shared" si="169"/>
        <v/>
      </c>
      <c r="AB1177" s="80" t="str">
        <f t="shared" si="170"/>
        <v/>
      </c>
      <c r="AC1177" s="77" t="str">
        <f t="shared" si="171"/>
        <v/>
      </c>
      <c r="AE1177" s="84" t="str">
        <f t="shared" si="172"/>
        <v/>
      </c>
      <c r="AG1177" s="6" t="str">
        <f>IF($AE1177="", "", COUNTIF($AE$10:$AE$2510, "&gt;"&amp;$AE1177)+1+COUNTIF($AE$10:$AE1177, $AE1177)-1)</f>
        <v/>
      </c>
    </row>
    <row r="1178" spans="1:33" x14ac:dyDescent="0.25">
      <c r="A1178" s="2"/>
      <c r="B1178" s="98"/>
      <c r="C1178" s="99"/>
      <c r="D1178" s="100"/>
      <c r="E1178" s="101"/>
      <c r="F1178" s="102"/>
      <c r="G1178" s="99"/>
      <c r="H1178" s="103"/>
      <c r="I1178" s="104"/>
      <c r="J1178" s="2"/>
      <c r="K1178" s="56" t="str">
        <f t="shared" si="164"/>
        <v/>
      </c>
      <c r="L1178" s="2"/>
      <c r="M1178" s="2"/>
      <c r="N1178" s="51" t="str">
        <f t="shared" si="165"/>
        <v/>
      </c>
      <c r="O1178" s="2"/>
      <c r="Q1178" s="6" t="str">
        <f t="shared" si="166"/>
        <v/>
      </c>
      <c r="S1178" s="6" t="str">
        <f>IF(COUNTIF($Q1178:$Q$2510, $Q1178)&gt;1, "", $Q1178)</f>
        <v/>
      </c>
      <c r="U1178" s="63" t="str">
        <f>IF($B1178="", "", IF(OR($B1178&lt;'Intro &amp; Setup'!$W$18, $B1178&gt;'Intro &amp; Setup'!$AG$18), "X", ""))</f>
        <v/>
      </c>
      <c r="V1178" s="64" t="str">
        <f>IF($F1178="", "", IF(OR($F1178&lt;'Intro &amp; Setup'!$W$18, $F1178&gt;'Intro &amp; Setup'!$AG$18), "X", ""))</f>
        <v/>
      </c>
      <c r="W1178" s="6" t="str">
        <f t="shared" si="167"/>
        <v/>
      </c>
      <c r="Y1178" s="63" t="str">
        <f t="shared" si="168"/>
        <v/>
      </c>
      <c r="Z1178" s="64" t="str">
        <f t="shared" si="169"/>
        <v/>
      </c>
      <c r="AB1178" s="80" t="str">
        <f t="shared" si="170"/>
        <v/>
      </c>
      <c r="AC1178" s="77" t="str">
        <f t="shared" si="171"/>
        <v/>
      </c>
      <c r="AE1178" s="84" t="str">
        <f t="shared" si="172"/>
        <v/>
      </c>
      <c r="AG1178" s="6" t="str">
        <f>IF($AE1178="", "", COUNTIF($AE$10:$AE$2510, "&gt;"&amp;$AE1178)+1+COUNTIF($AE$10:$AE1178, $AE1178)-1)</f>
        <v/>
      </c>
    </row>
    <row r="1179" spans="1:33" x14ac:dyDescent="0.25">
      <c r="A1179" s="2"/>
      <c r="B1179" s="98"/>
      <c r="C1179" s="99"/>
      <c r="D1179" s="100"/>
      <c r="E1179" s="101"/>
      <c r="F1179" s="102"/>
      <c r="G1179" s="99"/>
      <c r="H1179" s="103"/>
      <c r="I1179" s="104"/>
      <c r="J1179" s="2"/>
      <c r="K1179" s="56" t="str">
        <f t="shared" si="164"/>
        <v/>
      </c>
      <c r="L1179" s="2"/>
      <c r="M1179" s="2"/>
      <c r="N1179" s="51" t="str">
        <f t="shared" si="165"/>
        <v/>
      </c>
      <c r="O1179" s="2"/>
      <c r="Q1179" s="6" t="str">
        <f t="shared" si="166"/>
        <v/>
      </c>
      <c r="S1179" s="6" t="str">
        <f>IF(COUNTIF($Q1179:$Q$2510, $Q1179)&gt;1, "", $Q1179)</f>
        <v/>
      </c>
      <c r="U1179" s="63" t="str">
        <f>IF($B1179="", "", IF(OR($B1179&lt;'Intro &amp; Setup'!$W$18, $B1179&gt;'Intro &amp; Setup'!$AG$18), "X", ""))</f>
        <v/>
      </c>
      <c r="V1179" s="64" t="str">
        <f>IF($F1179="", "", IF(OR($F1179&lt;'Intro &amp; Setup'!$W$18, $F1179&gt;'Intro &amp; Setup'!$AG$18), "X", ""))</f>
        <v/>
      </c>
      <c r="W1179" s="6" t="str">
        <f t="shared" si="167"/>
        <v/>
      </c>
      <c r="Y1179" s="63" t="str">
        <f t="shared" si="168"/>
        <v/>
      </c>
      <c r="Z1179" s="64" t="str">
        <f t="shared" si="169"/>
        <v/>
      </c>
      <c r="AB1179" s="80" t="str">
        <f t="shared" si="170"/>
        <v/>
      </c>
      <c r="AC1179" s="77" t="str">
        <f t="shared" si="171"/>
        <v/>
      </c>
      <c r="AE1179" s="84" t="str">
        <f t="shared" si="172"/>
        <v/>
      </c>
      <c r="AG1179" s="6" t="str">
        <f>IF($AE1179="", "", COUNTIF($AE$10:$AE$2510, "&gt;"&amp;$AE1179)+1+COUNTIF($AE$10:$AE1179, $AE1179)-1)</f>
        <v/>
      </c>
    </row>
    <row r="1180" spans="1:33" x14ac:dyDescent="0.25">
      <c r="A1180" s="2"/>
      <c r="B1180" s="98"/>
      <c r="C1180" s="99"/>
      <c r="D1180" s="100"/>
      <c r="E1180" s="101"/>
      <c r="F1180" s="102"/>
      <c r="G1180" s="99"/>
      <c r="H1180" s="103"/>
      <c r="I1180" s="104"/>
      <c r="J1180" s="2"/>
      <c r="K1180" s="56" t="str">
        <f t="shared" si="164"/>
        <v/>
      </c>
      <c r="L1180" s="2"/>
      <c r="M1180" s="2"/>
      <c r="N1180" s="51" t="str">
        <f t="shared" si="165"/>
        <v/>
      </c>
      <c r="O1180" s="2"/>
      <c r="Q1180" s="6" t="str">
        <f t="shared" si="166"/>
        <v/>
      </c>
      <c r="S1180" s="6" t="str">
        <f>IF(COUNTIF($Q1180:$Q$2510, $Q1180)&gt;1, "", $Q1180)</f>
        <v/>
      </c>
      <c r="U1180" s="63" t="str">
        <f>IF($B1180="", "", IF(OR($B1180&lt;'Intro &amp; Setup'!$W$18, $B1180&gt;'Intro &amp; Setup'!$AG$18), "X", ""))</f>
        <v/>
      </c>
      <c r="V1180" s="64" t="str">
        <f>IF($F1180="", "", IF(OR($F1180&lt;'Intro &amp; Setup'!$W$18, $F1180&gt;'Intro &amp; Setup'!$AG$18), "X", ""))</f>
        <v/>
      </c>
      <c r="W1180" s="6" t="str">
        <f t="shared" si="167"/>
        <v/>
      </c>
      <c r="Y1180" s="63" t="str">
        <f t="shared" si="168"/>
        <v/>
      </c>
      <c r="Z1180" s="64" t="str">
        <f t="shared" si="169"/>
        <v/>
      </c>
      <c r="AB1180" s="80" t="str">
        <f t="shared" si="170"/>
        <v/>
      </c>
      <c r="AC1180" s="77" t="str">
        <f t="shared" si="171"/>
        <v/>
      </c>
      <c r="AE1180" s="84" t="str">
        <f t="shared" si="172"/>
        <v/>
      </c>
      <c r="AG1180" s="6" t="str">
        <f>IF($AE1180="", "", COUNTIF($AE$10:$AE$2510, "&gt;"&amp;$AE1180)+1+COUNTIF($AE$10:$AE1180, $AE1180)-1)</f>
        <v/>
      </c>
    </row>
    <row r="1181" spans="1:33" x14ac:dyDescent="0.25">
      <c r="A1181" s="2"/>
      <c r="B1181" s="98"/>
      <c r="C1181" s="99"/>
      <c r="D1181" s="100"/>
      <c r="E1181" s="101"/>
      <c r="F1181" s="102"/>
      <c r="G1181" s="99"/>
      <c r="H1181" s="103"/>
      <c r="I1181" s="104"/>
      <c r="J1181" s="2"/>
      <c r="K1181" s="56" t="str">
        <f t="shared" si="164"/>
        <v/>
      </c>
      <c r="L1181" s="2"/>
      <c r="M1181" s="2"/>
      <c r="N1181" s="51" t="str">
        <f t="shared" si="165"/>
        <v/>
      </c>
      <c r="O1181" s="2"/>
      <c r="Q1181" s="6" t="str">
        <f t="shared" si="166"/>
        <v/>
      </c>
      <c r="S1181" s="6" t="str">
        <f>IF(COUNTIF($Q1181:$Q$2510, $Q1181)&gt;1, "", $Q1181)</f>
        <v/>
      </c>
      <c r="U1181" s="63" t="str">
        <f>IF($B1181="", "", IF(OR($B1181&lt;'Intro &amp; Setup'!$W$18, $B1181&gt;'Intro &amp; Setup'!$AG$18), "X", ""))</f>
        <v/>
      </c>
      <c r="V1181" s="64" t="str">
        <f>IF($F1181="", "", IF(OR($F1181&lt;'Intro &amp; Setup'!$W$18, $F1181&gt;'Intro &amp; Setup'!$AG$18), "X", ""))</f>
        <v/>
      </c>
      <c r="W1181" s="6" t="str">
        <f t="shared" si="167"/>
        <v/>
      </c>
      <c r="Y1181" s="63" t="str">
        <f t="shared" si="168"/>
        <v/>
      </c>
      <c r="Z1181" s="64" t="str">
        <f t="shared" si="169"/>
        <v/>
      </c>
      <c r="AB1181" s="80" t="str">
        <f t="shared" si="170"/>
        <v/>
      </c>
      <c r="AC1181" s="77" t="str">
        <f t="shared" si="171"/>
        <v/>
      </c>
      <c r="AE1181" s="84" t="str">
        <f t="shared" si="172"/>
        <v/>
      </c>
      <c r="AG1181" s="6" t="str">
        <f>IF($AE1181="", "", COUNTIF($AE$10:$AE$2510, "&gt;"&amp;$AE1181)+1+COUNTIF($AE$10:$AE1181, $AE1181)-1)</f>
        <v/>
      </c>
    </row>
    <row r="1182" spans="1:33" x14ac:dyDescent="0.25">
      <c r="A1182" s="2"/>
      <c r="B1182" s="98"/>
      <c r="C1182" s="99"/>
      <c r="D1182" s="100"/>
      <c r="E1182" s="101"/>
      <c r="F1182" s="102"/>
      <c r="G1182" s="99"/>
      <c r="H1182" s="103"/>
      <c r="I1182" s="104"/>
      <c r="J1182" s="2"/>
      <c r="K1182" s="56" t="str">
        <f t="shared" si="164"/>
        <v/>
      </c>
      <c r="L1182" s="2"/>
      <c r="M1182" s="2"/>
      <c r="N1182" s="51" t="str">
        <f t="shared" si="165"/>
        <v/>
      </c>
      <c r="O1182" s="2"/>
      <c r="Q1182" s="6" t="str">
        <f t="shared" si="166"/>
        <v/>
      </c>
      <c r="S1182" s="6" t="str">
        <f>IF(COUNTIF($Q1182:$Q$2510, $Q1182)&gt;1, "", $Q1182)</f>
        <v/>
      </c>
      <c r="U1182" s="63" t="str">
        <f>IF($B1182="", "", IF(OR($B1182&lt;'Intro &amp; Setup'!$W$18, $B1182&gt;'Intro &amp; Setup'!$AG$18), "X", ""))</f>
        <v/>
      </c>
      <c r="V1182" s="64" t="str">
        <f>IF($F1182="", "", IF(OR($F1182&lt;'Intro &amp; Setup'!$W$18, $F1182&gt;'Intro &amp; Setup'!$AG$18), "X", ""))</f>
        <v/>
      </c>
      <c r="W1182" s="6" t="str">
        <f t="shared" si="167"/>
        <v/>
      </c>
      <c r="Y1182" s="63" t="str">
        <f t="shared" si="168"/>
        <v/>
      </c>
      <c r="Z1182" s="64" t="str">
        <f t="shared" si="169"/>
        <v/>
      </c>
      <c r="AB1182" s="80" t="str">
        <f t="shared" si="170"/>
        <v/>
      </c>
      <c r="AC1182" s="77" t="str">
        <f t="shared" si="171"/>
        <v/>
      </c>
      <c r="AE1182" s="84" t="str">
        <f t="shared" si="172"/>
        <v/>
      </c>
      <c r="AG1182" s="6" t="str">
        <f>IF($AE1182="", "", COUNTIF($AE$10:$AE$2510, "&gt;"&amp;$AE1182)+1+COUNTIF($AE$10:$AE1182, $AE1182)-1)</f>
        <v/>
      </c>
    </row>
    <row r="1183" spans="1:33" x14ac:dyDescent="0.25">
      <c r="A1183" s="2"/>
      <c r="B1183" s="98"/>
      <c r="C1183" s="99"/>
      <c r="D1183" s="100"/>
      <c r="E1183" s="101"/>
      <c r="F1183" s="102"/>
      <c r="G1183" s="99"/>
      <c r="H1183" s="103"/>
      <c r="I1183" s="104"/>
      <c r="J1183" s="2"/>
      <c r="K1183" s="56" t="str">
        <f t="shared" si="164"/>
        <v/>
      </c>
      <c r="L1183" s="2"/>
      <c r="M1183" s="2"/>
      <c r="N1183" s="51" t="str">
        <f t="shared" si="165"/>
        <v/>
      </c>
      <c r="O1183" s="2"/>
      <c r="Q1183" s="6" t="str">
        <f t="shared" si="166"/>
        <v/>
      </c>
      <c r="S1183" s="6" t="str">
        <f>IF(COUNTIF($Q1183:$Q$2510, $Q1183)&gt;1, "", $Q1183)</f>
        <v/>
      </c>
      <c r="U1183" s="63" t="str">
        <f>IF($B1183="", "", IF(OR($B1183&lt;'Intro &amp; Setup'!$W$18, $B1183&gt;'Intro &amp; Setup'!$AG$18), "X", ""))</f>
        <v/>
      </c>
      <c r="V1183" s="64" t="str">
        <f>IF($F1183="", "", IF(OR($F1183&lt;'Intro &amp; Setup'!$W$18, $F1183&gt;'Intro &amp; Setup'!$AG$18), "X", ""))</f>
        <v/>
      </c>
      <c r="W1183" s="6" t="str">
        <f t="shared" si="167"/>
        <v/>
      </c>
      <c r="Y1183" s="63" t="str">
        <f t="shared" si="168"/>
        <v/>
      </c>
      <c r="Z1183" s="64" t="str">
        <f t="shared" si="169"/>
        <v/>
      </c>
      <c r="AB1183" s="80" t="str">
        <f t="shared" si="170"/>
        <v/>
      </c>
      <c r="AC1183" s="77" t="str">
        <f t="shared" si="171"/>
        <v/>
      </c>
      <c r="AE1183" s="84" t="str">
        <f t="shared" si="172"/>
        <v/>
      </c>
      <c r="AG1183" s="6" t="str">
        <f>IF($AE1183="", "", COUNTIF($AE$10:$AE$2510, "&gt;"&amp;$AE1183)+1+COUNTIF($AE$10:$AE1183, $AE1183)-1)</f>
        <v/>
      </c>
    </row>
    <row r="1184" spans="1:33" x14ac:dyDescent="0.25">
      <c r="A1184" s="2"/>
      <c r="B1184" s="98"/>
      <c r="C1184" s="99"/>
      <c r="D1184" s="100"/>
      <c r="E1184" s="101"/>
      <c r="F1184" s="102"/>
      <c r="G1184" s="99"/>
      <c r="H1184" s="103"/>
      <c r="I1184" s="104"/>
      <c r="J1184" s="2"/>
      <c r="K1184" s="56" t="str">
        <f t="shared" si="164"/>
        <v/>
      </c>
      <c r="L1184" s="2"/>
      <c r="M1184" s="2"/>
      <c r="N1184" s="51" t="str">
        <f t="shared" si="165"/>
        <v/>
      </c>
      <c r="O1184" s="2"/>
      <c r="Q1184" s="6" t="str">
        <f t="shared" si="166"/>
        <v/>
      </c>
      <c r="S1184" s="6" t="str">
        <f>IF(COUNTIF($Q1184:$Q$2510, $Q1184)&gt;1, "", $Q1184)</f>
        <v/>
      </c>
      <c r="U1184" s="63" t="str">
        <f>IF($B1184="", "", IF(OR($B1184&lt;'Intro &amp; Setup'!$W$18, $B1184&gt;'Intro &amp; Setup'!$AG$18), "X", ""))</f>
        <v/>
      </c>
      <c r="V1184" s="64" t="str">
        <f>IF($F1184="", "", IF(OR($F1184&lt;'Intro &amp; Setup'!$W$18, $F1184&gt;'Intro &amp; Setup'!$AG$18), "X", ""))</f>
        <v/>
      </c>
      <c r="W1184" s="6" t="str">
        <f t="shared" si="167"/>
        <v/>
      </c>
      <c r="Y1184" s="63" t="str">
        <f t="shared" si="168"/>
        <v/>
      </c>
      <c r="Z1184" s="64" t="str">
        <f t="shared" si="169"/>
        <v/>
      </c>
      <c r="AB1184" s="80" t="str">
        <f t="shared" si="170"/>
        <v/>
      </c>
      <c r="AC1184" s="77" t="str">
        <f t="shared" si="171"/>
        <v/>
      </c>
      <c r="AE1184" s="84" t="str">
        <f t="shared" si="172"/>
        <v/>
      </c>
      <c r="AG1184" s="6" t="str">
        <f>IF($AE1184="", "", COUNTIF($AE$10:$AE$2510, "&gt;"&amp;$AE1184)+1+COUNTIF($AE$10:$AE1184, $AE1184)-1)</f>
        <v/>
      </c>
    </row>
    <row r="1185" spans="1:33" x14ac:dyDescent="0.25">
      <c r="A1185" s="2"/>
      <c r="B1185" s="98"/>
      <c r="C1185" s="99"/>
      <c r="D1185" s="100"/>
      <c r="E1185" s="101"/>
      <c r="F1185" s="102"/>
      <c r="G1185" s="99"/>
      <c r="H1185" s="103"/>
      <c r="I1185" s="104"/>
      <c r="J1185" s="2"/>
      <c r="K1185" s="56" t="str">
        <f t="shared" si="164"/>
        <v/>
      </c>
      <c r="L1185" s="2"/>
      <c r="M1185" s="2"/>
      <c r="N1185" s="51" t="str">
        <f t="shared" si="165"/>
        <v/>
      </c>
      <c r="O1185" s="2"/>
      <c r="Q1185" s="6" t="str">
        <f t="shared" si="166"/>
        <v/>
      </c>
      <c r="S1185" s="6" t="str">
        <f>IF(COUNTIF($Q1185:$Q$2510, $Q1185)&gt;1, "", $Q1185)</f>
        <v/>
      </c>
      <c r="U1185" s="63" t="str">
        <f>IF($B1185="", "", IF(OR($B1185&lt;'Intro &amp; Setup'!$W$18, $B1185&gt;'Intro &amp; Setup'!$AG$18), "X", ""))</f>
        <v/>
      </c>
      <c r="V1185" s="64" t="str">
        <f>IF($F1185="", "", IF(OR($F1185&lt;'Intro &amp; Setup'!$W$18, $F1185&gt;'Intro &amp; Setup'!$AG$18), "X", ""))</f>
        <v/>
      </c>
      <c r="W1185" s="6" t="str">
        <f t="shared" si="167"/>
        <v/>
      </c>
      <c r="Y1185" s="63" t="str">
        <f t="shared" si="168"/>
        <v/>
      </c>
      <c r="Z1185" s="64" t="str">
        <f t="shared" si="169"/>
        <v/>
      </c>
      <c r="AB1185" s="80" t="str">
        <f t="shared" si="170"/>
        <v/>
      </c>
      <c r="AC1185" s="77" t="str">
        <f t="shared" si="171"/>
        <v/>
      </c>
      <c r="AE1185" s="84" t="str">
        <f t="shared" si="172"/>
        <v/>
      </c>
      <c r="AG1185" s="6" t="str">
        <f>IF($AE1185="", "", COUNTIF($AE$10:$AE$2510, "&gt;"&amp;$AE1185)+1+COUNTIF($AE$10:$AE1185, $AE1185)-1)</f>
        <v/>
      </c>
    </row>
    <row r="1186" spans="1:33" x14ac:dyDescent="0.25">
      <c r="A1186" s="2"/>
      <c r="B1186" s="98"/>
      <c r="C1186" s="99"/>
      <c r="D1186" s="100"/>
      <c r="E1186" s="101"/>
      <c r="F1186" s="102"/>
      <c r="G1186" s="99"/>
      <c r="H1186" s="103"/>
      <c r="I1186" s="104"/>
      <c r="J1186" s="2"/>
      <c r="K1186" s="56" t="str">
        <f t="shared" si="164"/>
        <v/>
      </c>
      <c r="L1186" s="2"/>
      <c r="M1186" s="2"/>
      <c r="N1186" s="51" t="str">
        <f t="shared" si="165"/>
        <v/>
      </c>
      <c r="O1186" s="2"/>
      <c r="Q1186" s="6" t="str">
        <f t="shared" si="166"/>
        <v/>
      </c>
      <c r="S1186" s="6" t="str">
        <f>IF(COUNTIF($Q1186:$Q$2510, $Q1186)&gt;1, "", $Q1186)</f>
        <v/>
      </c>
      <c r="U1186" s="63" t="str">
        <f>IF($B1186="", "", IF(OR($B1186&lt;'Intro &amp; Setup'!$W$18, $B1186&gt;'Intro &amp; Setup'!$AG$18), "X", ""))</f>
        <v/>
      </c>
      <c r="V1186" s="64" t="str">
        <f>IF($F1186="", "", IF(OR($F1186&lt;'Intro &amp; Setup'!$W$18, $F1186&gt;'Intro &amp; Setup'!$AG$18), "X", ""))</f>
        <v/>
      </c>
      <c r="W1186" s="6" t="str">
        <f t="shared" si="167"/>
        <v/>
      </c>
      <c r="Y1186" s="63" t="str">
        <f t="shared" si="168"/>
        <v/>
      </c>
      <c r="Z1186" s="64" t="str">
        <f t="shared" si="169"/>
        <v/>
      </c>
      <c r="AB1186" s="80" t="str">
        <f t="shared" si="170"/>
        <v/>
      </c>
      <c r="AC1186" s="77" t="str">
        <f t="shared" si="171"/>
        <v/>
      </c>
      <c r="AE1186" s="84" t="str">
        <f t="shared" si="172"/>
        <v/>
      </c>
      <c r="AG1186" s="6" t="str">
        <f>IF($AE1186="", "", COUNTIF($AE$10:$AE$2510, "&gt;"&amp;$AE1186)+1+COUNTIF($AE$10:$AE1186, $AE1186)-1)</f>
        <v/>
      </c>
    </row>
    <row r="1187" spans="1:33" x14ac:dyDescent="0.25">
      <c r="A1187" s="2"/>
      <c r="B1187" s="98"/>
      <c r="C1187" s="99"/>
      <c r="D1187" s="100"/>
      <c r="E1187" s="101"/>
      <c r="F1187" s="102"/>
      <c r="G1187" s="99"/>
      <c r="H1187" s="103"/>
      <c r="I1187" s="104"/>
      <c r="J1187" s="2"/>
      <c r="K1187" s="56" t="str">
        <f t="shared" si="164"/>
        <v/>
      </c>
      <c r="L1187" s="2"/>
      <c r="M1187" s="2"/>
      <c r="N1187" s="51" t="str">
        <f t="shared" si="165"/>
        <v/>
      </c>
      <c r="O1187" s="2"/>
      <c r="Q1187" s="6" t="str">
        <f t="shared" si="166"/>
        <v/>
      </c>
      <c r="S1187" s="6" t="str">
        <f>IF(COUNTIF($Q1187:$Q$2510, $Q1187)&gt;1, "", $Q1187)</f>
        <v/>
      </c>
      <c r="U1187" s="63" t="str">
        <f>IF($B1187="", "", IF(OR($B1187&lt;'Intro &amp; Setup'!$W$18, $B1187&gt;'Intro &amp; Setup'!$AG$18), "X", ""))</f>
        <v/>
      </c>
      <c r="V1187" s="64" t="str">
        <f>IF($F1187="", "", IF(OR($F1187&lt;'Intro &amp; Setup'!$W$18, $F1187&gt;'Intro &amp; Setup'!$AG$18), "X", ""))</f>
        <v/>
      </c>
      <c r="W1187" s="6" t="str">
        <f t="shared" si="167"/>
        <v/>
      </c>
      <c r="Y1187" s="63" t="str">
        <f t="shared" si="168"/>
        <v/>
      </c>
      <c r="Z1187" s="64" t="str">
        <f t="shared" si="169"/>
        <v/>
      </c>
      <c r="AB1187" s="80" t="str">
        <f t="shared" si="170"/>
        <v/>
      </c>
      <c r="AC1187" s="77" t="str">
        <f t="shared" si="171"/>
        <v/>
      </c>
      <c r="AE1187" s="84" t="str">
        <f t="shared" si="172"/>
        <v/>
      </c>
      <c r="AG1187" s="6" t="str">
        <f>IF($AE1187="", "", COUNTIF($AE$10:$AE$2510, "&gt;"&amp;$AE1187)+1+COUNTIF($AE$10:$AE1187, $AE1187)-1)</f>
        <v/>
      </c>
    </row>
    <row r="1188" spans="1:33" x14ac:dyDescent="0.25">
      <c r="A1188" s="2"/>
      <c r="B1188" s="98"/>
      <c r="C1188" s="99"/>
      <c r="D1188" s="100"/>
      <c r="E1188" s="101"/>
      <c r="F1188" s="102"/>
      <c r="G1188" s="99"/>
      <c r="H1188" s="103"/>
      <c r="I1188" s="104"/>
      <c r="J1188" s="2"/>
      <c r="K1188" s="56" t="str">
        <f t="shared" si="164"/>
        <v/>
      </c>
      <c r="L1188" s="2"/>
      <c r="M1188" s="2"/>
      <c r="N1188" s="51" t="str">
        <f t="shared" si="165"/>
        <v/>
      </c>
      <c r="O1188" s="2"/>
      <c r="Q1188" s="6" t="str">
        <f t="shared" si="166"/>
        <v/>
      </c>
      <c r="S1188" s="6" t="str">
        <f>IF(COUNTIF($Q1188:$Q$2510, $Q1188)&gt;1, "", $Q1188)</f>
        <v/>
      </c>
      <c r="U1188" s="63" t="str">
        <f>IF($B1188="", "", IF(OR($B1188&lt;'Intro &amp; Setup'!$W$18, $B1188&gt;'Intro &amp; Setup'!$AG$18), "X", ""))</f>
        <v/>
      </c>
      <c r="V1188" s="64" t="str">
        <f>IF($F1188="", "", IF(OR($F1188&lt;'Intro &amp; Setup'!$W$18, $F1188&gt;'Intro &amp; Setup'!$AG$18), "X", ""))</f>
        <v/>
      </c>
      <c r="W1188" s="6" t="str">
        <f t="shared" si="167"/>
        <v/>
      </c>
      <c r="Y1188" s="63" t="str">
        <f t="shared" si="168"/>
        <v/>
      </c>
      <c r="Z1188" s="64" t="str">
        <f t="shared" si="169"/>
        <v/>
      </c>
      <c r="AB1188" s="80" t="str">
        <f t="shared" si="170"/>
        <v/>
      </c>
      <c r="AC1188" s="77" t="str">
        <f t="shared" si="171"/>
        <v/>
      </c>
      <c r="AE1188" s="84" t="str">
        <f t="shared" si="172"/>
        <v/>
      </c>
      <c r="AG1188" s="6" t="str">
        <f>IF($AE1188="", "", COUNTIF($AE$10:$AE$2510, "&gt;"&amp;$AE1188)+1+COUNTIF($AE$10:$AE1188, $AE1188)-1)</f>
        <v/>
      </c>
    </row>
    <row r="1189" spans="1:33" x14ac:dyDescent="0.25">
      <c r="A1189" s="2"/>
      <c r="B1189" s="98"/>
      <c r="C1189" s="99"/>
      <c r="D1189" s="100"/>
      <c r="E1189" s="101"/>
      <c r="F1189" s="102"/>
      <c r="G1189" s="99"/>
      <c r="H1189" s="103"/>
      <c r="I1189" s="104"/>
      <c r="J1189" s="2"/>
      <c r="K1189" s="56" t="str">
        <f t="shared" si="164"/>
        <v/>
      </c>
      <c r="L1189" s="2"/>
      <c r="M1189" s="2"/>
      <c r="N1189" s="51" t="str">
        <f t="shared" si="165"/>
        <v/>
      </c>
      <c r="O1189" s="2"/>
      <c r="Q1189" s="6" t="str">
        <f t="shared" si="166"/>
        <v/>
      </c>
      <c r="S1189" s="6" t="str">
        <f>IF(COUNTIF($Q1189:$Q$2510, $Q1189)&gt;1, "", $Q1189)</f>
        <v/>
      </c>
      <c r="U1189" s="63" t="str">
        <f>IF($B1189="", "", IF(OR($B1189&lt;'Intro &amp; Setup'!$W$18, $B1189&gt;'Intro &amp; Setup'!$AG$18), "X", ""))</f>
        <v/>
      </c>
      <c r="V1189" s="64" t="str">
        <f>IF($F1189="", "", IF(OR($F1189&lt;'Intro &amp; Setup'!$W$18, $F1189&gt;'Intro &amp; Setup'!$AG$18), "X", ""))</f>
        <v/>
      </c>
      <c r="W1189" s="6" t="str">
        <f t="shared" si="167"/>
        <v/>
      </c>
      <c r="Y1189" s="63" t="str">
        <f t="shared" si="168"/>
        <v/>
      </c>
      <c r="Z1189" s="64" t="str">
        <f t="shared" si="169"/>
        <v/>
      </c>
      <c r="AB1189" s="80" t="str">
        <f t="shared" si="170"/>
        <v/>
      </c>
      <c r="AC1189" s="77" t="str">
        <f t="shared" si="171"/>
        <v/>
      </c>
      <c r="AE1189" s="84" t="str">
        <f t="shared" si="172"/>
        <v/>
      </c>
      <c r="AG1189" s="6" t="str">
        <f>IF($AE1189="", "", COUNTIF($AE$10:$AE$2510, "&gt;"&amp;$AE1189)+1+COUNTIF($AE$10:$AE1189, $AE1189)-1)</f>
        <v/>
      </c>
    </row>
    <row r="1190" spans="1:33" x14ac:dyDescent="0.25">
      <c r="A1190" s="2"/>
      <c r="B1190" s="98"/>
      <c r="C1190" s="99"/>
      <c r="D1190" s="100"/>
      <c r="E1190" s="101"/>
      <c r="F1190" s="102"/>
      <c r="G1190" s="99"/>
      <c r="H1190" s="103"/>
      <c r="I1190" s="104"/>
      <c r="J1190" s="2"/>
      <c r="K1190" s="56" t="str">
        <f t="shared" si="164"/>
        <v/>
      </c>
      <c r="L1190" s="2"/>
      <c r="M1190" s="2"/>
      <c r="N1190" s="51" t="str">
        <f t="shared" si="165"/>
        <v/>
      </c>
      <c r="O1190" s="2"/>
      <c r="Q1190" s="6" t="str">
        <f t="shared" si="166"/>
        <v/>
      </c>
      <c r="S1190" s="6" t="str">
        <f>IF(COUNTIF($Q1190:$Q$2510, $Q1190)&gt;1, "", $Q1190)</f>
        <v/>
      </c>
      <c r="U1190" s="63" t="str">
        <f>IF($B1190="", "", IF(OR($B1190&lt;'Intro &amp; Setup'!$W$18, $B1190&gt;'Intro &amp; Setup'!$AG$18), "X", ""))</f>
        <v/>
      </c>
      <c r="V1190" s="64" t="str">
        <f>IF($F1190="", "", IF(OR($F1190&lt;'Intro &amp; Setup'!$W$18, $F1190&gt;'Intro &amp; Setup'!$AG$18), "X", ""))</f>
        <v/>
      </c>
      <c r="W1190" s="6" t="str">
        <f t="shared" si="167"/>
        <v/>
      </c>
      <c r="Y1190" s="63" t="str">
        <f t="shared" si="168"/>
        <v/>
      </c>
      <c r="Z1190" s="64" t="str">
        <f t="shared" si="169"/>
        <v/>
      </c>
      <c r="AB1190" s="80" t="str">
        <f t="shared" si="170"/>
        <v/>
      </c>
      <c r="AC1190" s="77" t="str">
        <f t="shared" si="171"/>
        <v/>
      </c>
      <c r="AE1190" s="84" t="str">
        <f t="shared" si="172"/>
        <v/>
      </c>
      <c r="AG1190" s="6" t="str">
        <f>IF($AE1190="", "", COUNTIF($AE$10:$AE$2510, "&gt;"&amp;$AE1190)+1+COUNTIF($AE$10:$AE1190, $AE1190)-1)</f>
        <v/>
      </c>
    </row>
    <row r="1191" spans="1:33" x14ac:dyDescent="0.25">
      <c r="A1191" s="2"/>
      <c r="B1191" s="98"/>
      <c r="C1191" s="99"/>
      <c r="D1191" s="100"/>
      <c r="E1191" s="101"/>
      <c r="F1191" s="102"/>
      <c r="G1191" s="99"/>
      <c r="H1191" s="103"/>
      <c r="I1191" s="104"/>
      <c r="J1191" s="2"/>
      <c r="K1191" s="56" t="str">
        <f t="shared" si="164"/>
        <v/>
      </c>
      <c r="L1191" s="2"/>
      <c r="M1191" s="2"/>
      <c r="N1191" s="51" t="str">
        <f t="shared" si="165"/>
        <v/>
      </c>
      <c r="O1191" s="2"/>
      <c r="Q1191" s="6" t="str">
        <f t="shared" si="166"/>
        <v/>
      </c>
      <c r="S1191" s="6" t="str">
        <f>IF(COUNTIF($Q1191:$Q$2510, $Q1191)&gt;1, "", $Q1191)</f>
        <v/>
      </c>
      <c r="U1191" s="63" t="str">
        <f>IF($B1191="", "", IF(OR($B1191&lt;'Intro &amp; Setup'!$W$18, $B1191&gt;'Intro &amp; Setup'!$AG$18), "X", ""))</f>
        <v/>
      </c>
      <c r="V1191" s="64" t="str">
        <f>IF($F1191="", "", IF(OR($F1191&lt;'Intro &amp; Setup'!$W$18, $F1191&gt;'Intro &amp; Setup'!$AG$18), "X", ""))</f>
        <v/>
      </c>
      <c r="W1191" s="6" t="str">
        <f t="shared" si="167"/>
        <v/>
      </c>
      <c r="Y1191" s="63" t="str">
        <f t="shared" si="168"/>
        <v/>
      </c>
      <c r="Z1191" s="64" t="str">
        <f t="shared" si="169"/>
        <v/>
      </c>
      <c r="AB1191" s="80" t="str">
        <f t="shared" si="170"/>
        <v/>
      </c>
      <c r="AC1191" s="77" t="str">
        <f t="shared" si="171"/>
        <v/>
      </c>
      <c r="AE1191" s="84" t="str">
        <f t="shared" si="172"/>
        <v/>
      </c>
      <c r="AG1191" s="6" t="str">
        <f>IF($AE1191="", "", COUNTIF($AE$10:$AE$2510, "&gt;"&amp;$AE1191)+1+COUNTIF($AE$10:$AE1191, $AE1191)-1)</f>
        <v/>
      </c>
    </row>
    <row r="1192" spans="1:33" x14ac:dyDescent="0.25">
      <c r="A1192" s="2"/>
      <c r="B1192" s="98"/>
      <c r="C1192" s="99"/>
      <c r="D1192" s="100"/>
      <c r="E1192" s="101"/>
      <c r="F1192" s="102"/>
      <c r="G1192" s="99"/>
      <c r="H1192" s="103"/>
      <c r="I1192" s="104"/>
      <c r="J1192" s="2"/>
      <c r="K1192" s="56" t="str">
        <f t="shared" si="164"/>
        <v/>
      </c>
      <c r="L1192" s="2"/>
      <c r="M1192" s="2"/>
      <c r="N1192" s="51" t="str">
        <f t="shared" si="165"/>
        <v/>
      </c>
      <c r="O1192" s="2"/>
      <c r="Q1192" s="6" t="str">
        <f t="shared" si="166"/>
        <v/>
      </c>
      <c r="S1192" s="6" t="str">
        <f>IF(COUNTIF($Q1192:$Q$2510, $Q1192)&gt;1, "", $Q1192)</f>
        <v/>
      </c>
      <c r="U1192" s="63" t="str">
        <f>IF($B1192="", "", IF(OR($B1192&lt;'Intro &amp; Setup'!$W$18, $B1192&gt;'Intro &amp; Setup'!$AG$18), "X", ""))</f>
        <v/>
      </c>
      <c r="V1192" s="64" t="str">
        <f>IF($F1192="", "", IF(OR($F1192&lt;'Intro &amp; Setup'!$W$18, $F1192&gt;'Intro &amp; Setup'!$AG$18), "X", ""))</f>
        <v/>
      </c>
      <c r="W1192" s="6" t="str">
        <f t="shared" si="167"/>
        <v/>
      </c>
      <c r="Y1192" s="63" t="str">
        <f t="shared" si="168"/>
        <v/>
      </c>
      <c r="Z1192" s="64" t="str">
        <f t="shared" si="169"/>
        <v/>
      </c>
      <c r="AB1192" s="80" t="str">
        <f t="shared" si="170"/>
        <v/>
      </c>
      <c r="AC1192" s="77" t="str">
        <f t="shared" si="171"/>
        <v/>
      </c>
      <c r="AE1192" s="84" t="str">
        <f t="shared" si="172"/>
        <v/>
      </c>
      <c r="AG1192" s="6" t="str">
        <f>IF($AE1192="", "", COUNTIF($AE$10:$AE$2510, "&gt;"&amp;$AE1192)+1+COUNTIF($AE$10:$AE1192, $AE1192)-1)</f>
        <v/>
      </c>
    </row>
    <row r="1193" spans="1:33" x14ac:dyDescent="0.25">
      <c r="A1193" s="2"/>
      <c r="B1193" s="98"/>
      <c r="C1193" s="99"/>
      <c r="D1193" s="100"/>
      <c r="E1193" s="101"/>
      <c r="F1193" s="102"/>
      <c r="G1193" s="99"/>
      <c r="H1193" s="103"/>
      <c r="I1193" s="104"/>
      <c r="J1193" s="2"/>
      <c r="K1193" s="56" t="str">
        <f t="shared" si="164"/>
        <v/>
      </c>
      <c r="L1193" s="2"/>
      <c r="M1193" s="2"/>
      <c r="N1193" s="51" t="str">
        <f t="shared" si="165"/>
        <v/>
      </c>
      <c r="O1193" s="2"/>
      <c r="Q1193" s="6" t="str">
        <f t="shared" si="166"/>
        <v/>
      </c>
      <c r="S1193" s="6" t="str">
        <f>IF(COUNTIF($Q1193:$Q$2510, $Q1193)&gt;1, "", $Q1193)</f>
        <v/>
      </c>
      <c r="U1193" s="63" t="str">
        <f>IF($B1193="", "", IF(OR($B1193&lt;'Intro &amp; Setup'!$W$18, $B1193&gt;'Intro &amp; Setup'!$AG$18), "X", ""))</f>
        <v/>
      </c>
      <c r="V1193" s="64" t="str">
        <f>IF($F1193="", "", IF(OR($F1193&lt;'Intro &amp; Setup'!$W$18, $F1193&gt;'Intro &amp; Setup'!$AG$18), "X", ""))</f>
        <v/>
      </c>
      <c r="W1193" s="6" t="str">
        <f t="shared" si="167"/>
        <v/>
      </c>
      <c r="Y1193" s="63" t="str">
        <f t="shared" si="168"/>
        <v/>
      </c>
      <c r="Z1193" s="64" t="str">
        <f t="shared" si="169"/>
        <v/>
      </c>
      <c r="AB1193" s="80" t="str">
        <f t="shared" si="170"/>
        <v/>
      </c>
      <c r="AC1193" s="77" t="str">
        <f t="shared" si="171"/>
        <v/>
      </c>
      <c r="AE1193" s="84" t="str">
        <f t="shared" si="172"/>
        <v/>
      </c>
      <c r="AG1193" s="6" t="str">
        <f>IF($AE1193="", "", COUNTIF($AE$10:$AE$2510, "&gt;"&amp;$AE1193)+1+COUNTIF($AE$10:$AE1193, $AE1193)-1)</f>
        <v/>
      </c>
    </row>
    <row r="1194" spans="1:33" x14ac:dyDescent="0.25">
      <c r="A1194" s="2"/>
      <c r="B1194" s="98"/>
      <c r="C1194" s="99"/>
      <c r="D1194" s="100"/>
      <c r="E1194" s="101"/>
      <c r="F1194" s="102"/>
      <c r="G1194" s="99"/>
      <c r="H1194" s="103"/>
      <c r="I1194" s="104"/>
      <c r="J1194" s="2"/>
      <c r="K1194" s="56" t="str">
        <f t="shared" si="164"/>
        <v/>
      </c>
      <c r="L1194" s="2"/>
      <c r="M1194" s="2"/>
      <c r="N1194" s="51" t="str">
        <f t="shared" si="165"/>
        <v/>
      </c>
      <c r="O1194" s="2"/>
      <c r="Q1194" s="6" t="str">
        <f t="shared" si="166"/>
        <v/>
      </c>
      <c r="S1194" s="6" t="str">
        <f>IF(COUNTIF($Q1194:$Q$2510, $Q1194)&gt;1, "", $Q1194)</f>
        <v/>
      </c>
      <c r="U1194" s="63" t="str">
        <f>IF($B1194="", "", IF(OR($B1194&lt;'Intro &amp; Setup'!$W$18, $B1194&gt;'Intro &amp; Setup'!$AG$18), "X", ""))</f>
        <v/>
      </c>
      <c r="V1194" s="64" t="str">
        <f>IF($F1194="", "", IF(OR($F1194&lt;'Intro &amp; Setup'!$W$18, $F1194&gt;'Intro &amp; Setup'!$AG$18), "X", ""))</f>
        <v/>
      </c>
      <c r="W1194" s="6" t="str">
        <f t="shared" si="167"/>
        <v/>
      </c>
      <c r="Y1194" s="63" t="str">
        <f t="shared" si="168"/>
        <v/>
      </c>
      <c r="Z1194" s="64" t="str">
        <f t="shared" si="169"/>
        <v/>
      </c>
      <c r="AB1194" s="80" t="str">
        <f t="shared" si="170"/>
        <v/>
      </c>
      <c r="AC1194" s="77" t="str">
        <f t="shared" si="171"/>
        <v/>
      </c>
      <c r="AE1194" s="84" t="str">
        <f t="shared" si="172"/>
        <v/>
      </c>
      <c r="AG1194" s="6" t="str">
        <f>IF($AE1194="", "", COUNTIF($AE$10:$AE$2510, "&gt;"&amp;$AE1194)+1+COUNTIF($AE$10:$AE1194, $AE1194)-1)</f>
        <v/>
      </c>
    </row>
    <row r="1195" spans="1:33" x14ac:dyDescent="0.25">
      <c r="A1195" s="2"/>
      <c r="B1195" s="98"/>
      <c r="C1195" s="99"/>
      <c r="D1195" s="100"/>
      <c r="E1195" s="101"/>
      <c r="F1195" s="102"/>
      <c r="G1195" s="99"/>
      <c r="H1195" s="103"/>
      <c r="I1195" s="104"/>
      <c r="J1195" s="2"/>
      <c r="K1195" s="56" t="str">
        <f t="shared" si="164"/>
        <v/>
      </c>
      <c r="L1195" s="2"/>
      <c r="M1195" s="2"/>
      <c r="N1195" s="51" t="str">
        <f t="shared" si="165"/>
        <v/>
      </c>
      <c r="O1195" s="2"/>
      <c r="Q1195" s="6" t="str">
        <f t="shared" si="166"/>
        <v/>
      </c>
      <c r="S1195" s="6" t="str">
        <f>IF(COUNTIF($Q1195:$Q$2510, $Q1195)&gt;1, "", $Q1195)</f>
        <v/>
      </c>
      <c r="U1195" s="63" t="str">
        <f>IF($B1195="", "", IF(OR($B1195&lt;'Intro &amp; Setup'!$W$18, $B1195&gt;'Intro &amp; Setup'!$AG$18), "X", ""))</f>
        <v/>
      </c>
      <c r="V1195" s="64" t="str">
        <f>IF($F1195="", "", IF(OR($F1195&lt;'Intro &amp; Setup'!$W$18, $F1195&gt;'Intro &amp; Setup'!$AG$18), "X", ""))</f>
        <v/>
      </c>
      <c r="W1195" s="6" t="str">
        <f t="shared" si="167"/>
        <v/>
      </c>
      <c r="Y1195" s="63" t="str">
        <f t="shared" si="168"/>
        <v/>
      </c>
      <c r="Z1195" s="64" t="str">
        <f t="shared" si="169"/>
        <v/>
      </c>
      <c r="AB1195" s="80" t="str">
        <f t="shared" si="170"/>
        <v/>
      </c>
      <c r="AC1195" s="77" t="str">
        <f t="shared" si="171"/>
        <v/>
      </c>
      <c r="AE1195" s="84" t="str">
        <f t="shared" si="172"/>
        <v/>
      </c>
      <c r="AG1195" s="6" t="str">
        <f>IF($AE1195="", "", COUNTIF($AE$10:$AE$2510, "&gt;"&amp;$AE1195)+1+COUNTIF($AE$10:$AE1195, $AE1195)-1)</f>
        <v/>
      </c>
    </row>
    <row r="1196" spans="1:33" x14ac:dyDescent="0.25">
      <c r="A1196" s="2"/>
      <c r="B1196" s="98"/>
      <c r="C1196" s="99"/>
      <c r="D1196" s="100"/>
      <c r="E1196" s="101"/>
      <c r="F1196" s="102"/>
      <c r="G1196" s="99"/>
      <c r="H1196" s="103"/>
      <c r="I1196" s="104"/>
      <c r="J1196" s="2"/>
      <c r="K1196" s="56" t="str">
        <f t="shared" si="164"/>
        <v/>
      </c>
      <c r="L1196" s="2"/>
      <c r="M1196" s="2"/>
      <c r="N1196" s="51" t="str">
        <f t="shared" si="165"/>
        <v/>
      </c>
      <c r="O1196" s="2"/>
      <c r="Q1196" s="6" t="str">
        <f t="shared" si="166"/>
        <v/>
      </c>
      <c r="S1196" s="6" t="str">
        <f>IF(COUNTIF($Q1196:$Q$2510, $Q1196)&gt;1, "", $Q1196)</f>
        <v/>
      </c>
      <c r="U1196" s="63" t="str">
        <f>IF($B1196="", "", IF(OR($B1196&lt;'Intro &amp; Setup'!$W$18, $B1196&gt;'Intro &amp; Setup'!$AG$18), "X", ""))</f>
        <v/>
      </c>
      <c r="V1196" s="64" t="str">
        <f>IF($F1196="", "", IF(OR($F1196&lt;'Intro &amp; Setup'!$W$18, $F1196&gt;'Intro &amp; Setup'!$AG$18), "X", ""))</f>
        <v/>
      </c>
      <c r="W1196" s="6" t="str">
        <f t="shared" si="167"/>
        <v/>
      </c>
      <c r="Y1196" s="63" t="str">
        <f t="shared" si="168"/>
        <v/>
      </c>
      <c r="Z1196" s="64" t="str">
        <f t="shared" si="169"/>
        <v/>
      </c>
      <c r="AB1196" s="80" t="str">
        <f t="shared" si="170"/>
        <v/>
      </c>
      <c r="AC1196" s="77" t="str">
        <f t="shared" si="171"/>
        <v/>
      </c>
      <c r="AE1196" s="84" t="str">
        <f t="shared" si="172"/>
        <v/>
      </c>
      <c r="AG1196" s="6" t="str">
        <f>IF($AE1196="", "", COUNTIF($AE$10:$AE$2510, "&gt;"&amp;$AE1196)+1+COUNTIF($AE$10:$AE1196, $AE1196)-1)</f>
        <v/>
      </c>
    </row>
    <row r="1197" spans="1:33" x14ac:dyDescent="0.25">
      <c r="A1197" s="2"/>
      <c r="B1197" s="98"/>
      <c r="C1197" s="99"/>
      <c r="D1197" s="100"/>
      <c r="E1197" s="101"/>
      <c r="F1197" s="102"/>
      <c r="G1197" s="99"/>
      <c r="H1197" s="103"/>
      <c r="I1197" s="104"/>
      <c r="J1197" s="2"/>
      <c r="K1197" s="56" t="str">
        <f t="shared" si="164"/>
        <v/>
      </c>
      <c r="L1197" s="2"/>
      <c r="M1197" s="2"/>
      <c r="N1197" s="51" t="str">
        <f t="shared" si="165"/>
        <v/>
      </c>
      <c r="O1197" s="2"/>
      <c r="Q1197" s="6" t="str">
        <f t="shared" si="166"/>
        <v/>
      </c>
      <c r="S1197" s="6" t="str">
        <f>IF(COUNTIF($Q1197:$Q$2510, $Q1197)&gt;1, "", $Q1197)</f>
        <v/>
      </c>
      <c r="U1197" s="63" t="str">
        <f>IF($B1197="", "", IF(OR($B1197&lt;'Intro &amp; Setup'!$W$18, $B1197&gt;'Intro &amp; Setup'!$AG$18), "X", ""))</f>
        <v/>
      </c>
      <c r="V1197" s="64" t="str">
        <f>IF($F1197="", "", IF(OR($F1197&lt;'Intro &amp; Setup'!$W$18, $F1197&gt;'Intro &amp; Setup'!$AG$18), "X", ""))</f>
        <v/>
      </c>
      <c r="W1197" s="6" t="str">
        <f t="shared" si="167"/>
        <v/>
      </c>
      <c r="Y1197" s="63" t="str">
        <f t="shared" si="168"/>
        <v/>
      </c>
      <c r="Z1197" s="64" t="str">
        <f t="shared" si="169"/>
        <v/>
      </c>
      <c r="AB1197" s="80" t="str">
        <f t="shared" si="170"/>
        <v/>
      </c>
      <c r="AC1197" s="77" t="str">
        <f t="shared" si="171"/>
        <v/>
      </c>
      <c r="AE1197" s="84" t="str">
        <f t="shared" si="172"/>
        <v/>
      </c>
      <c r="AG1197" s="6" t="str">
        <f>IF($AE1197="", "", COUNTIF($AE$10:$AE$2510, "&gt;"&amp;$AE1197)+1+COUNTIF($AE$10:$AE1197, $AE1197)-1)</f>
        <v/>
      </c>
    </row>
    <row r="1198" spans="1:33" x14ac:dyDescent="0.25">
      <c r="A1198" s="2"/>
      <c r="B1198" s="98"/>
      <c r="C1198" s="99"/>
      <c r="D1198" s="100"/>
      <c r="E1198" s="101"/>
      <c r="F1198" s="102"/>
      <c r="G1198" s="99"/>
      <c r="H1198" s="103"/>
      <c r="I1198" s="104"/>
      <c r="J1198" s="2"/>
      <c r="K1198" s="56" t="str">
        <f t="shared" si="164"/>
        <v/>
      </c>
      <c r="L1198" s="2"/>
      <c r="M1198" s="2"/>
      <c r="N1198" s="51" t="str">
        <f t="shared" si="165"/>
        <v/>
      </c>
      <c r="O1198" s="2"/>
      <c r="Q1198" s="6" t="str">
        <f t="shared" si="166"/>
        <v/>
      </c>
      <c r="S1198" s="6" t="str">
        <f>IF(COUNTIF($Q1198:$Q$2510, $Q1198)&gt;1, "", $Q1198)</f>
        <v/>
      </c>
      <c r="U1198" s="63" t="str">
        <f>IF($B1198="", "", IF(OR($B1198&lt;'Intro &amp; Setup'!$W$18, $B1198&gt;'Intro &amp; Setup'!$AG$18), "X", ""))</f>
        <v/>
      </c>
      <c r="V1198" s="64" t="str">
        <f>IF($F1198="", "", IF(OR($F1198&lt;'Intro &amp; Setup'!$W$18, $F1198&gt;'Intro &amp; Setup'!$AG$18), "X", ""))</f>
        <v/>
      </c>
      <c r="W1198" s="6" t="str">
        <f t="shared" si="167"/>
        <v/>
      </c>
      <c r="Y1198" s="63" t="str">
        <f t="shared" si="168"/>
        <v/>
      </c>
      <c r="Z1198" s="64" t="str">
        <f t="shared" si="169"/>
        <v/>
      </c>
      <c r="AB1198" s="80" t="str">
        <f t="shared" si="170"/>
        <v/>
      </c>
      <c r="AC1198" s="77" t="str">
        <f t="shared" si="171"/>
        <v/>
      </c>
      <c r="AE1198" s="84" t="str">
        <f t="shared" si="172"/>
        <v/>
      </c>
      <c r="AG1198" s="6" t="str">
        <f>IF($AE1198="", "", COUNTIF($AE$10:$AE$2510, "&gt;"&amp;$AE1198)+1+COUNTIF($AE$10:$AE1198, $AE1198)-1)</f>
        <v/>
      </c>
    </row>
    <row r="1199" spans="1:33" x14ac:dyDescent="0.25">
      <c r="A1199" s="2"/>
      <c r="B1199" s="98"/>
      <c r="C1199" s="99"/>
      <c r="D1199" s="100"/>
      <c r="E1199" s="101"/>
      <c r="F1199" s="102"/>
      <c r="G1199" s="99"/>
      <c r="H1199" s="103"/>
      <c r="I1199" s="104"/>
      <c r="J1199" s="2"/>
      <c r="K1199" s="56" t="str">
        <f t="shared" si="164"/>
        <v/>
      </c>
      <c r="L1199" s="2"/>
      <c r="M1199" s="2"/>
      <c r="N1199" s="51" t="str">
        <f t="shared" si="165"/>
        <v/>
      </c>
      <c r="O1199" s="2"/>
      <c r="Q1199" s="6" t="str">
        <f t="shared" si="166"/>
        <v/>
      </c>
      <c r="S1199" s="6" t="str">
        <f>IF(COUNTIF($Q1199:$Q$2510, $Q1199)&gt;1, "", $Q1199)</f>
        <v/>
      </c>
      <c r="U1199" s="63" t="str">
        <f>IF($B1199="", "", IF(OR($B1199&lt;'Intro &amp; Setup'!$W$18, $B1199&gt;'Intro &amp; Setup'!$AG$18), "X", ""))</f>
        <v/>
      </c>
      <c r="V1199" s="64" t="str">
        <f>IF($F1199="", "", IF(OR($F1199&lt;'Intro &amp; Setup'!$W$18, $F1199&gt;'Intro &amp; Setup'!$AG$18), "X", ""))</f>
        <v/>
      </c>
      <c r="W1199" s="6" t="str">
        <f t="shared" si="167"/>
        <v/>
      </c>
      <c r="Y1199" s="63" t="str">
        <f t="shared" si="168"/>
        <v/>
      </c>
      <c r="Z1199" s="64" t="str">
        <f t="shared" si="169"/>
        <v/>
      </c>
      <c r="AB1199" s="80" t="str">
        <f t="shared" si="170"/>
        <v/>
      </c>
      <c r="AC1199" s="77" t="str">
        <f t="shared" si="171"/>
        <v/>
      </c>
      <c r="AE1199" s="84" t="str">
        <f t="shared" si="172"/>
        <v/>
      </c>
      <c r="AG1199" s="6" t="str">
        <f>IF($AE1199="", "", COUNTIF($AE$10:$AE$2510, "&gt;"&amp;$AE1199)+1+COUNTIF($AE$10:$AE1199, $AE1199)-1)</f>
        <v/>
      </c>
    </row>
    <row r="1200" spans="1:33" x14ac:dyDescent="0.25">
      <c r="A1200" s="2"/>
      <c r="B1200" s="98"/>
      <c r="C1200" s="99"/>
      <c r="D1200" s="100"/>
      <c r="E1200" s="101"/>
      <c r="F1200" s="102"/>
      <c r="G1200" s="99"/>
      <c r="H1200" s="103"/>
      <c r="I1200" s="104"/>
      <c r="J1200" s="2"/>
      <c r="K1200" s="56" t="str">
        <f t="shared" si="164"/>
        <v/>
      </c>
      <c r="L1200" s="2"/>
      <c r="M1200" s="2"/>
      <c r="N1200" s="51" t="str">
        <f t="shared" si="165"/>
        <v/>
      </c>
      <c r="O1200" s="2"/>
      <c r="Q1200" s="6" t="str">
        <f t="shared" si="166"/>
        <v/>
      </c>
      <c r="S1200" s="6" t="str">
        <f>IF(COUNTIF($Q1200:$Q$2510, $Q1200)&gt;1, "", $Q1200)</f>
        <v/>
      </c>
      <c r="U1200" s="63" t="str">
        <f>IF($B1200="", "", IF(OR($B1200&lt;'Intro &amp; Setup'!$W$18, $B1200&gt;'Intro &amp; Setup'!$AG$18), "X", ""))</f>
        <v/>
      </c>
      <c r="V1200" s="64" t="str">
        <f>IF($F1200="", "", IF(OR($F1200&lt;'Intro &amp; Setup'!$W$18, $F1200&gt;'Intro &amp; Setup'!$AG$18), "X", ""))</f>
        <v/>
      </c>
      <c r="W1200" s="6" t="str">
        <f t="shared" si="167"/>
        <v/>
      </c>
      <c r="Y1200" s="63" t="str">
        <f t="shared" si="168"/>
        <v/>
      </c>
      <c r="Z1200" s="64" t="str">
        <f t="shared" si="169"/>
        <v/>
      </c>
      <c r="AB1200" s="80" t="str">
        <f t="shared" si="170"/>
        <v/>
      </c>
      <c r="AC1200" s="77" t="str">
        <f t="shared" si="171"/>
        <v/>
      </c>
      <c r="AE1200" s="84" t="str">
        <f t="shared" si="172"/>
        <v/>
      </c>
      <c r="AG1200" s="6" t="str">
        <f>IF($AE1200="", "", COUNTIF($AE$10:$AE$2510, "&gt;"&amp;$AE1200)+1+COUNTIF($AE$10:$AE1200, $AE1200)-1)</f>
        <v/>
      </c>
    </row>
    <row r="1201" spans="1:33" x14ac:dyDescent="0.25">
      <c r="A1201" s="2"/>
      <c r="B1201" s="98"/>
      <c r="C1201" s="99"/>
      <c r="D1201" s="100"/>
      <c r="E1201" s="101"/>
      <c r="F1201" s="102"/>
      <c r="G1201" s="99"/>
      <c r="H1201" s="103"/>
      <c r="I1201" s="104"/>
      <c r="J1201" s="2"/>
      <c r="K1201" s="56" t="str">
        <f t="shared" si="164"/>
        <v/>
      </c>
      <c r="L1201" s="2"/>
      <c r="M1201" s="2"/>
      <c r="N1201" s="51" t="str">
        <f t="shared" si="165"/>
        <v/>
      </c>
      <c r="O1201" s="2"/>
      <c r="Q1201" s="6" t="str">
        <f t="shared" si="166"/>
        <v/>
      </c>
      <c r="S1201" s="6" t="str">
        <f>IF(COUNTIF($Q1201:$Q$2510, $Q1201)&gt;1, "", $Q1201)</f>
        <v/>
      </c>
      <c r="U1201" s="63" t="str">
        <f>IF($B1201="", "", IF(OR($B1201&lt;'Intro &amp; Setup'!$W$18, $B1201&gt;'Intro &amp; Setup'!$AG$18), "X", ""))</f>
        <v/>
      </c>
      <c r="V1201" s="64" t="str">
        <f>IF($F1201="", "", IF(OR($F1201&lt;'Intro &amp; Setup'!$W$18, $F1201&gt;'Intro &amp; Setup'!$AG$18), "X", ""))</f>
        <v/>
      </c>
      <c r="W1201" s="6" t="str">
        <f t="shared" si="167"/>
        <v/>
      </c>
      <c r="Y1201" s="63" t="str">
        <f t="shared" si="168"/>
        <v/>
      </c>
      <c r="Z1201" s="64" t="str">
        <f t="shared" si="169"/>
        <v/>
      </c>
      <c r="AB1201" s="80" t="str">
        <f t="shared" si="170"/>
        <v/>
      </c>
      <c r="AC1201" s="77" t="str">
        <f t="shared" si="171"/>
        <v/>
      </c>
      <c r="AE1201" s="84" t="str">
        <f t="shared" si="172"/>
        <v/>
      </c>
      <c r="AG1201" s="6" t="str">
        <f>IF($AE1201="", "", COUNTIF($AE$10:$AE$2510, "&gt;"&amp;$AE1201)+1+COUNTIF($AE$10:$AE1201, $AE1201)-1)</f>
        <v/>
      </c>
    </row>
    <row r="1202" spans="1:33" x14ac:dyDescent="0.25">
      <c r="A1202" s="2"/>
      <c r="B1202" s="98"/>
      <c r="C1202" s="99"/>
      <c r="D1202" s="100"/>
      <c r="E1202" s="101"/>
      <c r="F1202" s="102"/>
      <c r="G1202" s="99"/>
      <c r="H1202" s="103"/>
      <c r="I1202" s="104"/>
      <c r="J1202" s="2"/>
      <c r="K1202" s="56" t="str">
        <f t="shared" si="164"/>
        <v/>
      </c>
      <c r="L1202" s="2"/>
      <c r="M1202" s="2"/>
      <c r="N1202" s="51" t="str">
        <f t="shared" si="165"/>
        <v/>
      </c>
      <c r="O1202" s="2"/>
      <c r="Q1202" s="6" t="str">
        <f t="shared" si="166"/>
        <v/>
      </c>
      <c r="S1202" s="6" t="str">
        <f>IF(COUNTIF($Q1202:$Q$2510, $Q1202)&gt;1, "", $Q1202)</f>
        <v/>
      </c>
      <c r="U1202" s="63" t="str">
        <f>IF($B1202="", "", IF(OR($B1202&lt;'Intro &amp; Setup'!$W$18, $B1202&gt;'Intro &amp; Setup'!$AG$18), "X", ""))</f>
        <v/>
      </c>
      <c r="V1202" s="64" t="str">
        <f>IF($F1202="", "", IF(OR($F1202&lt;'Intro &amp; Setup'!$W$18, $F1202&gt;'Intro &amp; Setup'!$AG$18), "X", ""))</f>
        <v/>
      </c>
      <c r="W1202" s="6" t="str">
        <f t="shared" si="167"/>
        <v/>
      </c>
      <c r="Y1202" s="63" t="str">
        <f t="shared" si="168"/>
        <v/>
      </c>
      <c r="Z1202" s="64" t="str">
        <f t="shared" si="169"/>
        <v/>
      </c>
      <c r="AB1202" s="80" t="str">
        <f t="shared" si="170"/>
        <v/>
      </c>
      <c r="AC1202" s="77" t="str">
        <f t="shared" si="171"/>
        <v/>
      </c>
      <c r="AE1202" s="84" t="str">
        <f t="shared" si="172"/>
        <v/>
      </c>
      <c r="AG1202" s="6" t="str">
        <f>IF($AE1202="", "", COUNTIF($AE$10:$AE$2510, "&gt;"&amp;$AE1202)+1+COUNTIF($AE$10:$AE1202, $AE1202)-1)</f>
        <v/>
      </c>
    </row>
    <row r="1203" spans="1:33" x14ac:dyDescent="0.25">
      <c r="A1203" s="2"/>
      <c r="B1203" s="98"/>
      <c r="C1203" s="99"/>
      <c r="D1203" s="100"/>
      <c r="E1203" s="101"/>
      <c r="F1203" s="102"/>
      <c r="G1203" s="99"/>
      <c r="H1203" s="103"/>
      <c r="I1203" s="104"/>
      <c r="J1203" s="2"/>
      <c r="K1203" s="56" t="str">
        <f t="shared" si="164"/>
        <v/>
      </c>
      <c r="L1203" s="2"/>
      <c r="M1203" s="2"/>
      <c r="N1203" s="51" t="str">
        <f t="shared" si="165"/>
        <v/>
      </c>
      <c r="O1203" s="2"/>
      <c r="Q1203" s="6" t="str">
        <f t="shared" si="166"/>
        <v/>
      </c>
      <c r="S1203" s="6" t="str">
        <f>IF(COUNTIF($Q1203:$Q$2510, $Q1203)&gt;1, "", $Q1203)</f>
        <v/>
      </c>
      <c r="U1203" s="63" t="str">
        <f>IF($B1203="", "", IF(OR($B1203&lt;'Intro &amp; Setup'!$W$18, $B1203&gt;'Intro &amp; Setup'!$AG$18), "X", ""))</f>
        <v/>
      </c>
      <c r="V1203" s="64" t="str">
        <f>IF($F1203="", "", IF(OR($F1203&lt;'Intro &amp; Setup'!$W$18, $F1203&gt;'Intro &amp; Setup'!$AG$18), "X", ""))</f>
        <v/>
      </c>
      <c r="W1203" s="6" t="str">
        <f t="shared" si="167"/>
        <v/>
      </c>
      <c r="Y1203" s="63" t="str">
        <f t="shared" si="168"/>
        <v/>
      </c>
      <c r="Z1203" s="64" t="str">
        <f t="shared" si="169"/>
        <v/>
      </c>
      <c r="AB1203" s="80" t="str">
        <f t="shared" si="170"/>
        <v/>
      </c>
      <c r="AC1203" s="77" t="str">
        <f t="shared" si="171"/>
        <v/>
      </c>
      <c r="AE1203" s="84" t="str">
        <f t="shared" si="172"/>
        <v/>
      </c>
      <c r="AG1203" s="6" t="str">
        <f>IF($AE1203="", "", COUNTIF($AE$10:$AE$2510, "&gt;"&amp;$AE1203)+1+COUNTIF($AE$10:$AE1203, $AE1203)-1)</f>
        <v/>
      </c>
    </row>
    <row r="1204" spans="1:33" x14ac:dyDescent="0.25">
      <c r="A1204" s="2"/>
      <c r="B1204" s="98"/>
      <c r="C1204" s="99"/>
      <c r="D1204" s="100"/>
      <c r="E1204" s="101"/>
      <c r="F1204" s="102"/>
      <c r="G1204" s="99"/>
      <c r="H1204" s="103"/>
      <c r="I1204" s="104"/>
      <c r="J1204" s="2"/>
      <c r="K1204" s="56" t="str">
        <f t="shared" si="164"/>
        <v/>
      </c>
      <c r="L1204" s="2"/>
      <c r="M1204" s="2"/>
      <c r="N1204" s="51" t="str">
        <f t="shared" si="165"/>
        <v/>
      </c>
      <c r="O1204" s="2"/>
      <c r="Q1204" s="6" t="str">
        <f t="shared" si="166"/>
        <v/>
      </c>
      <c r="S1204" s="6" t="str">
        <f>IF(COUNTIF($Q1204:$Q$2510, $Q1204)&gt;1, "", $Q1204)</f>
        <v/>
      </c>
      <c r="U1204" s="63" t="str">
        <f>IF($B1204="", "", IF(OR($B1204&lt;'Intro &amp; Setup'!$W$18, $B1204&gt;'Intro &amp; Setup'!$AG$18), "X", ""))</f>
        <v/>
      </c>
      <c r="V1204" s="64" t="str">
        <f>IF($F1204="", "", IF(OR($F1204&lt;'Intro &amp; Setup'!$W$18, $F1204&gt;'Intro &amp; Setup'!$AG$18), "X", ""))</f>
        <v/>
      </c>
      <c r="W1204" s="6" t="str">
        <f t="shared" si="167"/>
        <v/>
      </c>
      <c r="Y1204" s="63" t="str">
        <f t="shared" si="168"/>
        <v/>
      </c>
      <c r="Z1204" s="64" t="str">
        <f t="shared" si="169"/>
        <v/>
      </c>
      <c r="AB1204" s="80" t="str">
        <f t="shared" si="170"/>
        <v/>
      </c>
      <c r="AC1204" s="77" t="str">
        <f t="shared" si="171"/>
        <v/>
      </c>
      <c r="AE1204" s="84" t="str">
        <f t="shared" si="172"/>
        <v/>
      </c>
      <c r="AG1204" s="6" t="str">
        <f>IF($AE1204="", "", COUNTIF($AE$10:$AE$2510, "&gt;"&amp;$AE1204)+1+COUNTIF($AE$10:$AE1204, $AE1204)-1)</f>
        <v/>
      </c>
    </row>
    <row r="1205" spans="1:33" x14ac:dyDescent="0.25">
      <c r="A1205" s="2"/>
      <c r="B1205" s="98"/>
      <c r="C1205" s="99"/>
      <c r="D1205" s="100"/>
      <c r="E1205" s="101"/>
      <c r="F1205" s="102"/>
      <c r="G1205" s="99"/>
      <c r="H1205" s="103"/>
      <c r="I1205" s="104"/>
      <c r="J1205" s="2"/>
      <c r="K1205" s="56" t="str">
        <f t="shared" si="164"/>
        <v/>
      </c>
      <c r="L1205" s="2"/>
      <c r="M1205" s="2"/>
      <c r="N1205" s="51" t="str">
        <f t="shared" si="165"/>
        <v/>
      </c>
      <c r="O1205" s="2"/>
      <c r="Q1205" s="6" t="str">
        <f t="shared" si="166"/>
        <v/>
      </c>
      <c r="S1205" s="6" t="str">
        <f>IF(COUNTIF($Q1205:$Q$2510, $Q1205)&gt;1, "", $Q1205)</f>
        <v/>
      </c>
      <c r="U1205" s="63" t="str">
        <f>IF($B1205="", "", IF(OR($B1205&lt;'Intro &amp; Setup'!$W$18, $B1205&gt;'Intro &amp; Setup'!$AG$18), "X", ""))</f>
        <v/>
      </c>
      <c r="V1205" s="64" t="str">
        <f>IF($F1205="", "", IF(OR($F1205&lt;'Intro &amp; Setup'!$W$18, $F1205&gt;'Intro &amp; Setup'!$AG$18), "X", ""))</f>
        <v/>
      </c>
      <c r="W1205" s="6" t="str">
        <f t="shared" si="167"/>
        <v/>
      </c>
      <c r="Y1205" s="63" t="str">
        <f t="shared" si="168"/>
        <v/>
      </c>
      <c r="Z1205" s="64" t="str">
        <f t="shared" si="169"/>
        <v/>
      </c>
      <c r="AB1205" s="80" t="str">
        <f t="shared" si="170"/>
        <v/>
      </c>
      <c r="AC1205" s="77" t="str">
        <f t="shared" si="171"/>
        <v/>
      </c>
      <c r="AE1205" s="84" t="str">
        <f t="shared" si="172"/>
        <v/>
      </c>
      <c r="AG1205" s="6" t="str">
        <f>IF($AE1205="", "", COUNTIF($AE$10:$AE$2510, "&gt;"&amp;$AE1205)+1+COUNTIF($AE$10:$AE1205, $AE1205)-1)</f>
        <v/>
      </c>
    </row>
    <row r="1206" spans="1:33" x14ac:dyDescent="0.25">
      <c r="A1206" s="2"/>
      <c r="B1206" s="98"/>
      <c r="C1206" s="99"/>
      <c r="D1206" s="100"/>
      <c r="E1206" s="101"/>
      <c r="F1206" s="102"/>
      <c r="G1206" s="99"/>
      <c r="H1206" s="103"/>
      <c r="I1206" s="104"/>
      <c r="J1206" s="2"/>
      <c r="K1206" s="56" t="str">
        <f t="shared" si="164"/>
        <v/>
      </c>
      <c r="L1206" s="2"/>
      <c r="M1206" s="2"/>
      <c r="N1206" s="51" t="str">
        <f t="shared" si="165"/>
        <v/>
      </c>
      <c r="O1206" s="2"/>
      <c r="Q1206" s="6" t="str">
        <f t="shared" si="166"/>
        <v/>
      </c>
      <c r="S1206" s="6" t="str">
        <f>IF(COUNTIF($Q1206:$Q$2510, $Q1206)&gt;1, "", $Q1206)</f>
        <v/>
      </c>
      <c r="U1206" s="63" t="str">
        <f>IF($B1206="", "", IF(OR($B1206&lt;'Intro &amp; Setup'!$W$18, $B1206&gt;'Intro &amp; Setup'!$AG$18), "X", ""))</f>
        <v/>
      </c>
      <c r="V1206" s="64" t="str">
        <f>IF($F1206="", "", IF(OR($F1206&lt;'Intro &amp; Setup'!$W$18, $F1206&gt;'Intro &amp; Setup'!$AG$18), "X", ""))</f>
        <v/>
      </c>
      <c r="W1206" s="6" t="str">
        <f t="shared" si="167"/>
        <v/>
      </c>
      <c r="Y1206" s="63" t="str">
        <f t="shared" si="168"/>
        <v/>
      </c>
      <c r="Z1206" s="64" t="str">
        <f t="shared" si="169"/>
        <v/>
      </c>
      <c r="AB1206" s="80" t="str">
        <f t="shared" si="170"/>
        <v/>
      </c>
      <c r="AC1206" s="77" t="str">
        <f t="shared" si="171"/>
        <v/>
      </c>
      <c r="AE1206" s="84" t="str">
        <f t="shared" si="172"/>
        <v/>
      </c>
      <c r="AG1206" s="6" t="str">
        <f>IF($AE1206="", "", COUNTIF($AE$10:$AE$2510, "&gt;"&amp;$AE1206)+1+COUNTIF($AE$10:$AE1206, $AE1206)-1)</f>
        <v/>
      </c>
    </row>
    <row r="1207" spans="1:33" x14ac:dyDescent="0.25">
      <c r="A1207" s="2"/>
      <c r="B1207" s="98"/>
      <c r="C1207" s="99"/>
      <c r="D1207" s="100"/>
      <c r="E1207" s="101"/>
      <c r="F1207" s="102"/>
      <c r="G1207" s="99"/>
      <c r="H1207" s="103"/>
      <c r="I1207" s="104"/>
      <c r="J1207" s="2"/>
      <c r="K1207" s="56" t="str">
        <f t="shared" si="164"/>
        <v/>
      </c>
      <c r="L1207" s="2"/>
      <c r="M1207" s="2"/>
      <c r="N1207" s="51" t="str">
        <f t="shared" si="165"/>
        <v/>
      </c>
      <c r="O1207" s="2"/>
      <c r="Q1207" s="6" t="str">
        <f t="shared" si="166"/>
        <v/>
      </c>
      <c r="S1207" s="6" t="str">
        <f>IF(COUNTIF($Q1207:$Q$2510, $Q1207)&gt;1, "", $Q1207)</f>
        <v/>
      </c>
      <c r="U1207" s="63" t="str">
        <f>IF($B1207="", "", IF(OR($B1207&lt;'Intro &amp; Setup'!$W$18, $B1207&gt;'Intro &amp; Setup'!$AG$18), "X", ""))</f>
        <v/>
      </c>
      <c r="V1207" s="64" t="str">
        <f>IF($F1207="", "", IF(OR($F1207&lt;'Intro &amp; Setup'!$W$18, $F1207&gt;'Intro &amp; Setup'!$AG$18), "X", ""))</f>
        <v/>
      </c>
      <c r="W1207" s="6" t="str">
        <f t="shared" si="167"/>
        <v/>
      </c>
      <c r="Y1207" s="63" t="str">
        <f t="shared" si="168"/>
        <v/>
      </c>
      <c r="Z1207" s="64" t="str">
        <f t="shared" si="169"/>
        <v/>
      </c>
      <c r="AB1207" s="80" t="str">
        <f t="shared" si="170"/>
        <v/>
      </c>
      <c r="AC1207" s="77" t="str">
        <f t="shared" si="171"/>
        <v/>
      </c>
      <c r="AE1207" s="84" t="str">
        <f t="shared" si="172"/>
        <v/>
      </c>
      <c r="AG1207" s="6" t="str">
        <f>IF($AE1207="", "", COUNTIF($AE$10:$AE$2510, "&gt;"&amp;$AE1207)+1+COUNTIF($AE$10:$AE1207, $AE1207)-1)</f>
        <v/>
      </c>
    </row>
    <row r="1208" spans="1:33" x14ac:dyDescent="0.25">
      <c r="A1208" s="2"/>
      <c r="B1208" s="98"/>
      <c r="C1208" s="99"/>
      <c r="D1208" s="100"/>
      <c r="E1208" s="101"/>
      <c r="F1208" s="102"/>
      <c r="G1208" s="99"/>
      <c r="H1208" s="103"/>
      <c r="I1208" s="104"/>
      <c r="J1208" s="2"/>
      <c r="K1208" s="56" t="str">
        <f t="shared" si="164"/>
        <v/>
      </c>
      <c r="L1208" s="2"/>
      <c r="M1208" s="2"/>
      <c r="N1208" s="51" t="str">
        <f t="shared" si="165"/>
        <v/>
      </c>
      <c r="O1208" s="2"/>
      <c r="Q1208" s="6" t="str">
        <f t="shared" si="166"/>
        <v/>
      </c>
      <c r="S1208" s="6" t="str">
        <f>IF(COUNTIF($Q1208:$Q$2510, $Q1208)&gt;1, "", $Q1208)</f>
        <v/>
      </c>
      <c r="U1208" s="63" t="str">
        <f>IF($B1208="", "", IF(OR($B1208&lt;'Intro &amp; Setup'!$W$18, $B1208&gt;'Intro &amp; Setup'!$AG$18), "X", ""))</f>
        <v/>
      </c>
      <c r="V1208" s="64" t="str">
        <f>IF($F1208="", "", IF(OR($F1208&lt;'Intro &amp; Setup'!$W$18, $F1208&gt;'Intro &amp; Setup'!$AG$18), "X", ""))</f>
        <v/>
      </c>
      <c r="W1208" s="6" t="str">
        <f t="shared" si="167"/>
        <v/>
      </c>
      <c r="Y1208" s="63" t="str">
        <f t="shared" si="168"/>
        <v/>
      </c>
      <c r="Z1208" s="64" t="str">
        <f t="shared" si="169"/>
        <v/>
      </c>
      <c r="AB1208" s="80" t="str">
        <f t="shared" si="170"/>
        <v/>
      </c>
      <c r="AC1208" s="77" t="str">
        <f t="shared" si="171"/>
        <v/>
      </c>
      <c r="AE1208" s="84" t="str">
        <f t="shared" si="172"/>
        <v/>
      </c>
      <c r="AG1208" s="6" t="str">
        <f>IF($AE1208="", "", COUNTIF($AE$10:$AE$2510, "&gt;"&amp;$AE1208)+1+COUNTIF($AE$10:$AE1208, $AE1208)-1)</f>
        <v/>
      </c>
    </row>
    <row r="1209" spans="1:33" x14ac:dyDescent="0.25">
      <c r="A1209" s="2"/>
      <c r="B1209" s="98"/>
      <c r="C1209" s="99"/>
      <c r="D1209" s="100"/>
      <c r="E1209" s="101"/>
      <c r="F1209" s="102"/>
      <c r="G1209" s="99"/>
      <c r="H1209" s="103"/>
      <c r="I1209" s="104"/>
      <c r="J1209" s="2"/>
      <c r="K1209" s="56" t="str">
        <f t="shared" si="164"/>
        <v/>
      </c>
      <c r="L1209" s="2"/>
      <c r="M1209" s="2"/>
      <c r="N1209" s="51" t="str">
        <f t="shared" si="165"/>
        <v/>
      </c>
      <c r="O1209" s="2"/>
      <c r="Q1209" s="6" t="str">
        <f t="shared" si="166"/>
        <v/>
      </c>
      <c r="S1209" s="6" t="str">
        <f>IF(COUNTIF($Q1209:$Q$2510, $Q1209)&gt;1, "", $Q1209)</f>
        <v/>
      </c>
      <c r="U1209" s="63" t="str">
        <f>IF($B1209="", "", IF(OR($B1209&lt;'Intro &amp; Setup'!$W$18, $B1209&gt;'Intro &amp; Setup'!$AG$18), "X", ""))</f>
        <v/>
      </c>
      <c r="V1209" s="64" t="str">
        <f>IF($F1209="", "", IF(OR($F1209&lt;'Intro &amp; Setup'!$W$18, $F1209&gt;'Intro &amp; Setup'!$AG$18), "X", ""))</f>
        <v/>
      </c>
      <c r="W1209" s="6" t="str">
        <f t="shared" si="167"/>
        <v/>
      </c>
      <c r="Y1209" s="63" t="str">
        <f t="shared" si="168"/>
        <v/>
      </c>
      <c r="Z1209" s="64" t="str">
        <f t="shared" si="169"/>
        <v/>
      </c>
      <c r="AB1209" s="80" t="str">
        <f t="shared" si="170"/>
        <v/>
      </c>
      <c r="AC1209" s="77" t="str">
        <f t="shared" si="171"/>
        <v/>
      </c>
      <c r="AE1209" s="84" t="str">
        <f t="shared" si="172"/>
        <v/>
      </c>
      <c r="AG1209" s="6" t="str">
        <f>IF($AE1209="", "", COUNTIF($AE$10:$AE$2510, "&gt;"&amp;$AE1209)+1+COUNTIF($AE$10:$AE1209, $AE1209)-1)</f>
        <v/>
      </c>
    </row>
    <row r="1210" spans="1:33" x14ac:dyDescent="0.25">
      <c r="A1210" s="2"/>
      <c r="B1210" s="98"/>
      <c r="C1210" s="99"/>
      <c r="D1210" s="100"/>
      <c r="E1210" s="101"/>
      <c r="F1210" s="102"/>
      <c r="G1210" s="99"/>
      <c r="H1210" s="103"/>
      <c r="I1210" s="104"/>
      <c r="J1210" s="2"/>
      <c r="K1210" s="56" t="str">
        <f t="shared" si="164"/>
        <v/>
      </c>
      <c r="L1210" s="2"/>
      <c r="M1210" s="2"/>
      <c r="N1210" s="51" t="str">
        <f t="shared" si="165"/>
        <v/>
      </c>
      <c r="O1210" s="2"/>
      <c r="Q1210" s="6" t="str">
        <f t="shared" si="166"/>
        <v/>
      </c>
      <c r="S1210" s="6" t="str">
        <f>IF(COUNTIF($Q1210:$Q$2510, $Q1210)&gt;1, "", $Q1210)</f>
        <v/>
      </c>
      <c r="U1210" s="63" t="str">
        <f>IF($B1210="", "", IF(OR($B1210&lt;'Intro &amp; Setup'!$W$18, $B1210&gt;'Intro &amp; Setup'!$AG$18), "X", ""))</f>
        <v/>
      </c>
      <c r="V1210" s="64" t="str">
        <f>IF($F1210="", "", IF(OR($F1210&lt;'Intro &amp; Setup'!$W$18, $F1210&gt;'Intro &amp; Setup'!$AG$18), "X", ""))</f>
        <v/>
      </c>
      <c r="W1210" s="6" t="str">
        <f t="shared" si="167"/>
        <v/>
      </c>
      <c r="Y1210" s="63" t="str">
        <f t="shared" si="168"/>
        <v/>
      </c>
      <c r="Z1210" s="64" t="str">
        <f t="shared" si="169"/>
        <v/>
      </c>
      <c r="AB1210" s="80" t="str">
        <f t="shared" si="170"/>
        <v/>
      </c>
      <c r="AC1210" s="77" t="str">
        <f t="shared" si="171"/>
        <v/>
      </c>
      <c r="AE1210" s="84" t="str">
        <f t="shared" si="172"/>
        <v/>
      </c>
      <c r="AG1210" s="6" t="str">
        <f>IF($AE1210="", "", COUNTIF($AE$10:$AE$2510, "&gt;"&amp;$AE1210)+1+COUNTIF($AE$10:$AE1210, $AE1210)-1)</f>
        <v/>
      </c>
    </row>
    <row r="1211" spans="1:33" x14ac:dyDescent="0.25">
      <c r="A1211" s="2"/>
      <c r="B1211" s="98"/>
      <c r="C1211" s="99"/>
      <c r="D1211" s="100"/>
      <c r="E1211" s="101"/>
      <c r="F1211" s="102"/>
      <c r="G1211" s="99"/>
      <c r="H1211" s="103"/>
      <c r="I1211" s="104"/>
      <c r="J1211" s="2"/>
      <c r="K1211" s="56" t="str">
        <f t="shared" si="164"/>
        <v/>
      </c>
      <c r="L1211" s="2"/>
      <c r="M1211" s="2"/>
      <c r="N1211" s="51" t="str">
        <f t="shared" si="165"/>
        <v/>
      </c>
      <c r="O1211" s="2"/>
      <c r="Q1211" s="6" t="str">
        <f t="shared" si="166"/>
        <v/>
      </c>
      <c r="S1211" s="6" t="str">
        <f>IF(COUNTIF($Q1211:$Q$2510, $Q1211)&gt;1, "", $Q1211)</f>
        <v/>
      </c>
      <c r="U1211" s="63" t="str">
        <f>IF($B1211="", "", IF(OR($B1211&lt;'Intro &amp; Setup'!$W$18, $B1211&gt;'Intro &amp; Setup'!$AG$18), "X", ""))</f>
        <v/>
      </c>
      <c r="V1211" s="64" t="str">
        <f>IF($F1211="", "", IF(OR($F1211&lt;'Intro &amp; Setup'!$W$18, $F1211&gt;'Intro &amp; Setup'!$AG$18), "X", ""))</f>
        <v/>
      </c>
      <c r="W1211" s="6" t="str">
        <f t="shared" si="167"/>
        <v/>
      </c>
      <c r="Y1211" s="63" t="str">
        <f t="shared" si="168"/>
        <v/>
      </c>
      <c r="Z1211" s="64" t="str">
        <f t="shared" si="169"/>
        <v/>
      </c>
      <c r="AB1211" s="80" t="str">
        <f t="shared" si="170"/>
        <v/>
      </c>
      <c r="AC1211" s="77" t="str">
        <f t="shared" si="171"/>
        <v/>
      </c>
      <c r="AE1211" s="84" t="str">
        <f t="shared" si="172"/>
        <v/>
      </c>
      <c r="AG1211" s="6" t="str">
        <f>IF($AE1211="", "", COUNTIF($AE$10:$AE$2510, "&gt;"&amp;$AE1211)+1+COUNTIF($AE$10:$AE1211, $AE1211)-1)</f>
        <v/>
      </c>
    </row>
    <row r="1212" spans="1:33" x14ac:dyDescent="0.25">
      <c r="A1212" s="2"/>
      <c r="B1212" s="98"/>
      <c r="C1212" s="99"/>
      <c r="D1212" s="100"/>
      <c r="E1212" s="101"/>
      <c r="F1212" s="102"/>
      <c r="G1212" s="99"/>
      <c r="H1212" s="103"/>
      <c r="I1212" s="104"/>
      <c r="J1212" s="2"/>
      <c r="K1212" s="56" t="str">
        <f t="shared" si="164"/>
        <v/>
      </c>
      <c r="L1212" s="2"/>
      <c r="M1212" s="2"/>
      <c r="N1212" s="51" t="str">
        <f t="shared" si="165"/>
        <v/>
      </c>
      <c r="O1212" s="2"/>
      <c r="Q1212" s="6" t="str">
        <f t="shared" si="166"/>
        <v/>
      </c>
      <c r="S1212" s="6" t="str">
        <f>IF(COUNTIF($Q1212:$Q$2510, $Q1212)&gt;1, "", $Q1212)</f>
        <v/>
      </c>
      <c r="U1212" s="63" t="str">
        <f>IF($B1212="", "", IF(OR($B1212&lt;'Intro &amp; Setup'!$W$18, $B1212&gt;'Intro &amp; Setup'!$AG$18), "X", ""))</f>
        <v/>
      </c>
      <c r="V1212" s="64" t="str">
        <f>IF($F1212="", "", IF(OR($F1212&lt;'Intro &amp; Setup'!$W$18, $F1212&gt;'Intro &amp; Setup'!$AG$18), "X", ""))</f>
        <v/>
      </c>
      <c r="W1212" s="6" t="str">
        <f t="shared" si="167"/>
        <v/>
      </c>
      <c r="Y1212" s="63" t="str">
        <f t="shared" si="168"/>
        <v/>
      </c>
      <c r="Z1212" s="64" t="str">
        <f t="shared" si="169"/>
        <v/>
      </c>
      <c r="AB1212" s="80" t="str">
        <f t="shared" si="170"/>
        <v/>
      </c>
      <c r="AC1212" s="77" t="str">
        <f t="shared" si="171"/>
        <v/>
      </c>
      <c r="AE1212" s="84" t="str">
        <f t="shared" si="172"/>
        <v/>
      </c>
      <c r="AG1212" s="6" t="str">
        <f>IF($AE1212="", "", COUNTIF($AE$10:$AE$2510, "&gt;"&amp;$AE1212)+1+COUNTIF($AE$10:$AE1212, $AE1212)-1)</f>
        <v/>
      </c>
    </row>
    <row r="1213" spans="1:33" x14ac:dyDescent="0.25">
      <c r="A1213" s="2"/>
      <c r="B1213" s="98"/>
      <c r="C1213" s="99"/>
      <c r="D1213" s="100"/>
      <c r="E1213" s="101"/>
      <c r="F1213" s="102"/>
      <c r="G1213" s="99"/>
      <c r="H1213" s="103"/>
      <c r="I1213" s="104"/>
      <c r="J1213" s="2"/>
      <c r="K1213" s="56" t="str">
        <f t="shared" si="164"/>
        <v/>
      </c>
      <c r="L1213" s="2"/>
      <c r="M1213" s="2"/>
      <c r="N1213" s="51" t="str">
        <f t="shared" si="165"/>
        <v/>
      </c>
      <c r="O1213" s="2"/>
      <c r="Q1213" s="6" t="str">
        <f t="shared" si="166"/>
        <v/>
      </c>
      <c r="S1213" s="6" t="str">
        <f>IF(COUNTIF($Q1213:$Q$2510, $Q1213)&gt;1, "", $Q1213)</f>
        <v/>
      </c>
      <c r="U1213" s="63" t="str">
        <f>IF($B1213="", "", IF(OR($B1213&lt;'Intro &amp; Setup'!$W$18, $B1213&gt;'Intro &amp; Setup'!$AG$18), "X", ""))</f>
        <v/>
      </c>
      <c r="V1213" s="64" t="str">
        <f>IF($F1213="", "", IF(OR($F1213&lt;'Intro &amp; Setup'!$W$18, $F1213&gt;'Intro &amp; Setup'!$AG$18), "X", ""))</f>
        <v/>
      </c>
      <c r="W1213" s="6" t="str">
        <f t="shared" si="167"/>
        <v/>
      </c>
      <c r="Y1213" s="63" t="str">
        <f t="shared" si="168"/>
        <v/>
      </c>
      <c r="Z1213" s="64" t="str">
        <f t="shared" si="169"/>
        <v/>
      </c>
      <c r="AB1213" s="80" t="str">
        <f t="shared" si="170"/>
        <v/>
      </c>
      <c r="AC1213" s="77" t="str">
        <f t="shared" si="171"/>
        <v/>
      </c>
      <c r="AE1213" s="84" t="str">
        <f t="shared" si="172"/>
        <v/>
      </c>
      <c r="AG1213" s="6" t="str">
        <f>IF($AE1213="", "", COUNTIF($AE$10:$AE$2510, "&gt;"&amp;$AE1213)+1+COUNTIF($AE$10:$AE1213, $AE1213)-1)</f>
        <v/>
      </c>
    </row>
    <row r="1214" spans="1:33" x14ac:dyDescent="0.25">
      <c r="A1214" s="2"/>
      <c r="B1214" s="98"/>
      <c r="C1214" s="99"/>
      <c r="D1214" s="100"/>
      <c r="E1214" s="101"/>
      <c r="F1214" s="102"/>
      <c r="G1214" s="99"/>
      <c r="H1214" s="103"/>
      <c r="I1214" s="104"/>
      <c r="J1214" s="2"/>
      <c r="K1214" s="56" t="str">
        <f t="shared" si="164"/>
        <v/>
      </c>
      <c r="L1214" s="2"/>
      <c r="M1214" s="2"/>
      <c r="N1214" s="51" t="str">
        <f t="shared" si="165"/>
        <v/>
      </c>
      <c r="O1214" s="2"/>
      <c r="Q1214" s="6" t="str">
        <f t="shared" si="166"/>
        <v/>
      </c>
      <c r="S1214" s="6" t="str">
        <f>IF(COUNTIF($Q1214:$Q$2510, $Q1214)&gt;1, "", $Q1214)</f>
        <v/>
      </c>
      <c r="U1214" s="63" t="str">
        <f>IF($B1214="", "", IF(OR($B1214&lt;'Intro &amp; Setup'!$W$18, $B1214&gt;'Intro &amp; Setup'!$AG$18), "X", ""))</f>
        <v/>
      </c>
      <c r="V1214" s="64" t="str">
        <f>IF($F1214="", "", IF(OR($F1214&lt;'Intro &amp; Setup'!$W$18, $F1214&gt;'Intro &amp; Setup'!$AG$18), "X", ""))</f>
        <v/>
      </c>
      <c r="W1214" s="6" t="str">
        <f t="shared" si="167"/>
        <v/>
      </c>
      <c r="Y1214" s="63" t="str">
        <f t="shared" si="168"/>
        <v/>
      </c>
      <c r="Z1214" s="64" t="str">
        <f t="shared" si="169"/>
        <v/>
      </c>
      <c r="AB1214" s="80" t="str">
        <f t="shared" si="170"/>
        <v/>
      </c>
      <c r="AC1214" s="77" t="str">
        <f t="shared" si="171"/>
        <v/>
      </c>
      <c r="AE1214" s="84" t="str">
        <f t="shared" si="172"/>
        <v/>
      </c>
      <c r="AG1214" s="6" t="str">
        <f>IF($AE1214="", "", COUNTIF($AE$10:$AE$2510, "&gt;"&amp;$AE1214)+1+COUNTIF($AE$10:$AE1214, $AE1214)-1)</f>
        <v/>
      </c>
    </row>
    <row r="1215" spans="1:33" x14ac:dyDescent="0.25">
      <c r="A1215" s="2"/>
      <c r="B1215" s="98"/>
      <c r="C1215" s="99"/>
      <c r="D1215" s="100"/>
      <c r="E1215" s="101"/>
      <c r="F1215" s="102"/>
      <c r="G1215" s="99"/>
      <c r="H1215" s="103"/>
      <c r="I1215" s="104"/>
      <c r="J1215" s="2"/>
      <c r="K1215" s="56" t="str">
        <f t="shared" si="164"/>
        <v/>
      </c>
      <c r="L1215" s="2"/>
      <c r="M1215" s="2"/>
      <c r="N1215" s="51" t="str">
        <f t="shared" si="165"/>
        <v/>
      </c>
      <c r="O1215" s="2"/>
      <c r="Q1215" s="6" t="str">
        <f t="shared" si="166"/>
        <v/>
      </c>
      <c r="S1215" s="6" t="str">
        <f>IF(COUNTIF($Q1215:$Q$2510, $Q1215)&gt;1, "", $Q1215)</f>
        <v/>
      </c>
      <c r="U1215" s="63" t="str">
        <f>IF($B1215="", "", IF(OR($B1215&lt;'Intro &amp; Setup'!$W$18, $B1215&gt;'Intro &amp; Setup'!$AG$18), "X", ""))</f>
        <v/>
      </c>
      <c r="V1215" s="64" t="str">
        <f>IF($F1215="", "", IF(OR($F1215&lt;'Intro &amp; Setup'!$W$18, $F1215&gt;'Intro &amp; Setup'!$AG$18), "X", ""))</f>
        <v/>
      </c>
      <c r="W1215" s="6" t="str">
        <f t="shared" si="167"/>
        <v/>
      </c>
      <c r="Y1215" s="63" t="str">
        <f t="shared" si="168"/>
        <v/>
      </c>
      <c r="Z1215" s="64" t="str">
        <f t="shared" si="169"/>
        <v/>
      </c>
      <c r="AB1215" s="80" t="str">
        <f t="shared" si="170"/>
        <v/>
      </c>
      <c r="AC1215" s="77" t="str">
        <f t="shared" si="171"/>
        <v/>
      </c>
      <c r="AE1215" s="84" t="str">
        <f t="shared" si="172"/>
        <v/>
      </c>
      <c r="AG1215" s="6" t="str">
        <f>IF($AE1215="", "", COUNTIF($AE$10:$AE$2510, "&gt;"&amp;$AE1215)+1+COUNTIF($AE$10:$AE1215, $AE1215)-1)</f>
        <v/>
      </c>
    </row>
    <row r="1216" spans="1:33" x14ac:dyDescent="0.25">
      <c r="A1216" s="2"/>
      <c r="B1216" s="98"/>
      <c r="C1216" s="99"/>
      <c r="D1216" s="100"/>
      <c r="E1216" s="101"/>
      <c r="F1216" s="102"/>
      <c r="G1216" s="99"/>
      <c r="H1216" s="103"/>
      <c r="I1216" s="104"/>
      <c r="J1216" s="2"/>
      <c r="K1216" s="56" t="str">
        <f t="shared" si="164"/>
        <v/>
      </c>
      <c r="L1216" s="2"/>
      <c r="M1216" s="2"/>
      <c r="N1216" s="51" t="str">
        <f t="shared" si="165"/>
        <v/>
      </c>
      <c r="O1216" s="2"/>
      <c r="Q1216" s="6" t="str">
        <f t="shared" si="166"/>
        <v/>
      </c>
      <c r="S1216" s="6" t="str">
        <f>IF(COUNTIF($Q1216:$Q$2510, $Q1216)&gt;1, "", $Q1216)</f>
        <v/>
      </c>
      <c r="U1216" s="63" t="str">
        <f>IF($B1216="", "", IF(OR($B1216&lt;'Intro &amp; Setup'!$W$18, $B1216&gt;'Intro &amp; Setup'!$AG$18), "X", ""))</f>
        <v/>
      </c>
      <c r="V1216" s="64" t="str">
        <f>IF($F1216="", "", IF(OR($F1216&lt;'Intro &amp; Setup'!$W$18, $F1216&gt;'Intro &amp; Setup'!$AG$18), "X", ""))</f>
        <v/>
      </c>
      <c r="W1216" s="6" t="str">
        <f t="shared" si="167"/>
        <v/>
      </c>
      <c r="Y1216" s="63" t="str">
        <f t="shared" si="168"/>
        <v/>
      </c>
      <c r="Z1216" s="64" t="str">
        <f t="shared" si="169"/>
        <v/>
      </c>
      <c r="AB1216" s="80" t="str">
        <f t="shared" si="170"/>
        <v/>
      </c>
      <c r="AC1216" s="77" t="str">
        <f t="shared" si="171"/>
        <v/>
      </c>
      <c r="AE1216" s="84" t="str">
        <f t="shared" si="172"/>
        <v/>
      </c>
      <c r="AG1216" s="6" t="str">
        <f>IF($AE1216="", "", COUNTIF($AE$10:$AE$2510, "&gt;"&amp;$AE1216)+1+COUNTIF($AE$10:$AE1216, $AE1216)-1)</f>
        <v/>
      </c>
    </row>
    <row r="1217" spans="1:33" x14ac:dyDescent="0.25">
      <c r="A1217" s="2"/>
      <c r="B1217" s="98"/>
      <c r="C1217" s="99"/>
      <c r="D1217" s="100"/>
      <c r="E1217" s="101"/>
      <c r="F1217" s="102"/>
      <c r="G1217" s="99"/>
      <c r="H1217" s="103"/>
      <c r="I1217" s="104"/>
      <c r="J1217" s="2"/>
      <c r="K1217" s="56" t="str">
        <f t="shared" si="164"/>
        <v/>
      </c>
      <c r="L1217" s="2"/>
      <c r="M1217" s="2"/>
      <c r="N1217" s="51" t="str">
        <f t="shared" si="165"/>
        <v/>
      </c>
      <c r="O1217" s="2"/>
      <c r="Q1217" s="6" t="str">
        <f t="shared" si="166"/>
        <v/>
      </c>
      <c r="S1217" s="6" t="str">
        <f>IF(COUNTIF($Q1217:$Q$2510, $Q1217)&gt;1, "", $Q1217)</f>
        <v/>
      </c>
      <c r="U1217" s="63" t="str">
        <f>IF($B1217="", "", IF(OR($B1217&lt;'Intro &amp; Setup'!$W$18, $B1217&gt;'Intro &amp; Setup'!$AG$18), "X", ""))</f>
        <v/>
      </c>
      <c r="V1217" s="64" t="str">
        <f>IF($F1217="", "", IF(OR($F1217&lt;'Intro &amp; Setup'!$W$18, $F1217&gt;'Intro &amp; Setup'!$AG$18), "X", ""))</f>
        <v/>
      </c>
      <c r="W1217" s="6" t="str">
        <f t="shared" si="167"/>
        <v/>
      </c>
      <c r="Y1217" s="63" t="str">
        <f t="shared" si="168"/>
        <v/>
      </c>
      <c r="Z1217" s="64" t="str">
        <f t="shared" si="169"/>
        <v/>
      </c>
      <c r="AB1217" s="80" t="str">
        <f t="shared" si="170"/>
        <v/>
      </c>
      <c r="AC1217" s="77" t="str">
        <f t="shared" si="171"/>
        <v/>
      </c>
      <c r="AE1217" s="84" t="str">
        <f t="shared" si="172"/>
        <v/>
      </c>
      <c r="AG1217" s="6" t="str">
        <f>IF($AE1217="", "", COUNTIF($AE$10:$AE$2510, "&gt;"&amp;$AE1217)+1+COUNTIF($AE$10:$AE1217, $AE1217)-1)</f>
        <v/>
      </c>
    </row>
    <row r="1218" spans="1:33" x14ac:dyDescent="0.25">
      <c r="A1218" s="2"/>
      <c r="B1218" s="98"/>
      <c r="C1218" s="99"/>
      <c r="D1218" s="100"/>
      <c r="E1218" s="101"/>
      <c r="F1218" s="102"/>
      <c r="G1218" s="99"/>
      <c r="H1218" s="103"/>
      <c r="I1218" s="104"/>
      <c r="J1218" s="2"/>
      <c r="K1218" s="56" t="str">
        <f t="shared" si="164"/>
        <v/>
      </c>
      <c r="L1218" s="2"/>
      <c r="M1218" s="2"/>
      <c r="N1218" s="51" t="str">
        <f t="shared" si="165"/>
        <v/>
      </c>
      <c r="O1218" s="2"/>
      <c r="Q1218" s="6" t="str">
        <f t="shared" si="166"/>
        <v/>
      </c>
      <c r="S1218" s="6" t="str">
        <f>IF(COUNTIF($Q1218:$Q$2510, $Q1218)&gt;1, "", $Q1218)</f>
        <v/>
      </c>
      <c r="U1218" s="63" t="str">
        <f>IF($B1218="", "", IF(OR($B1218&lt;'Intro &amp; Setup'!$W$18, $B1218&gt;'Intro &amp; Setup'!$AG$18), "X", ""))</f>
        <v/>
      </c>
      <c r="V1218" s="64" t="str">
        <f>IF($F1218="", "", IF(OR($F1218&lt;'Intro &amp; Setup'!$W$18, $F1218&gt;'Intro &amp; Setup'!$AG$18), "X", ""))</f>
        <v/>
      </c>
      <c r="W1218" s="6" t="str">
        <f t="shared" si="167"/>
        <v/>
      </c>
      <c r="Y1218" s="63" t="str">
        <f t="shared" si="168"/>
        <v/>
      </c>
      <c r="Z1218" s="64" t="str">
        <f t="shared" si="169"/>
        <v/>
      </c>
      <c r="AB1218" s="80" t="str">
        <f t="shared" si="170"/>
        <v/>
      </c>
      <c r="AC1218" s="77" t="str">
        <f t="shared" si="171"/>
        <v/>
      </c>
      <c r="AE1218" s="84" t="str">
        <f t="shared" si="172"/>
        <v/>
      </c>
      <c r="AG1218" s="6" t="str">
        <f>IF($AE1218="", "", COUNTIF($AE$10:$AE$2510, "&gt;"&amp;$AE1218)+1+COUNTIF($AE$10:$AE1218, $AE1218)-1)</f>
        <v/>
      </c>
    </row>
    <row r="1219" spans="1:33" x14ac:dyDescent="0.25">
      <c r="A1219" s="2"/>
      <c r="B1219" s="98"/>
      <c r="C1219" s="99"/>
      <c r="D1219" s="100"/>
      <c r="E1219" s="101"/>
      <c r="F1219" s="102"/>
      <c r="G1219" s="99"/>
      <c r="H1219" s="103"/>
      <c r="I1219" s="104"/>
      <c r="J1219" s="2"/>
      <c r="K1219" s="56" t="str">
        <f t="shared" si="164"/>
        <v/>
      </c>
      <c r="L1219" s="2"/>
      <c r="M1219" s="2"/>
      <c r="N1219" s="51" t="str">
        <f t="shared" si="165"/>
        <v/>
      </c>
      <c r="O1219" s="2"/>
      <c r="Q1219" s="6" t="str">
        <f t="shared" si="166"/>
        <v/>
      </c>
      <c r="S1219" s="6" t="str">
        <f>IF(COUNTIF($Q1219:$Q$2510, $Q1219)&gt;1, "", $Q1219)</f>
        <v/>
      </c>
      <c r="U1219" s="63" t="str">
        <f>IF($B1219="", "", IF(OR($B1219&lt;'Intro &amp; Setup'!$W$18, $B1219&gt;'Intro &amp; Setup'!$AG$18), "X", ""))</f>
        <v/>
      </c>
      <c r="V1219" s="64" t="str">
        <f>IF($F1219="", "", IF(OR($F1219&lt;'Intro &amp; Setup'!$W$18, $F1219&gt;'Intro &amp; Setup'!$AG$18), "X", ""))</f>
        <v/>
      </c>
      <c r="W1219" s="6" t="str">
        <f t="shared" si="167"/>
        <v/>
      </c>
      <c r="Y1219" s="63" t="str">
        <f t="shared" si="168"/>
        <v/>
      </c>
      <c r="Z1219" s="64" t="str">
        <f t="shared" si="169"/>
        <v/>
      </c>
      <c r="AB1219" s="80" t="str">
        <f t="shared" si="170"/>
        <v/>
      </c>
      <c r="AC1219" s="77" t="str">
        <f t="shared" si="171"/>
        <v/>
      </c>
      <c r="AE1219" s="84" t="str">
        <f t="shared" si="172"/>
        <v/>
      </c>
      <c r="AG1219" s="6" t="str">
        <f>IF($AE1219="", "", COUNTIF($AE$10:$AE$2510, "&gt;"&amp;$AE1219)+1+COUNTIF($AE$10:$AE1219, $AE1219)-1)</f>
        <v/>
      </c>
    </row>
    <row r="1220" spans="1:33" x14ac:dyDescent="0.25">
      <c r="A1220" s="2"/>
      <c r="B1220" s="98"/>
      <c r="C1220" s="99"/>
      <c r="D1220" s="100"/>
      <c r="E1220" s="101"/>
      <c r="F1220" s="102"/>
      <c r="G1220" s="99"/>
      <c r="H1220" s="103"/>
      <c r="I1220" s="104"/>
      <c r="J1220" s="2"/>
      <c r="K1220" s="56" t="str">
        <f t="shared" si="164"/>
        <v/>
      </c>
      <c r="L1220" s="2"/>
      <c r="M1220" s="2"/>
      <c r="N1220" s="51" t="str">
        <f t="shared" si="165"/>
        <v/>
      </c>
      <c r="O1220" s="2"/>
      <c r="Q1220" s="6" t="str">
        <f t="shared" si="166"/>
        <v/>
      </c>
      <c r="S1220" s="6" t="str">
        <f>IF(COUNTIF($Q1220:$Q$2510, $Q1220)&gt;1, "", $Q1220)</f>
        <v/>
      </c>
      <c r="U1220" s="63" t="str">
        <f>IF($B1220="", "", IF(OR($B1220&lt;'Intro &amp; Setup'!$W$18, $B1220&gt;'Intro &amp; Setup'!$AG$18), "X", ""))</f>
        <v/>
      </c>
      <c r="V1220" s="64" t="str">
        <f>IF($F1220="", "", IF(OR($F1220&lt;'Intro &amp; Setup'!$W$18, $F1220&gt;'Intro &amp; Setup'!$AG$18), "X", ""))</f>
        <v/>
      </c>
      <c r="W1220" s="6" t="str">
        <f t="shared" si="167"/>
        <v/>
      </c>
      <c r="Y1220" s="63" t="str">
        <f t="shared" si="168"/>
        <v/>
      </c>
      <c r="Z1220" s="64" t="str">
        <f t="shared" si="169"/>
        <v/>
      </c>
      <c r="AB1220" s="80" t="str">
        <f t="shared" si="170"/>
        <v/>
      </c>
      <c r="AC1220" s="77" t="str">
        <f t="shared" si="171"/>
        <v/>
      </c>
      <c r="AE1220" s="84" t="str">
        <f t="shared" si="172"/>
        <v/>
      </c>
      <c r="AG1220" s="6" t="str">
        <f>IF($AE1220="", "", COUNTIF($AE$10:$AE$2510, "&gt;"&amp;$AE1220)+1+COUNTIF($AE$10:$AE1220, $AE1220)-1)</f>
        <v/>
      </c>
    </row>
    <row r="1221" spans="1:33" x14ac:dyDescent="0.25">
      <c r="A1221" s="2"/>
      <c r="B1221" s="98"/>
      <c r="C1221" s="99"/>
      <c r="D1221" s="100"/>
      <c r="E1221" s="101"/>
      <c r="F1221" s="102"/>
      <c r="G1221" s="99"/>
      <c r="H1221" s="103"/>
      <c r="I1221" s="104"/>
      <c r="J1221" s="2"/>
      <c r="K1221" s="56" t="str">
        <f t="shared" si="164"/>
        <v/>
      </c>
      <c r="L1221" s="2"/>
      <c r="M1221" s="2"/>
      <c r="N1221" s="51" t="str">
        <f t="shared" si="165"/>
        <v/>
      </c>
      <c r="O1221" s="2"/>
      <c r="Q1221" s="6" t="str">
        <f t="shared" si="166"/>
        <v/>
      </c>
      <c r="S1221" s="6" t="str">
        <f>IF(COUNTIF($Q1221:$Q$2510, $Q1221)&gt;1, "", $Q1221)</f>
        <v/>
      </c>
      <c r="U1221" s="63" t="str">
        <f>IF($B1221="", "", IF(OR($B1221&lt;'Intro &amp; Setup'!$W$18, $B1221&gt;'Intro &amp; Setup'!$AG$18), "X", ""))</f>
        <v/>
      </c>
      <c r="V1221" s="64" t="str">
        <f>IF($F1221="", "", IF(OR($F1221&lt;'Intro &amp; Setup'!$W$18, $F1221&gt;'Intro &amp; Setup'!$AG$18), "X", ""))</f>
        <v/>
      </c>
      <c r="W1221" s="6" t="str">
        <f t="shared" si="167"/>
        <v/>
      </c>
      <c r="Y1221" s="63" t="str">
        <f t="shared" si="168"/>
        <v/>
      </c>
      <c r="Z1221" s="64" t="str">
        <f t="shared" si="169"/>
        <v/>
      </c>
      <c r="AB1221" s="80" t="str">
        <f t="shared" si="170"/>
        <v/>
      </c>
      <c r="AC1221" s="77" t="str">
        <f t="shared" si="171"/>
        <v/>
      </c>
      <c r="AE1221" s="84" t="str">
        <f t="shared" si="172"/>
        <v/>
      </c>
      <c r="AG1221" s="6" t="str">
        <f>IF($AE1221="", "", COUNTIF($AE$10:$AE$2510, "&gt;"&amp;$AE1221)+1+COUNTIF($AE$10:$AE1221, $AE1221)-1)</f>
        <v/>
      </c>
    </row>
    <row r="1222" spans="1:33" x14ac:dyDescent="0.25">
      <c r="A1222" s="2"/>
      <c r="B1222" s="98"/>
      <c r="C1222" s="99"/>
      <c r="D1222" s="100"/>
      <c r="E1222" s="101"/>
      <c r="F1222" s="102"/>
      <c r="G1222" s="99"/>
      <c r="H1222" s="103"/>
      <c r="I1222" s="104"/>
      <c r="J1222" s="2"/>
      <c r="K1222" s="56" t="str">
        <f t="shared" si="164"/>
        <v/>
      </c>
      <c r="L1222" s="2"/>
      <c r="M1222" s="2"/>
      <c r="N1222" s="51" t="str">
        <f t="shared" si="165"/>
        <v/>
      </c>
      <c r="O1222" s="2"/>
      <c r="Q1222" s="6" t="str">
        <f t="shared" si="166"/>
        <v/>
      </c>
      <c r="S1222" s="6" t="str">
        <f>IF(COUNTIF($Q1222:$Q$2510, $Q1222)&gt;1, "", $Q1222)</f>
        <v/>
      </c>
      <c r="U1222" s="63" t="str">
        <f>IF($B1222="", "", IF(OR($B1222&lt;'Intro &amp; Setup'!$W$18, $B1222&gt;'Intro &amp; Setup'!$AG$18), "X", ""))</f>
        <v/>
      </c>
      <c r="V1222" s="64" t="str">
        <f>IF($F1222="", "", IF(OR($F1222&lt;'Intro &amp; Setup'!$W$18, $F1222&gt;'Intro &amp; Setup'!$AG$18), "X", ""))</f>
        <v/>
      </c>
      <c r="W1222" s="6" t="str">
        <f t="shared" si="167"/>
        <v/>
      </c>
      <c r="Y1222" s="63" t="str">
        <f t="shared" si="168"/>
        <v/>
      </c>
      <c r="Z1222" s="64" t="str">
        <f t="shared" si="169"/>
        <v/>
      </c>
      <c r="AB1222" s="80" t="str">
        <f t="shared" si="170"/>
        <v/>
      </c>
      <c r="AC1222" s="77" t="str">
        <f t="shared" si="171"/>
        <v/>
      </c>
      <c r="AE1222" s="84" t="str">
        <f t="shared" si="172"/>
        <v/>
      </c>
      <c r="AG1222" s="6" t="str">
        <f>IF($AE1222="", "", COUNTIF($AE$10:$AE$2510, "&gt;"&amp;$AE1222)+1+COUNTIF($AE$10:$AE1222, $AE1222)-1)</f>
        <v/>
      </c>
    </row>
    <row r="1223" spans="1:33" x14ac:dyDescent="0.25">
      <c r="A1223" s="2"/>
      <c r="B1223" s="98"/>
      <c r="C1223" s="99"/>
      <c r="D1223" s="100"/>
      <c r="E1223" s="101"/>
      <c r="F1223" s="102"/>
      <c r="G1223" s="99"/>
      <c r="H1223" s="103"/>
      <c r="I1223" s="104"/>
      <c r="J1223" s="2"/>
      <c r="K1223" s="56" t="str">
        <f t="shared" si="164"/>
        <v/>
      </c>
      <c r="L1223" s="2"/>
      <c r="M1223" s="2"/>
      <c r="N1223" s="51" t="str">
        <f t="shared" si="165"/>
        <v/>
      </c>
      <c r="O1223" s="2"/>
      <c r="Q1223" s="6" t="str">
        <f t="shared" si="166"/>
        <v/>
      </c>
      <c r="S1223" s="6" t="str">
        <f>IF(COUNTIF($Q1223:$Q$2510, $Q1223)&gt;1, "", $Q1223)</f>
        <v/>
      </c>
      <c r="U1223" s="63" t="str">
        <f>IF($B1223="", "", IF(OR($B1223&lt;'Intro &amp; Setup'!$W$18, $B1223&gt;'Intro &amp; Setup'!$AG$18), "X", ""))</f>
        <v/>
      </c>
      <c r="V1223" s="64" t="str">
        <f>IF($F1223="", "", IF(OR($F1223&lt;'Intro &amp; Setup'!$W$18, $F1223&gt;'Intro &amp; Setup'!$AG$18), "X", ""))</f>
        <v/>
      </c>
      <c r="W1223" s="6" t="str">
        <f t="shared" si="167"/>
        <v/>
      </c>
      <c r="Y1223" s="63" t="str">
        <f t="shared" si="168"/>
        <v/>
      </c>
      <c r="Z1223" s="64" t="str">
        <f t="shared" si="169"/>
        <v/>
      </c>
      <c r="AB1223" s="80" t="str">
        <f t="shared" si="170"/>
        <v/>
      </c>
      <c r="AC1223" s="77" t="str">
        <f t="shared" si="171"/>
        <v/>
      </c>
      <c r="AE1223" s="84" t="str">
        <f t="shared" si="172"/>
        <v/>
      </c>
      <c r="AG1223" s="6" t="str">
        <f>IF($AE1223="", "", COUNTIF($AE$10:$AE$2510, "&gt;"&amp;$AE1223)+1+COUNTIF($AE$10:$AE1223, $AE1223)-1)</f>
        <v/>
      </c>
    </row>
    <row r="1224" spans="1:33" x14ac:dyDescent="0.25">
      <c r="A1224" s="2"/>
      <c r="B1224" s="98"/>
      <c r="C1224" s="99"/>
      <c r="D1224" s="100"/>
      <c r="E1224" s="101"/>
      <c r="F1224" s="102"/>
      <c r="G1224" s="99"/>
      <c r="H1224" s="103"/>
      <c r="I1224" s="104"/>
      <c r="J1224" s="2"/>
      <c r="K1224" s="56" t="str">
        <f t="shared" si="164"/>
        <v/>
      </c>
      <c r="L1224" s="2"/>
      <c r="M1224" s="2"/>
      <c r="N1224" s="51" t="str">
        <f t="shared" si="165"/>
        <v/>
      </c>
      <c r="O1224" s="2"/>
      <c r="Q1224" s="6" t="str">
        <f t="shared" si="166"/>
        <v/>
      </c>
      <c r="S1224" s="6" t="str">
        <f>IF(COUNTIF($Q1224:$Q$2510, $Q1224)&gt;1, "", $Q1224)</f>
        <v/>
      </c>
      <c r="U1224" s="63" t="str">
        <f>IF($B1224="", "", IF(OR($B1224&lt;'Intro &amp; Setup'!$W$18, $B1224&gt;'Intro &amp; Setup'!$AG$18), "X", ""))</f>
        <v/>
      </c>
      <c r="V1224" s="64" t="str">
        <f>IF($F1224="", "", IF(OR($F1224&lt;'Intro &amp; Setup'!$W$18, $F1224&gt;'Intro &amp; Setup'!$AG$18), "X", ""))</f>
        <v/>
      </c>
      <c r="W1224" s="6" t="str">
        <f t="shared" si="167"/>
        <v/>
      </c>
      <c r="Y1224" s="63" t="str">
        <f t="shared" si="168"/>
        <v/>
      </c>
      <c r="Z1224" s="64" t="str">
        <f t="shared" si="169"/>
        <v/>
      </c>
      <c r="AB1224" s="80" t="str">
        <f t="shared" si="170"/>
        <v/>
      </c>
      <c r="AC1224" s="77" t="str">
        <f t="shared" si="171"/>
        <v/>
      </c>
      <c r="AE1224" s="84" t="str">
        <f t="shared" si="172"/>
        <v/>
      </c>
      <c r="AG1224" s="6" t="str">
        <f>IF($AE1224="", "", COUNTIF($AE$10:$AE$2510, "&gt;"&amp;$AE1224)+1+COUNTIF($AE$10:$AE1224, $AE1224)-1)</f>
        <v/>
      </c>
    </row>
    <row r="1225" spans="1:33" x14ac:dyDescent="0.25">
      <c r="A1225" s="2"/>
      <c r="B1225" s="98"/>
      <c r="C1225" s="99"/>
      <c r="D1225" s="100"/>
      <c r="E1225" s="101"/>
      <c r="F1225" s="102"/>
      <c r="G1225" s="99"/>
      <c r="H1225" s="103"/>
      <c r="I1225" s="104"/>
      <c r="J1225" s="2"/>
      <c r="K1225" s="56" t="str">
        <f t="shared" si="164"/>
        <v/>
      </c>
      <c r="L1225" s="2"/>
      <c r="M1225" s="2"/>
      <c r="N1225" s="51" t="str">
        <f t="shared" si="165"/>
        <v/>
      </c>
      <c r="O1225" s="2"/>
      <c r="Q1225" s="6" t="str">
        <f t="shared" si="166"/>
        <v/>
      </c>
      <c r="S1225" s="6" t="str">
        <f>IF(COUNTIF($Q1225:$Q$2510, $Q1225)&gt;1, "", $Q1225)</f>
        <v/>
      </c>
      <c r="U1225" s="63" t="str">
        <f>IF($B1225="", "", IF(OR($B1225&lt;'Intro &amp; Setup'!$W$18, $B1225&gt;'Intro &amp; Setup'!$AG$18), "X", ""))</f>
        <v/>
      </c>
      <c r="V1225" s="64" t="str">
        <f>IF($F1225="", "", IF(OR($F1225&lt;'Intro &amp; Setup'!$W$18, $F1225&gt;'Intro &amp; Setup'!$AG$18), "X", ""))</f>
        <v/>
      </c>
      <c r="W1225" s="6" t="str">
        <f t="shared" si="167"/>
        <v/>
      </c>
      <c r="Y1225" s="63" t="str">
        <f t="shared" si="168"/>
        <v/>
      </c>
      <c r="Z1225" s="64" t="str">
        <f t="shared" si="169"/>
        <v/>
      </c>
      <c r="AB1225" s="80" t="str">
        <f t="shared" si="170"/>
        <v/>
      </c>
      <c r="AC1225" s="77" t="str">
        <f t="shared" si="171"/>
        <v/>
      </c>
      <c r="AE1225" s="84" t="str">
        <f t="shared" si="172"/>
        <v/>
      </c>
      <c r="AG1225" s="6" t="str">
        <f>IF($AE1225="", "", COUNTIF($AE$10:$AE$2510, "&gt;"&amp;$AE1225)+1+COUNTIF($AE$10:$AE1225, $AE1225)-1)</f>
        <v/>
      </c>
    </row>
    <row r="1226" spans="1:33" x14ac:dyDescent="0.25">
      <c r="A1226" s="2"/>
      <c r="B1226" s="98"/>
      <c r="C1226" s="99"/>
      <c r="D1226" s="100"/>
      <c r="E1226" s="101"/>
      <c r="F1226" s="102"/>
      <c r="G1226" s="99"/>
      <c r="H1226" s="103"/>
      <c r="I1226" s="104"/>
      <c r="J1226" s="2"/>
      <c r="K1226" s="56" t="str">
        <f t="shared" si="164"/>
        <v/>
      </c>
      <c r="L1226" s="2"/>
      <c r="M1226" s="2"/>
      <c r="N1226" s="51" t="str">
        <f t="shared" si="165"/>
        <v/>
      </c>
      <c r="O1226" s="2"/>
      <c r="Q1226" s="6" t="str">
        <f t="shared" si="166"/>
        <v/>
      </c>
      <c r="S1226" s="6" t="str">
        <f>IF(COUNTIF($Q1226:$Q$2510, $Q1226)&gt;1, "", $Q1226)</f>
        <v/>
      </c>
      <c r="U1226" s="63" t="str">
        <f>IF($B1226="", "", IF(OR($B1226&lt;'Intro &amp; Setup'!$W$18, $B1226&gt;'Intro &amp; Setup'!$AG$18), "X", ""))</f>
        <v/>
      </c>
      <c r="V1226" s="64" t="str">
        <f>IF($F1226="", "", IF(OR($F1226&lt;'Intro &amp; Setup'!$W$18, $F1226&gt;'Intro &amp; Setup'!$AG$18), "X", ""))</f>
        <v/>
      </c>
      <c r="W1226" s="6" t="str">
        <f t="shared" si="167"/>
        <v/>
      </c>
      <c r="Y1226" s="63" t="str">
        <f t="shared" si="168"/>
        <v/>
      </c>
      <c r="Z1226" s="64" t="str">
        <f t="shared" si="169"/>
        <v/>
      </c>
      <c r="AB1226" s="80" t="str">
        <f t="shared" si="170"/>
        <v/>
      </c>
      <c r="AC1226" s="77" t="str">
        <f t="shared" si="171"/>
        <v/>
      </c>
      <c r="AE1226" s="84" t="str">
        <f t="shared" si="172"/>
        <v/>
      </c>
      <c r="AG1226" s="6" t="str">
        <f>IF($AE1226="", "", COUNTIF($AE$10:$AE$2510, "&gt;"&amp;$AE1226)+1+COUNTIF($AE$10:$AE1226, $AE1226)-1)</f>
        <v/>
      </c>
    </row>
    <row r="1227" spans="1:33" x14ac:dyDescent="0.25">
      <c r="A1227" s="2"/>
      <c r="B1227" s="98"/>
      <c r="C1227" s="99"/>
      <c r="D1227" s="100"/>
      <c r="E1227" s="101"/>
      <c r="F1227" s="102"/>
      <c r="G1227" s="99"/>
      <c r="H1227" s="103"/>
      <c r="I1227" s="104"/>
      <c r="J1227" s="2"/>
      <c r="K1227" s="56" t="str">
        <f t="shared" si="164"/>
        <v/>
      </c>
      <c r="L1227" s="2"/>
      <c r="M1227" s="2"/>
      <c r="N1227" s="51" t="str">
        <f t="shared" si="165"/>
        <v/>
      </c>
      <c r="O1227" s="2"/>
      <c r="Q1227" s="6" t="str">
        <f t="shared" si="166"/>
        <v/>
      </c>
      <c r="S1227" s="6" t="str">
        <f>IF(COUNTIF($Q1227:$Q$2510, $Q1227)&gt;1, "", $Q1227)</f>
        <v/>
      </c>
      <c r="U1227" s="63" t="str">
        <f>IF($B1227="", "", IF(OR($B1227&lt;'Intro &amp; Setup'!$W$18, $B1227&gt;'Intro &amp; Setup'!$AG$18), "X", ""))</f>
        <v/>
      </c>
      <c r="V1227" s="64" t="str">
        <f>IF($F1227="", "", IF(OR($F1227&lt;'Intro &amp; Setup'!$W$18, $F1227&gt;'Intro &amp; Setup'!$AG$18), "X", ""))</f>
        <v/>
      </c>
      <c r="W1227" s="6" t="str">
        <f t="shared" si="167"/>
        <v/>
      </c>
      <c r="Y1227" s="63" t="str">
        <f t="shared" si="168"/>
        <v/>
      </c>
      <c r="Z1227" s="64" t="str">
        <f t="shared" si="169"/>
        <v/>
      </c>
      <c r="AB1227" s="80" t="str">
        <f t="shared" si="170"/>
        <v/>
      </c>
      <c r="AC1227" s="77" t="str">
        <f t="shared" si="171"/>
        <v/>
      </c>
      <c r="AE1227" s="84" t="str">
        <f t="shared" si="172"/>
        <v/>
      </c>
      <c r="AG1227" s="6" t="str">
        <f>IF($AE1227="", "", COUNTIF($AE$10:$AE$2510, "&gt;"&amp;$AE1227)+1+COUNTIF($AE$10:$AE1227, $AE1227)-1)</f>
        <v/>
      </c>
    </row>
    <row r="1228" spans="1:33" x14ac:dyDescent="0.25">
      <c r="A1228" s="2"/>
      <c r="B1228" s="98"/>
      <c r="C1228" s="99"/>
      <c r="D1228" s="100"/>
      <c r="E1228" s="101"/>
      <c r="F1228" s="102"/>
      <c r="G1228" s="99"/>
      <c r="H1228" s="103"/>
      <c r="I1228" s="104"/>
      <c r="J1228" s="2"/>
      <c r="K1228" s="56" t="str">
        <f t="shared" ref="K1228:K1291" si="173">IF($G1228="", "", IF($I1228="", IFERROR(INDEX($I$11:$I$2510, MATCH($G1228, $S$11:$S$2510, 0)), ""), $I1228))</f>
        <v/>
      </c>
      <c r="L1228" s="2"/>
      <c r="M1228" s="2"/>
      <c r="N1228" s="51" t="str">
        <f t="shared" ref="N1228:N1291" si="174">IFERROR(IF($H1228="", "", IF($G1228="", $H1228, ROUND($H1228/$K1228, 2))), "")</f>
        <v/>
      </c>
      <c r="O1228" s="2"/>
      <c r="Q1228" s="6" t="str">
        <f t="shared" ref="Q1228:Q1291" si="175">IF($I1228="", "", $G1228)</f>
        <v/>
      </c>
      <c r="S1228" s="6" t="str">
        <f>IF(COUNTIF($Q1228:$Q$2510, $Q1228)&gt;1, "", $Q1228)</f>
        <v/>
      </c>
      <c r="U1228" s="63" t="str">
        <f>IF($B1228="", "", IF(OR($B1228&lt;'Intro &amp; Setup'!$W$18, $B1228&gt;'Intro &amp; Setup'!$AG$18), "X", ""))</f>
        <v/>
      </c>
      <c r="V1228" s="64" t="str">
        <f>IF($F1228="", "", IF(OR($F1228&lt;'Intro &amp; Setup'!$W$18, $F1228&gt;'Intro &amp; Setup'!$AG$18), "X", ""))</f>
        <v/>
      </c>
      <c r="W1228" s="6" t="str">
        <f t="shared" ref="W1228:W1291" si="176">IF(AND($U1228="X", $V1228="X"), "X", "")</f>
        <v/>
      </c>
      <c r="Y1228" s="63" t="str">
        <f t="shared" ref="Y1228:Y1291" si="177">IF($W1228="X", "", IF($B1228="", "", TEXT($B1228, "mmm yyyy")))</f>
        <v/>
      </c>
      <c r="Z1228" s="64" t="str">
        <f t="shared" ref="Z1228:Z1291" si="178">IF($W1228="X", "", IF($F1228="", "", TEXT($F1228, "mmm yyyy")))</f>
        <v/>
      </c>
      <c r="AB1228" s="80" t="str">
        <f t="shared" ref="AB1228:AB1291" si="179">IF($G1228="", $N1228, "")</f>
        <v/>
      </c>
      <c r="AC1228" s="77" t="str">
        <f t="shared" ref="AC1228:AC1291" si="180">IF(NOT($G1228=""), $N1228, "")</f>
        <v/>
      </c>
      <c r="AE1228" s="84" t="str">
        <f t="shared" ref="AE1228:AE1291" si="181">IF($S1228="", "", SUMIF($G$11:$G$2510, $S1228, $N$11:$N$2510))</f>
        <v/>
      </c>
      <c r="AG1228" s="6" t="str">
        <f>IF($AE1228="", "", COUNTIF($AE$10:$AE$2510, "&gt;"&amp;$AE1228)+1+COUNTIF($AE$10:$AE1228, $AE1228)-1)</f>
        <v/>
      </c>
    </row>
    <row r="1229" spans="1:33" x14ac:dyDescent="0.25">
      <c r="A1229" s="2"/>
      <c r="B1229" s="98"/>
      <c r="C1229" s="99"/>
      <c r="D1229" s="100"/>
      <c r="E1229" s="101"/>
      <c r="F1229" s="102"/>
      <c r="G1229" s="99"/>
      <c r="H1229" s="103"/>
      <c r="I1229" s="104"/>
      <c r="J1229" s="2"/>
      <c r="K1229" s="56" t="str">
        <f t="shared" si="173"/>
        <v/>
      </c>
      <c r="L1229" s="2"/>
      <c r="M1229" s="2"/>
      <c r="N1229" s="51" t="str">
        <f t="shared" si="174"/>
        <v/>
      </c>
      <c r="O1229" s="2"/>
      <c r="Q1229" s="6" t="str">
        <f t="shared" si="175"/>
        <v/>
      </c>
      <c r="S1229" s="6" t="str">
        <f>IF(COUNTIF($Q1229:$Q$2510, $Q1229)&gt;1, "", $Q1229)</f>
        <v/>
      </c>
      <c r="U1229" s="63" t="str">
        <f>IF($B1229="", "", IF(OR($B1229&lt;'Intro &amp; Setup'!$W$18, $B1229&gt;'Intro &amp; Setup'!$AG$18), "X", ""))</f>
        <v/>
      </c>
      <c r="V1229" s="64" t="str">
        <f>IF($F1229="", "", IF(OR($F1229&lt;'Intro &amp; Setup'!$W$18, $F1229&gt;'Intro &amp; Setup'!$AG$18), "X", ""))</f>
        <v/>
      </c>
      <c r="W1229" s="6" t="str">
        <f t="shared" si="176"/>
        <v/>
      </c>
      <c r="Y1229" s="63" t="str">
        <f t="shared" si="177"/>
        <v/>
      </c>
      <c r="Z1229" s="64" t="str">
        <f t="shared" si="178"/>
        <v/>
      </c>
      <c r="AB1229" s="80" t="str">
        <f t="shared" si="179"/>
        <v/>
      </c>
      <c r="AC1229" s="77" t="str">
        <f t="shared" si="180"/>
        <v/>
      </c>
      <c r="AE1229" s="84" t="str">
        <f t="shared" si="181"/>
        <v/>
      </c>
      <c r="AG1229" s="6" t="str">
        <f>IF($AE1229="", "", COUNTIF($AE$10:$AE$2510, "&gt;"&amp;$AE1229)+1+COUNTIF($AE$10:$AE1229, $AE1229)-1)</f>
        <v/>
      </c>
    </row>
    <row r="1230" spans="1:33" x14ac:dyDescent="0.25">
      <c r="A1230" s="2"/>
      <c r="B1230" s="98"/>
      <c r="C1230" s="99"/>
      <c r="D1230" s="100"/>
      <c r="E1230" s="101"/>
      <c r="F1230" s="102"/>
      <c r="G1230" s="99"/>
      <c r="H1230" s="103"/>
      <c r="I1230" s="104"/>
      <c r="J1230" s="2"/>
      <c r="K1230" s="56" t="str">
        <f t="shared" si="173"/>
        <v/>
      </c>
      <c r="L1230" s="2"/>
      <c r="M1230" s="2"/>
      <c r="N1230" s="51" t="str">
        <f t="shared" si="174"/>
        <v/>
      </c>
      <c r="O1230" s="2"/>
      <c r="Q1230" s="6" t="str">
        <f t="shared" si="175"/>
        <v/>
      </c>
      <c r="S1230" s="6" t="str">
        <f>IF(COUNTIF($Q1230:$Q$2510, $Q1230)&gt;1, "", $Q1230)</f>
        <v/>
      </c>
      <c r="U1230" s="63" t="str">
        <f>IF($B1230="", "", IF(OR($B1230&lt;'Intro &amp; Setup'!$W$18, $B1230&gt;'Intro &amp; Setup'!$AG$18), "X", ""))</f>
        <v/>
      </c>
      <c r="V1230" s="64" t="str">
        <f>IF($F1230="", "", IF(OR($F1230&lt;'Intro &amp; Setup'!$W$18, $F1230&gt;'Intro &amp; Setup'!$AG$18), "X", ""))</f>
        <v/>
      </c>
      <c r="W1230" s="6" t="str">
        <f t="shared" si="176"/>
        <v/>
      </c>
      <c r="Y1230" s="63" t="str">
        <f t="shared" si="177"/>
        <v/>
      </c>
      <c r="Z1230" s="64" t="str">
        <f t="shared" si="178"/>
        <v/>
      </c>
      <c r="AB1230" s="80" t="str">
        <f t="shared" si="179"/>
        <v/>
      </c>
      <c r="AC1230" s="77" t="str">
        <f t="shared" si="180"/>
        <v/>
      </c>
      <c r="AE1230" s="84" t="str">
        <f t="shared" si="181"/>
        <v/>
      </c>
      <c r="AG1230" s="6" t="str">
        <f>IF($AE1230="", "", COUNTIF($AE$10:$AE$2510, "&gt;"&amp;$AE1230)+1+COUNTIF($AE$10:$AE1230, $AE1230)-1)</f>
        <v/>
      </c>
    </row>
    <row r="1231" spans="1:33" x14ac:dyDescent="0.25">
      <c r="A1231" s="2"/>
      <c r="B1231" s="98"/>
      <c r="C1231" s="99"/>
      <c r="D1231" s="100"/>
      <c r="E1231" s="101"/>
      <c r="F1231" s="102"/>
      <c r="G1231" s="99"/>
      <c r="H1231" s="103"/>
      <c r="I1231" s="104"/>
      <c r="J1231" s="2"/>
      <c r="K1231" s="56" t="str">
        <f t="shared" si="173"/>
        <v/>
      </c>
      <c r="L1231" s="2"/>
      <c r="M1231" s="2"/>
      <c r="N1231" s="51" t="str">
        <f t="shared" si="174"/>
        <v/>
      </c>
      <c r="O1231" s="2"/>
      <c r="Q1231" s="6" t="str">
        <f t="shared" si="175"/>
        <v/>
      </c>
      <c r="S1231" s="6" t="str">
        <f>IF(COUNTIF($Q1231:$Q$2510, $Q1231)&gt;1, "", $Q1231)</f>
        <v/>
      </c>
      <c r="U1231" s="63" t="str">
        <f>IF($B1231="", "", IF(OR($B1231&lt;'Intro &amp; Setup'!$W$18, $B1231&gt;'Intro &amp; Setup'!$AG$18), "X", ""))</f>
        <v/>
      </c>
      <c r="V1231" s="64" t="str">
        <f>IF($F1231="", "", IF(OR($F1231&lt;'Intro &amp; Setup'!$W$18, $F1231&gt;'Intro &amp; Setup'!$AG$18), "X", ""))</f>
        <v/>
      </c>
      <c r="W1231" s="6" t="str">
        <f t="shared" si="176"/>
        <v/>
      </c>
      <c r="Y1231" s="63" t="str">
        <f t="shared" si="177"/>
        <v/>
      </c>
      <c r="Z1231" s="64" t="str">
        <f t="shared" si="178"/>
        <v/>
      </c>
      <c r="AB1231" s="80" t="str">
        <f t="shared" si="179"/>
        <v/>
      </c>
      <c r="AC1231" s="77" t="str">
        <f t="shared" si="180"/>
        <v/>
      </c>
      <c r="AE1231" s="84" t="str">
        <f t="shared" si="181"/>
        <v/>
      </c>
      <c r="AG1231" s="6" t="str">
        <f>IF($AE1231="", "", COUNTIF($AE$10:$AE$2510, "&gt;"&amp;$AE1231)+1+COUNTIF($AE$10:$AE1231, $AE1231)-1)</f>
        <v/>
      </c>
    </row>
    <row r="1232" spans="1:33" x14ac:dyDescent="0.25">
      <c r="A1232" s="2"/>
      <c r="B1232" s="98"/>
      <c r="C1232" s="99"/>
      <c r="D1232" s="100"/>
      <c r="E1232" s="101"/>
      <c r="F1232" s="102"/>
      <c r="G1232" s="99"/>
      <c r="H1232" s="103"/>
      <c r="I1232" s="104"/>
      <c r="J1232" s="2"/>
      <c r="K1232" s="56" t="str">
        <f t="shared" si="173"/>
        <v/>
      </c>
      <c r="L1232" s="2"/>
      <c r="M1232" s="2"/>
      <c r="N1232" s="51" t="str">
        <f t="shared" si="174"/>
        <v/>
      </c>
      <c r="O1232" s="2"/>
      <c r="Q1232" s="6" t="str">
        <f t="shared" si="175"/>
        <v/>
      </c>
      <c r="S1232" s="6" t="str">
        <f>IF(COUNTIF($Q1232:$Q$2510, $Q1232)&gt;1, "", $Q1232)</f>
        <v/>
      </c>
      <c r="U1232" s="63" t="str">
        <f>IF($B1232="", "", IF(OR($B1232&lt;'Intro &amp; Setup'!$W$18, $B1232&gt;'Intro &amp; Setup'!$AG$18), "X", ""))</f>
        <v/>
      </c>
      <c r="V1232" s="64" t="str">
        <f>IF($F1232="", "", IF(OR($F1232&lt;'Intro &amp; Setup'!$W$18, $F1232&gt;'Intro &amp; Setup'!$AG$18), "X", ""))</f>
        <v/>
      </c>
      <c r="W1232" s="6" t="str">
        <f t="shared" si="176"/>
        <v/>
      </c>
      <c r="Y1232" s="63" t="str">
        <f t="shared" si="177"/>
        <v/>
      </c>
      <c r="Z1232" s="64" t="str">
        <f t="shared" si="178"/>
        <v/>
      </c>
      <c r="AB1232" s="80" t="str">
        <f t="shared" si="179"/>
        <v/>
      </c>
      <c r="AC1232" s="77" t="str">
        <f t="shared" si="180"/>
        <v/>
      </c>
      <c r="AE1232" s="84" t="str">
        <f t="shared" si="181"/>
        <v/>
      </c>
      <c r="AG1232" s="6" t="str">
        <f>IF($AE1232="", "", COUNTIF($AE$10:$AE$2510, "&gt;"&amp;$AE1232)+1+COUNTIF($AE$10:$AE1232, $AE1232)-1)</f>
        <v/>
      </c>
    </row>
    <row r="1233" spans="1:33" x14ac:dyDescent="0.25">
      <c r="A1233" s="2"/>
      <c r="B1233" s="98"/>
      <c r="C1233" s="99"/>
      <c r="D1233" s="100"/>
      <c r="E1233" s="101"/>
      <c r="F1233" s="102"/>
      <c r="G1233" s="99"/>
      <c r="H1233" s="103"/>
      <c r="I1233" s="104"/>
      <c r="J1233" s="2"/>
      <c r="K1233" s="56" t="str">
        <f t="shared" si="173"/>
        <v/>
      </c>
      <c r="L1233" s="2"/>
      <c r="M1233" s="2"/>
      <c r="N1233" s="51" t="str">
        <f t="shared" si="174"/>
        <v/>
      </c>
      <c r="O1233" s="2"/>
      <c r="Q1233" s="6" t="str">
        <f t="shared" si="175"/>
        <v/>
      </c>
      <c r="S1233" s="6" t="str">
        <f>IF(COUNTIF($Q1233:$Q$2510, $Q1233)&gt;1, "", $Q1233)</f>
        <v/>
      </c>
      <c r="U1233" s="63" t="str">
        <f>IF($B1233="", "", IF(OR($B1233&lt;'Intro &amp; Setup'!$W$18, $B1233&gt;'Intro &amp; Setup'!$AG$18), "X", ""))</f>
        <v/>
      </c>
      <c r="V1233" s="64" t="str">
        <f>IF($F1233="", "", IF(OR($F1233&lt;'Intro &amp; Setup'!$W$18, $F1233&gt;'Intro &amp; Setup'!$AG$18), "X", ""))</f>
        <v/>
      </c>
      <c r="W1233" s="6" t="str">
        <f t="shared" si="176"/>
        <v/>
      </c>
      <c r="Y1233" s="63" t="str">
        <f t="shared" si="177"/>
        <v/>
      </c>
      <c r="Z1233" s="64" t="str">
        <f t="shared" si="178"/>
        <v/>
      </c>
      <c r="AB1233" s="80" t="str">
        <f t="shared" si="179"/>
        <v/>
      </c>
      <c r="AC1233" s="77" t="str">
        <f t="shared" si="180"/>
        <v/>
      </c>
      <c r="AE1233" s="84" t="str">
        <f t="shared" si="181"/>
        <v/>
      </c>
      <c r="AG1233" s="6" t="str">
        <f>IF($AE1233="", "", COUNTIF($AE$10:$AE$2510, "&gt;"&amp;$AE1233)+1+COUNTIF($AE$10:$AE1233, $AE1233)-1)</f>
        <v/>
      </c>
    </row>
    <row r="1234" spans="1:33" x14ac:dyDescent="0.25">
      <c r="A1234" s="2"/>
      <c r="B1234" s="98"/>
      <c r="C1234" s="99"/>
      <c r="D1234" s="100"/>
      <c r="E1234" s="101"/>
      <c r="F1234" s="102"/>
      <c r="G1234" s="99"/>
      <c r="H1234" s="103"/>
      <c r="I1234" s="104"/>
      <c r="J1234" s="2"/>
      <c r="K1234" s="56" t="str">
        <f t="shared" si="173"/>
        <v/>
      </c>
      <c r="L1234" s="2"/>
      <c r="M1234" s="2"/>
      <c r="N1234" s="51" t="str">
        <f t="shared" si="174"/>
        <v/>
      </c>
      <c r="O1234" s="2"/>
      <c r="Q1234" s="6" t="str">
        <f t="shared" si="175"/>
        <v/>
      </c>
      <c r="S1234" s="6" t="str">
        <f>IF(COUNTIF($Q1234:$Q$2510, $Q1234)&gt;1, "", $Q1234)</f>
        <v/>
      </c>
      <c r="U1234" s="63" t="str">
        <f>IF($B1234="", "", IF(OR($B1234&lt;'Intro &amp; Setup'!$W$18, $B1234&gt;'Intro &amp; Setup'!$AG$18), "X", ""))</f>
        <v/>
      </c>
      <c r="V1234" s="64" t="str">
        <f>IF($F1234="", "", IF(OR($F1234&lt;'Intro &amp; Setup'!$W$18, $F1234&gt;'Intro &amp; Setup'!$AG$18), "X", ""))</f>
        <v/>
      </c>
      <c r="W1234" s="6" t="str">
        <f t="shared" si="176"/>
        <v/>
      </c>
      <c r="Y1234" s="63" t="str">
        <f t="shared" si="177"/>
        <v/>
      </c>
      <c r="Z1234" s="64" t="str">
        <f t="shared" si="178"/>
        <v/>
      </c>
      <c r="AB1234" s="80" t="str">
        <f t="shared" si="179"/>
        <v/>
      </c>
      <c r="AC1234" s="77" t="str">
        <f t="shared" si="180"/>
        <v/>
      </c>
      <c r="AE1234" s="84" t="str">
        <f t="shared" si="181"/>
        <v/>
      </c>
      <c r="AG1234" s="6" t="str">
        <f>IF($AE1234="", "", COUNTIF($AE$10:$AE$2510, "&gt;"&amp;$AE1234)+1+COUNTIF($AE$10:$AE1234, $AE1234)-1)</f>
        <v/>
      </c>
    </row>
    <row r="1235" spans="1:33" x14ac:dyDescent="0.25">
      <c r="A1235" s="2"/>
      <c r="B1235" s="98"/>
      <c r="C1235" s="99"/>
      <c r="D1235" s="100"/>
      <c r="E1235" s="101"/>
      <c r="F1235" s="102"/>
      <c r="G1235" s="99"/>
      <c r="H1235" s="103"/>
      <c r="I1235" s="104"/>
      <c r="J1235" s="2"/>
      <c r="K1235" s="56" t="str">
        <f t="shared" si="173"/>
        <v/>
      </c>
      <c r="L1235" s="2"/>
      <c r="M1235" s="2"/>
      <c r="N1235" s="51" t="str">
        <f t="shared" si="174"/>
        <v/>
      </c>
      <c r="O1235" s="2"/>
      <c r="Q1235" s="6" t="str">
        <f t="shared" si="175"/>
        <v/>
      </c>
      <c r="S1235" s="6" t="str">
        <f>IF(COUNTIF($Q1235:$Q$2510, $Q1235)&gt;1, "", $Q1235)</f>
        <v/>
      </c>
      <c r="U1235" s="63" t="str">
        <f>IF($B1235="", "", IF(OR($B1235&lt;'Intro &amp; Setup'!$W$18, $B1235&gt;'Intro &amp; Setup'!$AG$18), "X", ""))</f>
        <v/>
      </c>
      <c r="V1235" s="64" t="str">
        <f>IF($F1235="", "", IF(OR($F1235&lt;'Intro &amp; Setup'!$W$18, $F1235&gt;'Intro &amp; Setup'!$AG$18), "X", ""))</f>
        <v/>
      </c>
      <c r="W1235" s="6" t="str">
        <f t="shared" si="176"/>
        <v/>
      </c>
      <c r="Y1235" s="63" t="str">
        <f t="shared" si="177"/>
        <v/>
      </c>
      <c r="Z1235" s="64" t="str">
        <f t="shared" si="178"/>
        <v/>
      </c>
      <c r="AB1235" s="80" t="str">
        <f t="shared" si="179"/>
        <v/>
      </c>
      <c r="AC1235" s="77" t="str">
        <f t="shared" si="180"/>
        <v/>
      </c>
      <c r="AE1235" s="84" t="str">
        <f t="shared" si="181"/>
        <v/>
      </c>
      <c r="AG1235" s="6" t="str">
        <f>IF($AE1235="", "", COUNTIF($AE$10:$AE$2510, "&gt;"&amp;$AE1235)+1+COUNTIF($AE$10:$AE1235, $AE1235)-1)</f>
        <v/>
      </c>
    </row>
    <row r="1236" spans="1:33" x14ac:dyDescent="0.25">
      <c r="A1236" s="2"/>
      <c r="B1236" s="98"/>
      <c r="C1236" s="99"/>
      <c r="D1236" s="100"/>
      <c r="E1236" s="101"/>
      <c r="F1236" s="102"/>
      <c r="G1236" s="99"/>
      <c r="H1236" s="103"/>
      <c r="I1236" s="104"/>
      <c r="J1236" s="2"/>
      <c r="K1236" s="56" t="str">
        <f t="shared" si="173"/>
        <v/>
      </c>
      <c r="L1236" s="2"/>
      <c r="M1236" s="2"/>
      <c r="N1236" s="51" t="str">
        <f t="shared" si="174"/>
        <v/>
      </c>
      <c r="O1236" s="2"/>
      <c r="Q1236" s="6" t="str">
        <f t="shared" si="175"/>
        <v/>
      </c>
      <c r="S1236" s="6" t="str">
        <f>IF(COUNTIF($Q1236:$Q$2510, $Q1236)&gt;1, "", $Q1236)</f>
        <v/>
      </c>
      <c r="U1236" s="63" t="str">
        <f>IF($B1236="", "", IF(OR($B1236&lt;'Intro &amp; Setup'!$W$18, $B1236&gt;'Intro &amp; Setup'!$AG$18), "X", ""))</f>
        <v/>
      </c>
      <c r="V1236" s="64" t="str">
        <f>IF($F1236="", "", IF(OR($F1236&lt;'Intro &amp; Setup'!$W$18, $F1236&gt;'Intro &amp; Setup'!$AG$18), "X", ""))</f>
        <v/>
      </c>
      <c r="W1236" s="6" t="str">
        <f t="shared" si="176"/>
        <v/>
      </c>
      <c r="Y1236" s="63" t="str">
        <f t="shared" si="177"/>
        <v/>
      </c>
      <c r="Z1236" s="64" t="str">
        <f t="shared" si="178"/>
        <v/>
      </c>
      <c r="AB1236" s="80" t="str">
        <f t="shared" si="179"/>
        <v/>
      </c>
      <c r="AC1236" s="77" t="str">
        <f t="shared" si="180"/>
        <v/>
      </c>
      <c r="AE1236" s="84" t="str">
        <f t="shared" si="181"/>
        <v/>
      </c>
      <c r="AG1236" s="6" t="str">
        <f>IF($AE1236="", "", COUNTIF($AE$10:$AE$2510, "&gt;"&amp;$AE1236)+1+COUNTIF($AE$10:$AE1236, $AE1236)-1)</f>
        <v/>
      </c>
    </row>
    <row r="1237" spans="1:33" x14ac:dyDescent="0.25">
      <c r="A1237" s="2"/>
      <c r="B1237" s="98"/>
      <c r="C1237" s="99"/>
      <c r="D1237" s="100"/>
      <c r="E1237" s="101"/>
      <c r="F1237" s="102"/>
      <c r="G1237" s="99"/>
      <c r="H1237" s="103"/>
      <c r="I1237" s="104"/>
      <c r="J1237" s="2"/>
      <c r="K1237" s="56" t="str">
        <f t="shared" si="173"/>
        <v/>
      </c>
      <c r="L1237" s="2"/>
      <c r="M1237" s="2"/>
      <c r="N1237" s="51" t="str">
        <f t="shared" si="174"/>
        <v/>
      </c>
      <c r="O1237" s="2"/>
      <c r="Q1237" s="6" t="str">
        <f t="shared" si="175"/>
        <v/>
      </c>
      <c r="S1237" s="6" t="str">
        <f>IF(COUNTIF($Q1237:$Q$2510, $Q1237)&gt;1, "", $Q1237)</f>
        <v/>
      </c>
      <c r="U1237" s="63" t="str">
        <f>IF($B1237="", "", IF(OR($B1237&lt;'Intro &amp; Setup'!$W$18, $B1237&gt;'Intro &amp; Setup'!$AG$18), "X", ""))</f>
        <v/>
      </c>
      <c r="V1237" s="64" t="str">
        <f>IF($F1237="", "", IF(OR($F1237&lt;'Intro &amp; Setup'!$W$18, $F1237&gt;'Intro &amp; Setup'!$AG$18), "X", ""))</f>
        <v/>
      </c>
      <c r="W1237" s="6" t="str">
        <f t="shared" si="176"/>
        <v/>
      </c>
      <c r="Y1237" s="63" t="str">
        <f t="shared" si="177"/>
        <v/>
      </c>
      <c r="Z1237" s="64" t="str">
        <f t="shared" si="178"/>
        <v/>
      </c>
      <c r="AB1237" s="80" t="str">
        <f t="shared" si="179"/>
        <v/>
      </c>
      <c r="AC1237" s="77" t="str">
        <f t="shared" si="180"/>
        <v/>
      </c>
      <c r="AE1237" s="84" t="str">
        <f t="shared" si="181"/>
        <v/>
      </c>
      <c r="AG1237" s="6" t="str">
        <f>IF($AE1237="", "", COUNTIF($AE$10:$AE$2510, "&gt;"&amp;$AE1237)+1+COUNTIF($AE$10:$AE1237, $AE1237)-1)</f>
        <v/>
      </c>
    </row>
    <row r="1238" spans="1:33" x14ac:dyDescent="0.25">
      <c r="A1238" s="2"/>
      <c r="B1238" s="98"/>
      <c r="C1238" s="99"/>
      <c r="D1238" s="100"/>
      <c r="E1238" s="101"/>
      <c r="F1238" s="102"/>
      <c r="G1238" s="99"/>
      <c r="H1238" s="103"/>
      <c r="I1238" s="104"/>
      <c r="J1238" s="2"/>
      <c r="K1238" s="56" t="str">
        <f t="shared" si="173"/>
        <v/>
      </c>
      <c r="L1238" s="2"/>
      <c r="M1238" s="2"/>
      <c r="N1238" s="51" t="str">
        <f t="shared" si="174"/>
        <v/>
      </c>
      <c r="O1238" s="2"/>
      <c r="Q1238" s="6" t="str">
        <f t="shared" si="175"/>
        <v/>
      </c>
      <c r="S1238" s="6" t="str">
        <f>IF(COUNTIF($Q1238:$Q$2510, $Q1238)&gt;1, "", $Q1238)</f>
        <v/>
      </c>
      <c r="U1238" s="63" t="str">
        <f>IF($B1238="", "", IF(OR($B1238&lt;'Intro &amp; Setup'!$W$18, $B1238&gt;'Intro &amp; Setup'!$AG$18), "X", ""))</f>
        <v/>
      </c>
      <c r="V1238" s="64" t="str">
        <f>IF($F1238="", "", IF(OR($F1238&lt;'Intro &amp; Setup'!$W$18, $F1238&gt;'Intro &amp; Setup'!$AG$18), "X", ""))</f>
        <v/>
      </c>
      <c r="W1238" s="6" t="str">
        <f t="shared" si="176"/>
        <v/>
      </c>
      <c r="Y1238" s="63" t="str">
        <f t="shared" si="177"/>
        <v/>
      </c>
      <c r="Z1238" s="64" t="str">
        <f t="shared" si="178"/>
        <v/>
      </c>
      <c r="AB1238" s="80" t="str">
        <f t="shared" si="179"/>
        <v/>
      </c>
      <c r="AC1238" s="77" t="str">
        <f t="shared" si="180"/>
        <v/>
      </c>
      <c r="AE1238" s="84" t="str">
        <f t="shared" si="181"/>
        <v/>
      </c>
      <c r="AG1238" s="6" t="str">
        <f>IF($AE1238="", "", COUNTIF($AE$10:$AE$2510, "&gt;"&amp;$AE1238)+1+COUNTIF($AE$10:$AE1238, $AE1238)-1)</f>
        <v/>
      </c>
    </row>
    <row r="1239" spans="1:33" x14ac:dyDescent="0.25">
      <c r="A1239" s="2"/>
      <c r="B1239" s="98"/>
      <c r="C1239" s="99"/>
      <c r="D1239" s="100"/>
      <c r="E1239" s="101"/>
      <c r="F1239" s="102"/>
      <c r="G1239" s="99"/>
      <c r="H1239" s="103"/>
      <c r="I1239" s="104"/>
      <c r="J1239" s="2"/>
      <c r="K1239" s="56" t="str">
        <f t="shared" si="173"/>
        <v/>
      </c>
      <c r="L1239" s="2"/>
      <c r="M1239" s="2"/>
      <c r="N1239" s="51" t="str">
        <f t="shared" si="174"/>
        <v/>
      </c>
      <c r="O1239" s="2"/>
      <c r="Q1239" s="6" t="str">
        <f t="shared" si="175"/>
        <v/>
      </c>
      <c r="S1239" s="6" t="str">
        <f>IF(COUNTIF($Q1239:$Q$2510, $Q1239)&gt;1, "", $Q1239)</f>
        <v/>
      </c>
      <c r="U1239" s="63" t="str">
        <f>IF($B1239="", "", IF(OR($B1239&lt;'Intro &amp; Setup'!$W$18, $B1239&gt;'Intro &amp; Setup'!$AG$18), "X", ""))</f>
        <v/>
      </c>
      <c r="V1239" s="64" t="str">
        <f>IF($F1239="", "", IF(OR($F1239&lt;'Intro &amp; Setup'!$W$18, $F1239&gt;'Intro &amp; Setup'!$AG$18), "X", ""))</f>
        <v/>
      </c>
      <c r="W1239" s="6" t="str">
        <f t="shared" si="176"/>
        <v/>
      </c>
      <c r="Y1239" s="63" t="str">
        <f t="shared" si="177"/>
        <v/>
      </c>
      <c r="Z1239" s="64" t="str">
        <f t="shared" si="178"/>
        <v/>
      </c>
      <c r="AB1239" s="80" t="str">
        <f t="shared" si="179"/>
        <v/>
      </c>
      <c r="AC1239" s="77" t="str">
        <f t="shared" si="180"/>
        <v/>
      </c>
      <c r="AE1239" s="84" t="str">
        <f t="shared" si="181"/>
        <v/>
      </c>
      <c r="AG1239" s="6" t="str">
        <f>IF($AE1239="", "", COUNTIF($AE$10:$AE$2510, "&gt;"&amp;$AE1239)+1+COUNTIF($AE$10:$AE1239, $AE1239)-1)</f>
        <v/>
      </c>
    </row>
    <row r="1240" spans="1:33" x14ac:dyDescent="0.25">
      <c r="A1240" s="2"/>
      <c r="B1240" s="98"/>
      <c r="C1240" s="99"/>
      <c r="D1240" s="100"/>
      <c r="E1240" s="101"/>
      <c r="F1240" s="102"/>
      <c r="G1240" s="99"/>
      <c r="H1240" s="103"/>
      <c r="I1240" s="104"/>
      <c r="J1240" s="2"/>
      <c r="K1240" s="56" t="str">
        <f t="shared" si="173"/>
        <v/>
      </c>
      <c r="L1240" s="2"/>
      <c r="M1240" s="2"/>
      <c r="N1240" s="51" t="str">
        <f t="shared" si="174"/>
        <v/>
      </c>
      <c r="O1240" s="2"/>
      <c r="Q1240" s="6" t="str">
        <f t="shared" si="175"/>
        <v/>
      </c>
      <c r="S1240" s="6" t="str">
        <f>IF(COUNTIF($Q1240:$Q$2510, $Q1240)&gt;1, "", $Q1240)</f>
        <v/>
      </c>
      <c r="U1240" s="63" t="str">
        <f>IF($B1240="", "", IF(OR($B1240&lt;'Intro &amp; Setup'!$W$18, $B1240&gt;'Intro &amp; Setup'!$AG$18), "X", ""))</f>
        <v/>
      </c>
      <c r="V1240" s="64" t="str">
        <f>IF($F1240="", "", IF(OR($F1240&lt;'Intro &amp; Setup'!$W$18, $F1240&gt;'Intro &amp; Setup'!$AG$18), "X", ""))</f>
        <v/>
      </c>
      <c r="W1240" s="6" t="str">
        <f t="shared" si="176"/>
        <v/>
      </c>
      <c r="Y1240" s="63" t="str">
        <f t="shared" si="177"/>
        <v/>
      </c>
      <c r="Z1240" s="64" t="str">
        <f t="shared" si="178"/>
        <v/>
      </c>
      <c r="AB1240" s="80" t="str">
        <f t="shared" si="179"/>
        <v/>
      </c>
      <c r="AC1240" s="77" t="str">
        <f t="shared" si="180"/>
        <v/>
      </c>
      <c r="AE1240" s="84" t="str">
        <f t="shared" si="181"/>
        <v/>
      </c>
      <c r="AG1240" s="6" t="str">
        <f>IF($AE1240="", "", COUNTIF($AE$10:$AE$2510, "&gt;"&amp;$AE1240)+1+COUNTIF($AE$10:$AE1240, $AE1240)-1)</f>
        <v/>
      </c>
    </row>
    <row r="1241" spans="1:33" x14ac:dyDescent="0.25">
      <c r="A1241" s="2"/>
      <c r="B1241" s="98"/>
      <c r="C1241" s="99"/>
      <c r="D1241" s="100"/>
      <c r="E1241" s="101"/>
      <c r="F1241" s="102"/>
      <c r="G1241" s="99"/>
      <c r="H1241" s="103"/>
      <c r="I1241" s="104"/>
      <c r="J1241" s="2"/>
      <c r="K1241" s="56" t="str">
        <f t="shared" si="173"/>
        <v/>
      </c>
      <c r="L1241" s="2"/>
      <c r="M1241" s="2"/>
      <c r="N1241" s="51" t="str">
        <f t="shared" si="174"/>
        <v/>
      </c>
      <c r="O1241" s="2"/>
      <c r="Q1241" s="6" t="str">
        <f t="shared" si="175"/>
        <v/>
      </c>
      <c r="S1241" s="6" t="str">
        <f>IF(COUNTIF($Q1241:$Q$2510, $Q1241)&gt;1, "", $Q1241)</f>
        <v/>
      </c>
      <c r="U1241" s="63" t="str">
        <f>IF($B1241="", "", IF(OR($B1241&lt;'Intro &amp; Setup'!$W$18, $B1241&gt;'Intro &amp; Setup'!$AG$18), "X", ""))</f>
        <v/>
      </c>
      <c r="V1241" s="64" t="str">
        <f>IF($F1241="", "", IF(OR($F1241&lt;'Intro &amp; Setup'!$W$18, $F1241&gt;'Intro &amp; Setup'!$AG$18), "X", ""))</f>
        <v/>
      </c>
      <c r="W1241" s="6" t="str">
        <f t="shared" si="176"/>
        <v/>
      </c>
      <c r="Y1241" s="63" t="str">
        <f t="shared" si="177"/>
        <v/>
      </c>
      <c r="Z1241" s="64" t="str">
        <f t="shared" si="178"/>
        <v/>
      </c>
      <c r="AB1241" s="80" t="str">
        <f t="shared" si="179"/>
        <v/>
      </c>
      <c r="AC1241" s="77" t="str">
        <f t="shared" si="180"/>
        <v/>
      </c>
      <c r="AE1241" s="84" t="str">
        <f t="shared" si="181"/>
        <v/>
      </c>
      <c r="AG1241" s="6" t="str">
        <f>IF($AE1241="", "", COUNTIF($AE$10:$AE$2510, "&gt;"&amp;$AE1241)+1+COUNTIF($AE$10:$AE1241, $AE1241)-1)</f>
        <v/>
      </c>
    </row>
    <row r="1242" spans="1:33" x14ac:dyDescent="0.25">
      <c r="A1242" s="2"/>
      <c r="B1242" s="98"/>
      <c r="C1242" s="99"/>
      <c r="D1242" s="100"/>
      <c r="E1242" s="101"/>
      <c r="F1242" s="102"/>
      <c r="G1242" s="99"/>
      <c r="H1242" s="103"/>
      <c r="I1242" s="104"/>
      <c r="J1242" s="2"/>
      <c r="K1242" s="56" t="str">
        <f t="shared" si="173"/>
        <v/>
      </c>
      <c r="L1242" s="2"/>
      <c r="M1242" s="2"/>
      <c r="N1242" s="51" t="str">
        <f t="shared" si="174"/>
        <v/>
      </c>
      <c r="O1242" s="2"/>
      <c r="Q1242" s="6" t="str">
        <f t="shared" si="175"/>
        <v/>
      </c>
      <c r="S1242" s="6" t="str">
        <f>IF(COUNTIF($Q1242:$Q$2510, $Q1242)&gt;1, "", $Q1242)</f>
        <v/>
      </c>
      <c r="U1242" s="63" t="str">
        <f>IF($B1242="", "", IF(OR($B1242&lt;'Intro &amp; Setup'!$W$18, $B1242&gt;'Intro &amp; Setup'!$AG$18), "X", ""))</f>
        <v/>
      </c>
      <c r="V1242" s="64" t="str">
        <f>IF($F1242="", "", IF(OR($F1242&lt;'Intro &amp; Setup'!$W$18, $F1242&gt;'Intro &amp; Setup'!$AG$18), "X", ""))</f>
        <v/>
      </c>
      <c r="W1242" s="6" t="str">
        <f t="shared" si="176"/>
        <v/>
      </c>
      <c r="Y1242" s="63" t="str">
        <f t="shared" si="177"/>
        <v/>
      </c>
      <c r="Z1242" s="64" t="str">
        <f t="shared" si="178"/>
        <v/>
      </c>
      <c r="AB1242" s="80" t="str">
        <f t="shared" si="179"/>
        <v/>
      </c>
      <c r="AC1242" s="77" t="str">
        <f t="shared" si="180"/>
        <v/>
      </c>
      <c r="AE1242" s="84" t="str">
        <f t="shared" si="181"/>
        <v/>
      </c>
      <c r="AG1242" s="6" t="str">
        <f>IF($AE1242="", "", COUNTIF($AE$10:$AE$2510, "&gt;"&amp;$AE1242)+1+COUNTIF($AE$10:$AE1242, $AE1242)-1)</f>
        <v/>
      </c>
    </row>
    <row r="1243" spans="1:33" x14ac:dyDescent="0.25">
      <c r="A1243" s="2"/>
      <c r="B1243" s="98"/>
      <c r="C1243" s="99"/>
      <c r="D1243" s="100"/>
      <c r="E1243" s="101"/>
      <c r="F1243" s="102"/>
      <c r="G1243" s="99"/>
      <c r="H1243" s="103"/>
      <c r="I1243" s="104"/>
      <c r="J1243" s="2"/>
      <c r="K1243" s="56" t="str">
        <f t="shared" si="173"/>
        <v/>
      </c>
      <c r="L1243" s="2"/>
      <c r="M1243" s="2"/>
      <c r="N1243" s="51" t="str">
        <f t="shared" si="174"/>
        <v/>
      </c>
      <c r="O1243" s="2"/>
      <c r="Q1243" s="6" t="str">
        <f t="shared" si="175"/>
        <v/>
      </c>
      <c r="S1243" s="6" t="str">
        <f>IF(COUNTIF($Q1243:$Q$2510, $Q1243)&gt;1, "", $Q1243)</f>
        <v/>
      </c>
      <c r="U1243" s="63" t="str">
        <f>IF($B1243="", "", IF(OR($B1243&lt;'Intro &amp; Setup'!$W$18, $B1243&gt;'Intro &amp; Setup'!$AG$18), "X", ""))</f>
        <v/>
      </c>
      <c r="V1243" s="64" t="str">
        <f>IF($F1243="", "", IF(OR($F1243&lt;'Intro &amp; Setup'!$W$18, $F1243&gt;'Intro &amp; Setup'!$AG$18), "X", ""))</f>
        <v/>
      </c>
      <c r="W1243" s="6" t="str">
        <f t="shared" si="176"/>
        <v/>
      </c>
      <c r="Y1243" s="63" t="str">
        <f t="shared" si="177"/>
        <v/>
      </c>
      <c r="Z1243" s="64" t="str">
        <f t="shared" si="178"/>
        <v/>
      </c>
      <c r="AB1243" s="80" t="str">
        <f t="shared" si="179"/>
        <v/>
      </c>
      <c r="AC1243" s="77" t="str">
        <f t="shared" si="180"/>
        <v/>
      </c>
      <c r="AE1243" s="84" t="str">
        <f t="shared" si="181"/>
        <v/>
      </c>
      <c r="AG1243" s="6" t="str">
        <f>IF($AE1243="", "", COUNTIF($AE$10:$AE$2510, "&gt;"&amp;$AE1243)+1+COUNTIF($AE$10:$AE1243, $AE1243)-1)</f>
        <v/>
      </c>
    </row>
    <row r="1244" spans="1:33" x14ac:dyDescent="0.25">
      <c r="A1244" s="2"/>
      <c r="B1244" s="98"/>
      <c r="C1244" s="99"/>
      <c r="D1244" s="100"/>
      <c r="E1244" s="101"/>
      <c r="F1244" s="102"/>
      <c r="G1244" s="99"/>
      <c r="H1244" s="103"/>
      <c r="I1244" s="104"/>
      <c r="J1244" s="2"/>
      <c r="K1244" s="56" t="str">
        <f t="shared" si="173"/>
        <v/>
      </c>
      <c r="L1244" s="2"/>
      <c r="M1244" s="2"/>
      <c r="N1244" s="51" t="str">
        <f t="shared" si="174"/>
        <v/>
      </c>
      <c r="O1244" s="2"/>
      <c r="Q1244" s="6" t="str">
        <f t="shared" si="175"/>
        <v/>
      </c>
      <c r="S1244" s="6" t="str">
        <f>IF(COUNTIF($Q1244:$Q$2510, $Q1244)&gt;1, "", $Q1244)</f>
        <v/>
      </c>
      <c r="U1244" s="63" t="str">
        <f>IF($B1244="", "", IF(OR($B1244&lt;'Intro &amp; Setup'!$W$18, $B1244&gt;'Intro &amp; Setup'!$AG$18), "X", ""))</f>
        <v/>
      </c>
      <c r="V1244" s="64" t="str">
        <f>IF($F1244="", "", IF(OR($F1244&lt;'Intro &amp; Setup'!$W$18, $F1244&gt;'Intro &amp; Setup'!$AG$18), "X", ""))</f>
        <v/>
      </c>
      <c r="W1244" s="6" t="str">
        <f t="shared" si="176"/>
        <v/>
      </c>
      <c r="Y1244" s="63" t="str">
        <f t="shared" si="177"/>
        <v/>
      </c>
      <c r="Z1244" s="64" t="str">
        <f t="shared" si="178"/>
        <v/>
      </c>
      <c r="AB1244" s="80" t="str">
        <f t="shared" si="179"/>
        <v/>
      </c>
      <c r="AC1244" s="77" t="str">
        <f t="shared" si="180"/>
        <v/>
      </c>
      <c r="AE1244" s="84" t="str">
        <f t="shared" si="181"/>
        <v/>
      </c>
      <c r="AG1244" s="6" t="str">
        <f>IF($AE1244="", "", COUNTIF($AE$10:$AE$2510, "&gt;"&amp;$AE1244)+1+COUNTIF($AE$10:$AE1244, $AE1244)-1)</f>
        <v/>
      </c>
    </row>
    <row r="1245" spans="1:33" x14ac:dyDescent="0.25">
      <c r="A1245" s="2"/>
      <c r="B1245" s="98"/>
      <c r="C1245" s="99"/>
      <c r="D1245" s="100"/>
      <c r="E1245" s="101"/>
      <c r="F1245" s="102"/>
      <c r="G1245" s="99"/>
      <c r="H1245" s="103"/>
      <c r="I1245" s="104"/>
      <c r="J1245" s="2"/>
      <c r="K1245" s="56" t="str">
        <f t="shared" si="173"/>
        <v/>
      </c>
      <c r="L1245" s="2"/>
      <c r="M1245" s="2"/>
      <c r="N1245" s="51" t="str">
        <f t="shared" si="174"/>
        <v/>
      </c>
      <c r="O1245" s="2"/>
      <c r="Q1245" s="6" t="str">
        <f t="shared" si="175"/>
        <v/>
      </c>
      <c r="S1245" s="6" t="str">
        <f>IF(COUNTIF($Q1245:$Q$2510, $Q1245)&gt;1, "", $Q1245)</f>
        <v/>
      </c>
      <c r="U1245" s="63" t="str">
        <f>IF($B1245="", "", IF(OR($B1245&lt;'Intro &amp; Setup'!$W$18, $B1245&gt;'Intro &amp; Setup'!$AG$18), "X", ""))</f>
        <v/>
      </c>
      <c r="V1245" s="64" t="str">
        <f>IF($F1245="", "", IF(OR($F1245&lt;'Intro &amp; Setup'!$W$18, $F1245&gt;'Intro &amp; Setup'!$AG$18), "X", ""))</f>
        <v/>
      </c>
      <c r="W1245" s="6" t="str">
        <f t="shared" si="176"/>
        <v/>
      </c>
      <c r="Y1245" s="63" t="str">
        <f t="shared" si="177"/>
        <v/>
      </c>
      <c r="Z1245" s="64" t="str">
        <f t="shared" si="178"/>
        <v/>
      </c>
      <c r="AB1245" s="80" t="str">
        <f t="shared" si="179"/>
        <v/>
      </c>
      <c r="AC1245" s="77" t="str">
        <f t="shared" si="180"/>
        <v/>
      </c>
      <c r="AE1245" s="84" t="str">
        <f t="shared" si="181"/>
        <v/>
      </c>
      <c r="AG1245" s="6" t="str">
        <f>IF($AE1245="", "", COUNTIF($AE$10:$AE$2510, "&gt;"&amp;$AE1245)+1+COUNTIF($AE$10:$AE1245, $AE1245)-1)</f>
        <v/>
      </c>
    </row>
    <row r="1246" spans="1:33" x14ac:dyDescent="0.25">
      <c r="A1246" s="2"/>
      <c r="B1246" s="98"/>
      <c r="C1246" s="99"/>
      <c r="D1246" s="100"/>
      <c r="E1246" s="101"/>
      <c r="F1246" s="102"/>
      <c r="G1246" s="99"/>
      <c r="H1246" s="103"/>
      <c r="I1246" s="104"/>
      <c r="J1246" s="2"/>
      <c r="K1246" s="56" t="str">
        <f t="shared" si="173"/>
        <v/>
      </c>
      <c r="L1246" s="2"/>
      <c r="M1246" s="2"/>
      <c r="N1246" s="51" t="str">
        <f t="shared" si="174"/>
        <v/>
      </c>
      <c r="O1246" s="2"/>
      <c r="Q1246" s="6" t="str">
        <f t="shared" si="175"/>
        <v/>
      </c>
      <c r="S1246" s="6" t="str">
        <f>IF(COUNTIF($Q1246:$Q$2510, $Q1246)&gt;1, "", $Q1246)</f>
        <v/>
      </c>
      <c r="U1246" s="63" t="str">
        <f>IF($B1246="", "", IF(OR($B1246&lt;'Intro &amp; Setup'!$W$18, $B1246&gt;'Intro &amp; Setup'!$AG$18), "X", ""))</f>
        <v/>
      </c>
      <c r="V1246" s="64" t="str">
        <f>IF($F1246="", "", IF(OR($F1246&lt;'Intro &amp; Setup'!$W$18, $F1246&gt;'Intro &amp; Setup'!$AG$18), "X", ""))</f>
        <v/>
      </c>
      <c r="W1246" s="6" t="str">
        <f t="shared" si="176"/>
        <v/>
      </c>
      <c r="Y1246" s="63" t="str">
        <f t="shared" si="177"/>
        <v/>
      </c>
      <c r="Z1246" s="64" t="str">
        <f t="shared" si="178"/>
        <v/>
      </c>
      <c r="AB1246" s="80" t="str">
        <f t="shared" si="179"/>
        <v/>
      </c>
      <c r="AC1246" s="77" t="str">
        <f t="shared" si="180"/>
        <v/>
      </c>
      <c r="AE1246" s="84" t="str">
        <f t="shared" si="181"/>
        <v/>
      </c>
      <c r="AG1246" s="6" t="str">
        <f>IF($AE1246="", "", COUNTIF($AE$10:$AE$2510, "&gt;"&amp;$AE1246)+1+COUNTIF($AE$10:$AE1246, $AE1246)-1)</f>
        <v/>
      </c>
    </row>
    <row r="1247" spans="1:33" x14ac:dyDescent="0.25">
      <c r="A1247" s="2"/>
      <c r="B1247" s="98"/>
      <c r="C1247" s="99"/>
      <c r="D1247" s="100"/>
      <c r="E1247" s="101"/>
      <c r="F1247" s="102"/>
      <c r="G1247" s="99"/>
      <c r="H1247" s="103"/>
      <c r="I1247" s="104"/>
      <c r="J1247" s="2"/>
      <c r="K1247" s="56" t="str">
        <f t="shared" si="173"/>
        <v/>
      </c>
      <c r="L1247" s="2"/>
      <c r="M1247" s="2"/>
      <c r="N1247" s="51" t="str">
        <f t="shared" si="174"/>
        <v/>
      </c>
      <c r="O1247" s="2"/>
      <c r="Q1247" s="6" t="str">
        <f t="shared" si="175"/>
        <v/>
      </c>
      <c r="S1247" s="6" t="str">
        <f>IF(COUNTIF($Q1247:$Q$2510, $Q1247)&gt;1, "", $Q1247)</f>
        <v/>
      </c>
      <c r="U1247" s="63" t="str">
        <f>IF($B1247="", "", IF(OR($B1247&lt;'Intro &amp; Setup'!$W$18, $B1247&gt;'Intro &amp; Setup'!$AG$18), "X", ""))</f>
        <v/>
      </c>
      <c r="V1247" s="64" t="str">
        <f>IF($F1247="", "", IF(OR($F1247&lt;'Intro &amp; Setup'!$W$18, $F1247&gt;'Intro &amp; Setup'!$AG$18), "X", ""))</f>
        <v/>
      </c>
      <c r="W1247" s="6" t="str">
        <f t="shared" si="176"/>
        <v/>
      </c>
      <c r="Y1247" s="63" t="str">
        <f t="shared" si="177"/>
        <v/>
      </c>
      <c r="Z1247" s="64" t="str">
        <f t="shared" si="178"/>
        <v/>
      </c>
      <c r="AB1247" s="80" t="str">
        <f t="shared" si="179"/>
        <v/>
      </c>
      <c r="AC1247" s="77" t="str">
        <f t="shared" si="180"/>
        <v/>
      </c>
      <c r="AE1247" s="84" t="str">
        <f t="shared" si="181"/>
        <v/>
      </c>
      <c r="AG1247" s="6" t="str">
        <f>IF($AE1247="", "", COUNTIF($AE$10:$AE$2510, "&gt;"&amp;$AE1247)+1+COUNTIF($AE$10:$AE1247, $AE1247)-1)</f>
        <v/>
      </c>
    </row>
    <row r="1248" spans="1:33" x14ac:dyDescent="0.25">
      <c r="A1248" s="2"/>
      <c r="B1248" s="98"/>
      <c r="C1248" s="99"/>
      <c r="D1248" s="100"/>
      <c r="E1248" s="101"/>
      <c r="F1248" s="102"/>
      <c r="G1248" s="99"/>
      <c r="H1248" s="103"/>
      <c r="I1248" s="104"/>
      <c r="J1248" s="2"/>
      <c r="K1248" s="56" t="str">
        <f t="shared" si="173"/>
        <v/>
      </c>
      <c r="L1248" s="2"/>
      <c r="M1248" s="2"/>
      <c r="N1248" s="51" t="str">
        <f t="shared" si="174"/>
        <v/>
      </c>
      <c r="O1248" s="2"/>
      <c r="Q1248" s="6" t="str">
        <f t="shared" si="175"/>
        <v/>
      </c>
      <c r="S1248" s="6" t="str">
        <f>IF(COUNTIF($Q1248:$Q$2510, $Q1248)&gt;1, "", $Q1248)</f>
        <v/>
      </c>
      <c r="U1248" s="63" t="str">
        <f>IF($B1248="", "", IF(OR($B1248&lt;'Intro &amp; Setup'!$W$18, $B1248&gt;'Intro &amp; Setup'!$AG$18), "X", ""))</f>
        <v/>
      </c>
      <c r="V1248" s="64" t="str">
        <f>IF($F1248="", "", IF(OR($F1248&lt;'Intro &amp; Setup'!$W$18, $F1248&gt;'Intro &amp; Setup'!$AG$18), "X", ""))</f>
        <v/>
      </c>
      <c r="W1248" s="6" t="str">
        <f t="shared" si="176"/>
        <v/>
      </c>
      <c r="Y1248" s="63" t="str">
        <f t="shared" si="177"/>
        <v/>
      </c>
      <c r="Z1248" s="64" t="str">
        <f t="shared" si="178"/>
        <v/>
      </c>
      <c r="AB1248" s="80" t="str">
        <f t="shared" si="179"/>
        <v/>
      </c>
      <c r="AC1248" s="77" t="str">
        <f t="shared" si="180"/>
        <v/>
      </c>
      <c r="AE1248" s="84" t="str">
        <f t="shared" si="181"/>
        <v/>
      </c>
      <c r="AG1248" s="6" t="str">
        <f>IF($AE1248="", "", COUNTIF($AE$10:$AE$2510, "&gt;"&amp;$AE1248)+1+COUNTIF($AE$10:$AE1248, $AE1248)-1)</f>
        <v/>
      </c>
    </row>
    <row r="1249" spans="1:33" x14ac:dyDescent="0.25">
      <c r="A1249" s="2"/>
      <c r="B1249" s="98"/>
      <c r="C1249" s="99"/>
      <c r="D1249" s="100"/>
      <c r="E1249" s="101"/>
      <c r="F1249" s="102"/>
      <c r="G1249" s="99"/>
      <c r="H1249" s="103"/>
      <c r="I1249" s="104"/>
      <c r="J1249" s="2"/>
      <c r="K1249" s="56" t="str">
        <f t="shared" si="173"/>
        <v/>
      </c>
      <c r="L1249" s="2"/>
      <c r="M1249" s="2"/>
      <c r="N1249" s="51" t="str">
        <f t="shared" si="174"/>
        <v/>
      </c>
      <c r="O1249" s="2"/>
      <c r="Q1249" s="6" t="str">
        <f t="shared" si="175"/>
        <v/>
      </c>
      <c r="S1249" s="6" t="str">
        <f>IF(COUNTIF($Q1249:$Q$2510, $Q1249)&gt;1, "", $Q1249)</f>
        <v/>
      </c>
      <c r="U1249" s="63" t="str">
        <f>IF($B1249="", "", IF(OR($B1249&lt;'Intro &amp; Setup'!$W$18, $B1249&gt;'Intro &amp; Setup'!$AG$18), "X", ""))</f>
        <v/>
      </c>
      <c r="V1249" s="64" t="str">
        <f>IF($F1249="", "", IF(OR($F1249&lt;'Intro &amp; Setup'!$W$18, $F1249&gt;'Intro &amp; Setup'!$AG$18), "X", ""))</f>
        <v/>
      </c>
      <c r="W1249" s="6" t="str">
        <f t="shared" si="176"/>
        <v/>
      </c>
      <c r="Y1249" s="63" t="str">
        <f t="shared" si="177"/>
        <v/>
      </c>
      <c r="Z1249" s="64" t="str">
        <f t="shared" si="178"/>
        <v/>
      </c>
      <c r="AB1249" s="80" t="str">
        <f t="shared" si="179"/>
        <v/>
      </c>
      <c r="AC1249" s="77" t="str">
        <f t="shared" si="180"/>
        <v/>
      </c>
      <c r="AE1249" s="84" t="str">
        <f t="shared" si="181"/>
        <v/>
      </c>
      <c r="AG1249" s="6" t="str">
        <f>IF($AE1249="", "", COUNTIF($AE$10:$AE$2510, "&gt;"&amp;$AE1249)+1+COUNTIF($AE$10:$AE1249, $AE1249)-1)</f>
        <v/>
      </c>
    </row>
    <row r="1250" spans="1:33" x14ac:dyDescent="0.25">
      <c r="A1250" s="2"/>
      <c r="B1250" s="98"/>
      <c r="C1250" s="99"/>
      <c r="D1250" s="100"/>
      <c r="E1250" s="101"/>
      <c r="F1250" s="102"/>
      <c r="G1250" s="99"/>
      <c r="H1250" s="103"/>
      <c r="I1250" s="104"/>
      <c r="J1250" s="2"/>
      <c r="K1250" s="56" t="str">
        <f t="shared" si="173"/>
        <v/>
      </c>
      <c r="L1250" s="2"/>
      <c r="M1250" s="2"/>
      <c r="N1250" s="51" t="str">
        <f t="shared" si="174"/>
        <v/>
      </c>
      <c r="O1250" s="2"/>
      <c r="Q1250" s="6" t="str">
        <f t="shared" si="175"/>
        <v/>
      </c>
      <c r="S1250" s="6" t="str">
        <f>IF(COUNTIF($Q1250:$Q$2510, $Q1250)&gt;1, "", $Q1250)</f>
        <v/>
      </c>
      <c r="U1250" s="63" t="str">
        <f>IF($B1250="", "", IF(OR($B1250&lt;'Intro &amp; Setup'!$W$18, $B1250&gt;'Intro &amp; Setup'!$AG$18), "X", ""))</f>
        <v/>
      </c>
      <c r="V1250" s="64" t="str">
        <f>IF($F1250="", "", IF(OR($F1250&lt;'Intro &amp; Setup'!$W$18, $F1250&gt;'Intro &amp; Setup'!$AG$18), "X", ""))</f>
        <v/>
      </c>
      <c r="W1250" s="6" t="str">
        <f t="shared" si="176"/>
        <v/>
      </c>
      <c r="Y1250" s="63" t="str">
        <f t="shared" si="177"/>
        <v/>
      </c>
      <c r="Z1250" s="64" t="str">
        <f t="shared" si="178"/>
        <v/>
      </c>
      <c r="AB1250" s="80" t="str">
        <f t="shared" si="179"/>
        <v/>
      </c>
      <c r="AC1250" s="77" t="str">
        <f t="shared" si="180"/>
        <v/>
      </c>
      <c r="AE1250" s="84" t="str">
        <f t="shared" si="181"/>
        <v/>
      </c>
      <c r="AG1250" s="6" t="str">
        <f>IF($AE1250="", "", COUNTIF($AE$10:$AE$2510, "&gt;"&amp;$AE1250)+1+COUNTIF($AE$10:$AE1250, $AE1250)-1)</f>
        <v/>
      </c>
    </row>
    <row r="1251" spans="1:33" x14ac:dyDescent="0.25">
      <c r="A1251" s="2"/>
      <c r="B1251" s="98"/>
      <c r="C1251" s="99"/>
      <c r="D1251" s="100"/>
      <c r="E1251" s="101"/>
      <c r="F1251" s="102"/>
      <c r="G1251" s="99"/>
      <c r="H1251" s="103"/>
      <c r="I1251" s="104"/>
      <c r="J1251" s="2"/>
      <c r="K1251" s="56" t="str">
        <f t="shared" si="173"/>
        <v/>
      </c>
      <c r="L1251" s="2"/>
      <c r="M1251" s="2"/>
      <c r="N1251" s="51" t="str">
        <f t="shared" si="174"/>
        <v/>
      </c>
      <c r="O1251" s="2"/>
      <c r="Q1251" s="6" t="str">
        <f t="shared" si="175"/>
        <v/>
      </c>
      <c r="S1251" s="6" t="str">
        <f>IF(COUNTIF($Q1251:$Q$2510, $Q1251)&gt;1, "", $Q1251)</f>
        <v/>
      </c>
      <c r="U1251" s="63" t="str">
        <f>IF($B1251="", "", IF(OR($B1251&lt;'Intro &amp; Setup'!$W$18, $B1251&gt;'Intro &amp; Setup'!$AG$18), "X", ""))</f>
        <v/>
      </c>
      <c r="V1251" s="64" t="str">
        <f>IF($F1251="", "", IF(OR($F1251&lt;'Intro &amp; Setup'!$W$18, $F1251&gt;'Intro &amp; Setup'!$AG$18), "X", ""))</f>
        <v/>
      </c>
      <c r="W1251" s="6" t="str">
        <f t="shared" si="176"/>
        <v/>
      </c>
      <c r="Y1251" s="63" t="str">
        <f t="shared" si="177"/>
        <v/>
      </c>
      <c r="Z1251" s="64" t="str">
        <f t="shared" si="178"/>
        <v/>
      </c>
      <c r="AB1251" s="80" t="str">
        <f t="shared" si="179"/>
        <v/>
      </c>
      <c r="AC1251" s="77" t="str">
        <f t="shared" si="180"/>
        <v/>
      </c>
      <c r="AE1251" s="84" t="str">
        <f t="shared" si="181"/>
        <v/>
      </c>
      <c r="AG1251" s="6" t="str">
        <f>IF($AE1251="", "", COUNTIF($AE$10:$AE$2510, "&gt;"&amp;$AE1251)+1+COUNTIF($AE$10:$AE1251, $AE1251)-1)</f>
        <v/>
      </c>
    </row>
    <row r="1252" spans="1:33" x14ac:dyDescent="0.25">
      <c r="A1252" s="2"/>
      <c r="B1252" s="98"/>
      <c r="C1252" s="99"/>
      <c r="D1252" s="100"/>
      <c r="E1252" s="101"/>
      <c r="F1252" s="102"/>
      <c r="G1252" s="99"/>
      <c r="H1252" s="103"/>
      <c r="I1252" s="104"/>
      <c r="J1252" s="2"/>
      <c r="K1252" s="56" t="str">
        <f t="shared" si="173"/>
        <v/>
      </c>
      <c r="L1252" s="2"/>
      <c r="M1252" s="2"/>
      <c r="N1252" s="51" t="str">
        <f t="shared" si="174"/>
        <v/>
      </c>
      <c r="O1252" s="2"/>
      <c r="Q1252" s="6" t="str">
        <f t="shared" si="175"/>
        <v/>
      </c>
      <c r="S1252" s="6" t="str">
        <f>IF(COUNTIF($Q1252:$Q$2510, $Q1252)&gt;1, "", $Q1252)</f>
        <v/>
      </c>
      <c r="U1252" s="63" t="str">
        <f>IF($B1252="", "", IF(OR($B1252&lt;'Intro &amp; Setup'!$W$18, $B1252&gt;'Intro &amp; Setup'!$AG$18), "X", ""))</f>
        <v/>
      </c>
      <c r="V1252" s="64" t="str">
        <f>IF($F1252="", "", IF(OR($F1252&lt;'Intro &amp; Setup'!$W$18, $F1252&gt;'Intro &amp; Setup'!$AG$18), "X", ""))</f>
        <v/>
      </c>
      <c r="W1252" s="6" t="str">
        <f t="shared" si="176"/>
        <v/>
      </c>
      <c r="Y1252" s="63" t="str">
        <f t="shared" si="177"/>
        <v/>
      </c>
      <c r="Z1252" s="64" t="str">
        <f t="shared" si="178"/>
        <v/>
      </c>
      <c r="AB1252" s="80" t="str">
        <f t="shared" si="179"/>
        <v/>
      </c>
      <c r="AC1252" s="77" t="str">
        <f t="shared" si="180"/>
        <v/>
      </c>
      <c r="AE1252" s="84" t="str">
        <f t="shared" si="181"/>
        <v/>
      </c>
      <c r="AG1252" s="6" t="str">
        <f>IF($AE1252="", "", COUNTIF($AE$10:$AE$2510, "&gt;"&amp;$AE1252)+1+COUNTIF($AE$10:$AE1252, $AE1252)-1)</f>
        <v/>
      </c>
    </row>
    <row r="1253" spans="1:33" x14ac:dyDescent="0.25">
      <c r="A1253" s="2"/>
      <c r="B1253" s="98"/>
      <c r="C1253" s="99"/>
      <c r="D1253" s="100"/>
      <c r="E1253" s="101"/>
      <c r="F1253" s="102"/>
      <c r="G1253" s="99"/>
      <c r="H1253" s="103"/>
      <c r="I1253" s="104"/>
      <c r="J1253" s="2"/>
      <c r="K1253" s="56" t="str">
        <f t="shared" si="173"/>
        <v/>
      </c>
      <c r="L1253" s="2"/>
      <c r="M1253" s="2"/>
      <c r="N1253" s="51" t="str">
        <f t="shared" si="174"/>
        <v/>
      </c>
      <c r="O1253" s="2"/>
      <c r="Q1253" s="6" t="str">
        <f t="shared" si="175"/>
        <v/>
      </c>
      <c r="S1253" s="6" t="str">
        <f>IF(COUNTIF($Q1253:$Q$2510, $Q1253)&gt;1, "", $Q1253)</f>
        <v/>
      </c>
      <c r="U1253" s="63" t="str">
        <f>IF($B1253="", "", IF(OR($B1253&lt;'Intro &amp; Setup'!$W$18, $B1253&gt;'Intro &amp; Setup'!$AG$18), "X", ""))</f>
        <v/>
      </c>
      <c r="V1253" s="64" t="str">
        <f>IF($F1253="", "", IF(OR($F1253&lt;'Intro &amp; Setup'!$W$18, $F1253&gt;'Intro &amp; Setup'!$AG$18), "X", ""))</f>
        <v/>
      </c>
      <c r="W1253" s="6" t="str">
        <f t="shared" si="176"/>
        <v/>
      </c>
      <c r="Y1253" s="63" t="str">
        <f t="shared" si="177"/>
        <v/>
      </c>
      <c r="Z1253" s="64" t="str">
        <f t="shared" si="178"/>
        <v/>
      </c>
      <c r="AB1253" s="80" t="str">
        <f t="shared" si="179"/>
        <v/>
      </c>
      <c r="AC1253" s="77" t="str">
        <f t="shared" si="180"/>
        <v/>
      </c>
      <c r="AE1253" s="84" t="str">
        <f t="shared" si="181"/>
        <v/>
      </c>
      <c r="AG1253" s="6" t="str">
        <f>IF($AE1253="", "", COUNTIF($AE$10:$AE$2510, "&gt;"&amp;$AE1253)+1+COUNTIF($AE$10:$AE1253, $AE1253)-1)</f>
        <v/>
      </c>
    </row>
    <row r="1254" spans="1:33" x14ac:dyDescent="0.25">
      <c r="A1254" s="2"/>
      <c r="B1254" s="98"/>
      <c r="C1254" s="99"/>
      <c r="D1254" s="100"/>
      <c r="E1254" s="101"/>
      <c r="F1254" s="102"/>
      <c r="G1254" s="99"/>
      <c r="H1254" s="103"/>
      <c r="I1254" s="104"/>
      <c r="J1254" s="2"/>
      <c r="K1254" s="56" t="str">
        <f t="shared" si="173"/>
        <v/>
      </c>
      <c r="L1254" s="2"/>
      <c r="M1254" s="2"/>
      <c r="N1254" s="51" t="str">
        <f t="shared" si="174"/>
        <v/>
      </c>
      <c r="O1254" s="2"/>
      <c r="Q1254" s="6" t="str">
        <f t="shared" si="175"/>
        <v/>
      </c>
      <c r="S1254" s="6" t="str">
        <f>IF(COUNTIF($Q1254:$Q$2510, $Q1254)&gt;1, "", $Q1254)</f>
        <v/>
      </c>
      <c r="U1254" s="63" t="str">
        <f>IF($B1254="", "", IF(OR($B1254&lt;'Intro &amp; Setup'!$W$18, $B1254&gt;'Intro &amp; Setup'!$AG$18), "X", ""))</f>
        <v/>
      </c>
      <c r="V1254" s="64" t="str">
        <f>IF($F1254="", "", IF(OR($F1254&lt;'Intro &amp; Setup'!$W$18, $F1254&gt;'Intro &amp; Setup'!$AG$18), "X", ""))</f>
        <v/>
      </c>
      <c r="W1254" s="6" t="str">
        <f t="shared" si="176"/>
        <v/>
      </c>
      <c r="Y1254" s="63" t="str">
        <f t="shared" si="177"/>
        <v/>
      </c>
      <c r="Z1254" s="64" t="str">
        <f t="shared" si="178"/>
        <v/>
      </c>
      <c r="AB1254" s="80" t="str">
        <f t="shared" si="179"/>
        <v/>
      </c>
      <c r="AC1254" s="77" t="str">
        <f t="shared" si="180"/>
        <v/>
      </c>
      <c r="AE1254" s="84" t="str">
        <f t="shared" si="181"/>
        <v/>
      </c>
      <c r="AG1254" s="6" t="str">
        <f>IF($AE1254="", "", COUNTIF($AE$10:$AE$2510, "&gt;"&amp;$AE1254)+1+COUNTIF($AE$10:$AE1254, $AE1254)-1)</f>
        <v/>
      </c>
    </row>
    <row r="1255" spans="1:33" x14ac:dyDescent="0.25">
      <c r="A1255" s="2"/>
      <c r="B1255" s="98"/>
      <c r="C1255" s="99"/>
      <c r="D1255" s="100"/>
      <c r="E1255" s="101"/>
      <c r="F1255" s="102"/>
      <c r="G1255" s="99"/>
      <c r="H1255" s="103"/>
      <c r="I1255" s="104"/>
      <c r="J1255" s="2"/>
      <c r="K1255" s="56" t="str">
        <f t="shared" si="173"/>
        <v/>
      </c>
      <c r="L1255" s="2"/>
      <c r="M1255" s="2"/>
      <c r="N1255" s="51" t="str">
        <f t="shared" si="174"/>
        <v/>
      </c>
      <c r="O1255" s="2"/>
      <c r="Q1255" s="6" t="str">
        <f t="shared" si="175"/>
        <v/>
      </c>
      <c r="S1255" s="6" t="str">
        <f>IF(COUNTIF($Q1255:$Q$2510, $Q1255)&gt;1, "", $Q1255)</f>
        <v/>
      </c>
      <c r="U1255" s="63" t="str">
        <f>IF($B1255="", "", IF(OR($B1255&lt;'Intro &amp; Setup'!$W$18, $B1255&gt;'Intro &amp; Setup'!$AG$18), "X", ""))</f>
        <v/>
      </c>
      <c r="V1255" s="64" t="str">
        <f>IF($F1255="", "", IF(OR($F1255&lt;'Intro &amp; Setup'!$W$18, $F1255&gt;'Intro &amp; Setup'!$AG$18), "X", ""))</f>
        <v/>
      </c>
      <c r="W1255" s="6" t="str">
        <f t="shared" si="176"/>
        <v/>
      </c>
      <c r="Y1255" s="63" t="str">
        <f t="shared" si="177"/>
        <v/>
      </c>
      <c r="Z1255" s="64" t="str">
        <f t="shared" si="178"/>
        <v/>
      </c>
      <c r="AB1255" s="80" t="str">
        <f t="shared" si="179"/>
        <v/>
      </c>
      <c r="AC1255" s="77" t="str">
        <f t="shared" si="180"/>
        <v/>
      </c>
      <c r="AE1255" s="84" t="str">
        <f t="shared" si="181"/>
        <v/>
      </c>
      <c r="AG1255" s="6" t="str">
        <f>IF($AE1255="", "", COUNTIF($AE$10:$AE$2510, "&gt;"&amp;$AE1255)+1+COUNTIF($AE$10:$AE1255, $AE1255)-1)</f>
        <v/>
      </c>
    </row>
    <row r="1256" spans="1:33" x14ac:dyDescent="0.25">
      <c r="A1256" s="2"/>
      <c r="B1256" s="98"/>
      <c r="C1256" s="99"/>
      <c r="D1256" s="100"/>
      <c r="E1256" s="101"/>
      <c r="F1256" s="102"/>
      <c r="G1256" s="99"/>
      <c r="H1256" s="103"/>
      <c r="I1256" s="104"/>
      <c r="J1256" s="2"/>
      <c r="K1256" s="56" t="str">
        <f t="shared" si="173"/>
        <v/>
      </c>
      <c r="L1256" s="2"/>
      <c r="M1256" s="2"/>
      <c r="N1256" s="51" t="str">
        <f t="shared" si="174"/>
        <v/>
      </c>
      <c r="O1256" s="2"/>
      <c r="Q1256" s="6" t="str">
        <f t="shared" si="175"/>
        <v/>
      </c>
      <c r="S1256" s="6" t="str">
        <f>IF(COUNTIF($Q1256:$Q$2510, $Q1256)&gt;1, "", $Q1256)</f>
        <v/>
      </c>
      <c r="U1256" s="63" t="str">
        <f>IF($B1256="", "", IF(OR($B1256&lt;'Intro &amp; Setup'!$W$18, $B1256&gt;'Intro &amp; Setup'!$AG$18), "X", ""))</f>
        <v/>
      </c>
      <c r="V1256" s="64" t="str">
        <f>IF($F1256="", "", IF(OR($F1256&lt;'Intro &amp; Setup'!$W$18, $F1256&gt;'Intro &amp; Setup'!$AG$18), "X", ""))</f>
        <v/>
      </c>
      <c r="W1256" s="6" t="str">
        <f t="shared" si="176"/>
        <v/>
      </c>
      <c r="Y1256" s="63" t="str">
        <f t="shared" si="177"/>
        <v/>
      </c>
      <c r="Z1256" s="64" t="str">
        <f t="shared" si="178"/>
        <v/>
      </c>
      <c r="AB1256" s="80" t="str">
        <f t="shared" si="179"/>
        <v/>
      </c>
      <c r="AC1256" s="77" t="str">
        <f t="shared" si="180"/>
        <v/>
      </c>
      <c r="AE1256" s="84" t="str">
        <f t="shared" si="181"/>
        <v/>
      </c>
      <c r="AG1256" s="6" t="str">
        <f>IF($AE1256="", "", COUNTIF($AE$10:$AE$2510, "&gt;"&amp;$AE1256)+1+COUNTIF($AE$10:$AE1256, $AE1256)-1)</f>
        <v/>
      </c>
    </row>
    <row r="1257" spans="1:33" x14ac:dyDescent="0.25">
      <c r="A1257" s="2"/>
      <c r="B1257" s="98"/>
      <c r="C1257" s="99"/>
      <c r="D1257" s="100"/>
      <c r="E1257" s="101"/>
      <c r="F1257" s="102"/>
      <c r="G1257" s="99"/>
      <c r="H1257" s="103"/>
      <c r="I1257" s="104"/>
      <c r="J1257" s="2"/>
      <c r="K1257" s="56" t="str">
        <f t="shared" si="173"/>
        <v/>
      </c>
      <c r="L1257" s="2"/>
      <c r="M1257" s="2"/>
      <c r="N1257" s="51" t="str">
        <f t="shared" si="174"/>
        <v/>
      </c>
      <c r="O1257" s="2"/>
      <c r="Q1257" s="6" t="str">
        <f t="shared" si="175"/>
        <v/>
      </c>
      <c r="S1257" s="6" t="str">
        <f>IF(COUNTIF($Q1257:$Q$2510, $Q1257)&gt;1, "", $Q1257)</f>
        <v/>
      </c>
      <c r="U1257" s="63" t="str">
        <f>IF($B1257="", "", IF(OR($B1257&lt;'Intro &amp; Setup'!$W$18, $B1257&gt;'Intro &amp; Setup'!$AG$18), "X", ""))</f>
        <v/>
      </c>
      <c r="V1257" s="64" t="str">
        <f>IF($F1257="", "", IF(OR($F1257&lt;'Intro &amp; Setup'!$W$18, $F1257&gt;'Intro &amp; Setup'!$AG$18), "X", ""))</f>
        <v/>
      </c>
      <c r="W1257" s="6" t="str">
        <f t="shared" si="176"/>
        <v/>
      </c>
      <c r="Y1257" s="63" t="str">
        <f t="shared" si="177"/>
        <v/>
      </c>
      <c r="Z1257" s="64" t="str">
        <f t="shared" si="178"/>
        <v/>
      </c>
      <c r="AB1257" s="80" t="str">
        <f t="shared" si="179"/>
        <v/>
      </c>
      <c r="AC1257" s="77" t="str">
        <f t="shared" si="180"/>
        <v/>
      </c>
      <c r="AE1257" s="84" t="str">
        <f t="shared" si="181"/>
        <v/>
      </c>
      <c r="AG1257" s="6" t="str">
        <f>IF($AE1257="", "", COUNTIF($AE$10:$AE$2510, "&gt;"&amp;$AE1257)+1+COUNTIF($AE$10:$AE1257, $AE1257)-1)</f>
        <v/>
      </c>
    </row>
    <row r="1258" spans="1:33" x14ac:dyDescent="0.25">
      <c r="A1258" s="2"/>
      <c r="B1258" s="98"/>
      <c r="C1258" s="99"/>
      <c r="D1258" s="100"/>
      <c r="E1258" s="101"/>
      <c r="F1258" s="102"/>
      <c r="G1258" s="99"/>
      <c r="H1258" s="103"/>
      <c r="I1258" s="104"/>
      <c r="J1258" s="2"/>
      <c r="K1258" s="56" t="str">
        <f t="shared" si="173"/>
        <v/>
      </c>
      <c r="L1258" s="2"/>
      <c r="M1258" s="2"/>
      <c r="N1258" s="51" t="str">
        <f t="shared" si="174"/>
        <v/>
      </c>
      <c r="O1258" s="2"/>
      <c r="Q1258" s="6" t="str">
        <f t="shared" si="175"/>
        <v/>
      </c>
      <c r="S1258" s="6" t="str">
        <f>IF(COUNTIF($Q1258:$Q$2510, $Q1258)&gt;1, "", $Q1258)</f>
        <v/>
      </c>
      <c r="U1258" s="63" t="str">
        <f>IF($B1258="", "", IF(OR($B1258&lt;'Intro &amp; Setup'!$W$18, $B1258&gt;'Intro &amp; Setup'!$AG$18), "X", ""))</f>
        <v/>
      </c>
      <c r="V1258" s="64" t="str">
        <f>IF($F1258="", "", IF(OR($F1258&lt;'Intro &amp; Setup'!$W$18, $F1258&gt;'Intro &amp; Setup'!$AG$18), "X", ""))</f>
        <v/>
      </c>
      <c r="W1258" s="6" t="str">
        <f t="shared" si="176"/>
        <v/>
      </c>
      <c r="Y1258" s="63" t="str">
        <f t="shared" si="177"/>
        <v/>
      </c>
      <c r="Z1258" s="64" t="str">
        <f t="shared" si="178"/>
        <v/>
      </c>
      <c r="AB1258" s="80" t="str">
        <f t="shared" si="179"/>
        <v/>
      </c>
      <c r="AC1258" s="77" t="str">
        <f t="shared" si="180"/>
        <v/>
      </c>
      <c r="AE1258" s="84" t="str">
        <f t="shared" si="181"/>
        <v/>
      </c>
      <c r="AG1258" s="6" t="str">
        <f>IF($AE1258="", "", COUNTIF($AE$10:$AE$2510, "&gt;"&amp;$AE1258)+1+COUNTIF($AE$10:$AE1258, $AE1258)-1)</f>
        <v/>
      </c>
    </row>
    <row r="1259" spans="1:33" x14ac:dyDescent="0.25">
      <c r="A1259" s="2"/>
      <c r="B1259" s="98"/>
      <c r="C1259" s="99"/>
      <c r="D1259" s="100"/>
      <c r="E1259" s="101"/>
      <c r="F1259" s="102"/>
      <c r="G1259" s="99"/>
      <c r="H1259" s="103"/>
      <c r="I1259" s="104"/>
      <c r="J1259" s="2"/>
      <c r="K1259" s="56" t="str">
        <f t="shared" si="173"/>
        <v/>
      </c>
      <c r="L1259" s="2"/>
      <c r="M1259" s="2"/>
      <c r="N1259" s="51" t="str">
        <f t="shared" si="174"/>
        <v/>
      </c>
      <c r="O1259" s="2"/>
      <c r="Q1259" s="6" t="str">
        <f t="shared" si="175"/>
        <v/>
      </c>
      <c r="S1259" s="6" t="str">
        <f>IF(COUNTIF($Q1259:$Q$2510, $Q1259)&gt;1, "", $Q1259)</f>
        <v/>
      </c>
      <c r="U1259" s="63" t="str">
        <f>IF($B1259="", "", IF(OR($B1259&lt;'Intro &amp; Setup'!$W$18, $B1259&gt;'Intro &amp; Setup'!$AG$18), "X", ""))</f>
        <v/>
      </c>
      <c r="V1259" s="64" t="str">
        <f>IF($F1259="", "", IF(OR($F1259&lt;'Intro &amp; Setup'!$W$18, $F1259&gt;'Intro &amp; Setup'!$AG$18), "X", ""))</f>
        <v/>
      </c>
      <c r="W1259" s="6" t="str">
        <f t="shared" si="176"/>
        <v/>
      </c>
      <c r="Y1259" s="63" t="str">
        <f t="shared" si="177"/>
        <v/>
      </c>
      <c r="Z1259" s="64" t="str">
        <f t="shared" si="178"/>
        <v/>
      </c>
      <c r="AB1259" s="80" t="str">
        <f t="shared" si="179"/>
        <v/>
      </c>
      <c r="AC1259" s="77" t="str">
        <f t="shared" si="180"/>
        <v/>
      </c>
      <c r="AE1259" s="84" t="str">
        <f t="shared" si="181"/>
        <v/>
      </c>
      <c r="AG1259" s="6" t="str">
        <f>IF($AE1259="", "", COUNTIF($AE$10:$AE$2510, "&gt;"&amp;$AE1259)+1+COUNTIF($AE$10:$AE1259, $AE1259)-1)</f>
        <v/>
      </c>
    </row>
    <row r="1260" spans="1:33" x14ac:dyDescent="0.25">
      <c r="A1260" s="2"/>
      <c r="B1260" s="98"/>
      <c r="C1260" s="99"/>
      <c r="D1260" s="100"/>
      <c r="E1260" s="101"/>
      <c r="F1260" s="102"/>
      <c r="G1260" s="99"/>
      <c r="H1260" s="103"/>
      <c r="I1260" s="104"/>
      <c r="J1260" s="2"/>
      <c r="K1260" s="56" t="str">
        <f t="shared" si="173"/>
        <v/>
      </c>
      <c r="L1260" s="2"/>
      <c r="M1260" s="2"/>
      <c r="N1260" s="51" t="str">
        <f t="shared" si="174"/>
        <v/>
      </c>
      <c r="O1260" s="2"/>
      <c r="Q1260" s="6" t="str">
        <f t="shared" si="175"/>
        <v/>
      </c>
      <c r="S1260" s="6" t="str">
        <f>IF(COUNTIF($Q1260:$Q$2510, $Q1260)&gt;1, "", $Q1260)</f>
        <v/>
      </c>
      <c r="U1260" s="63" t="str">
        <f>IF($B1260="", "", IF(OR($B1260&lt;'Intro &amp; Setup'!$W$18, $B1260&gt;'Intro &amp; Setup'!$AG$18), "X", ""))</f>
        <v/>
      </c>
      <c r="V1260" s="64" t="str">
        <f>IF($F1260="", "", IF(OR($F1260&lt;'Intro &amp; Setup'!$W$18, $F1260&gt;'Intro &amp; Setup'!$AG$18), "X", ""))</f>
        <v/>
      </c>
      <c r="W1260" s="6" t="str">
        <f t="shared" si="176"/>
        <v/>
      </c>
      <c r="Y1260" s="63" t="str">
        <f t="shared" si="177"/>
        <v/>
      </c>
      <c r="Z1260" s="64" t="str">
        <f t="shared" si="178"/>
        <v/>
      </c>
      <c r="AB1260" s="80" t="str">
        <f t="shared" si="179"/>
        <v/>
      </c>
      <c r="AC1260" s="77" t="str">
        <f t="shared" si="180"/>
        <v/>
      </c>
      <c r="AE1260" s="84" t="str">
        <f t="shared" si="181"/>
        <v/>
      </c>
      <c r="AG1260" s="6" t="str">
        <f>IF($AE1260="", "", COUNTIF($AE$10:$AE$2510, "&gt;"&amp;$AE1260)+1+COUNTIF($AE$10:$AE1260, $AE1260)-1)</f>
        <v/>
      </c>
    </row>
    <row r="1261" spans="1:33" x14ac:dyDescent="0.25">
      <c r="A1261" s="2"/>
      <c r="B1261" s="98"/>
      <c r="C1261" s="99"/>
      <c r="D1261" s="100"/>
      <c r="E1261" s="101"/>
      <c r="F1261" s="102"/>
      <c r="G1261" s="99"/>
      <c r="H1261" s="103"/>
      <c r="I1261" s="104"/>
      <c r="J1261" s="2"/>
      <c r="K1261" s="56" t="str">
        <f t="shared" si="173"/>
        <v/>
      </c>
      <c r="L1261" s="2"/>
      <c r="M1261" s="2"/>
      <c r="N1261" s="51" t="str">
        <f t="shared" si="174"/>
        <v/>
      </c>
      <c r="O1261" s="2"/>
      <c r="Q1261" s="6" t="str">
        <f t="shared" si="175"/>
        <v/>
      </c>
      <c r="S1261" s="6" t="str">
        <f>IF(COUNTIF($Q1261:$Q$2510, $Q1261)&gt;1, "", $Q1261)</f>
        <v/>
      </c>
      <c r="U1261" s="63" t="str">
        <f>IF($B1261="", "", IF(OR($B1261&lt;'Intro &amp; Setup'!$W$18, $B1261&gt;'Intro &amp; Setup'!$AG$18), "X", ""))</f>
        <v/>
      </c>
      <c r="V1261" s="64" t="str">
        <f>IF($F1261="", "", IF(OR($F1261&lt;'Intro &amp; Setup'!$W$18, $F1261&gt;'Intro &amp; Setup'!$AG$18), "X", ""))</f>
        <v/>
      </c>
      <c r="W1261" s="6" t="str">
        <f t="shared" si="176"/>
        <v/>
      </c>
      <c r="Y1261" s="63" t="str">
        <f t="shared" si="177"/>
        <v/>
      </c>
      <c r="Z1261" s="64" t="str">
        <f t="shared" si="178"/>
        <v/>
      </c>
      <c r="AB1261" s="80" t="str">
        <f t="shared" si="179"/>
        <v/>
      </c>
      <c r="AC1261" s="77" t="str">
        <f t="shared" si="180"/>
        <v/>
      </c>
      <c r="AE1261" s="84" t="str">
        <f t="shared" si="181"/>
        <v/>
      </c>
      <c r="AG1261" s="6" t="str">
        <f>IF($AE1261="", "", COUNTIF($AE$10:$AE$2510, "&gt;"&amp;$AE1261)+1+COUNTIF($AE$10:$AE1261, $AE1261)-1)</f>
        <v/>
      </c>
    </row>
    <row r="1262" spans="1:33" x14ac:dyDescent="0.25">
      <c r="A1262" s="2"/>
      <c r="B1262" s="98"/>
      <c r="C1262" s="99"/>
      <c r="D1262" s="100"/>
      <c r="E1262" s="101"/>
      <c r="F1262" s="102"/>
      <c r="G1262" s="99"/>
      <c r="H1262" s="103"/>
      <c r="I1262" s="104"/>
      <c r="J1262" s="2"/>
      <c r="K1262" s="56" t="str">
        <f t="shared" si="173"/>
        <v/>
      </c>
      <c r="L1262" s="2"/>
      <c r="M1262" s="2"/>
      <c r="N1262" s="51" t="str">
        <f t="shared" si="174"/>
        <v/>
      </c>
      <c r="O1262" s="2"/>
      <c r="Q1262" s="6" t="str">
        <f t="shared" si="175"/>
        <v/>
      </c>
      <c r="S1262" s="6" t="str">
        <f>IF(COUNTIF($Q1262:$Q$2510, $Q1262)&gt;1, "", $Q1262)</f>
        <v/>
      </c>
      <c r="U1262" s="63" t="str">
        <f>IF($B1262="", "", IF(OR($B1262&lt;'Intro &amp; Setup'!$W$18, $B1262&gt;'Intro &amp; Setup'!$AG$18), "X", ""))</f>
        <v/>
      </c>
      <c r="V1262" s="64" t="str">
        <f>IF($F1262="", "", IF(OR($F1262&lt;'Intro &amp; Setup'!$W$18, $F1262&gt;'Intro &amp; Setup'!$AG$18), "X", ""))</f>
        <v/>
      </c>
      <c r="W1262" s="6" t="str">
        <f t="shared" si="176"/>
        <v/>
      </c>
      <c r="Y1262" s="63" t="str">
        <f t="shared" si="177"/>
        <v/>
      </c>
      <c r="Z1262" s="64" t="str">
        <f t="shared" si="178"/>
        <v/>
      </c>
      <c r="AB1262" s="80" t="str">
        <f t="shared" si="179"/>
        <v/>
      </c>
      <c r="AC1262" s="77" t="str">
        <f t="shared" si="180"/>
        <v/>
      </c>
      <c r="AE1262" s="84" t="str">
        <f t="shared" si="181"/>
        <v/>
      </c>
      <c r="AG1262" s="6" t="str">
        <f>IF($AE1262="", "", COUNTIF($AE$10:$AE$2510, "&gt;"&amp;$AE1262)+1+COUNTIF($AE$10:$AE1262, $AE1262)-1)</f>
        <v/>
      </c>
    </row>
    <row r="1263" spans="1:33" x14ac:dyDescent="0.25">
      <c r="A1263" s="2"/>
      <c r="B1263" s="98"/>
      <c r="C1263" s="99"/>
      <c r="D1263" s="100"/>
      <c r="E1263" s="101"/>
      <c r="F1263" s="102"/>
      <c r="G1263" s="99"/>
      <c r="H1263" s="103"/>
      <c r="I1263" s="104"/>
      <c r="J1263" s="2"/>
      <c r="K1263" s="56" t="str">
        <f t="shared" si="173"/>
        <v/>
      </c>
      <c r="L1263" s="2"/>
      <c r="M1263" s="2"/>
      <c r="N1263" s="51" t="str">
        <f t="shared" si="174"/>
        <v/>
      </c>
      <c r="O1263" s="2"/>
      <c r="Q1263" s="6" t="str">
        <f t="shared" si="175"/>
        <v/>
      </c>
      <c r="S1263" s="6" t="str">
        <f>IF(COUNTIF($Q1263:$Q$2510, $Q1263)&gt;1, "", $Q1263)</f>
        <v/>
      </c>
      <c r="U1263" s="63" t="str">
        <f>IF($B1263="", "", IF(OR($B1263&lt;'Intro &amp; Setup'!$W$18, $B1263&gt;'Intro &amp; Setup'!$AG$18), "X", ""))</f>
        <v/>
      </c>
      <c r="V1263" s="64" t="str">
        <f>IF($F1263="", "", IF(OR($F1263&lt;'Intro &amp; Setup'!$W$18, $F1263&gt;'Intro &amp; Setup'!$AG$18), "X", ""))</f>
        <v/>
      </c>
      <c r="W1263" s="6" t="str">
        <f t="shared" si="176"/>
        <v/>
      </c>
      <c r="Y1263" s="63" t="str">
        <f t="shared" si="177"/>
        <v/>
      </c>
      <c r="Z1263" s="64" t="str">
        <f t="shared" si="178"/>
        <v/>
      </c>
      <c r="AB1263" s="80" t="str">
        <f t="shared" si="179"/>
        <v/>
      </c>
      <c r="AC1263" s="77" t="str">
        <f t="shared" si="180"/>
        <v/>
      </c>
      <c r="AE1263" s="84" t="str">
        <f t="shared" si="181"/>
        <v/>
      </c>
      <c r="AG1263" s="6" t="str">
        <f>IF($AE1263="", "", COUNTIF($AE$10:$AE$2510, "&gt;"&amp;$AE1263)+1+COUNTIF($AE$10:$AE1263, $AE1263)-1)</f>
        <v/>
      </c>
    </row>
    <row r="1264" spans="1:33" x14ac:dyDescent="0.25">
      <c r="A1264" s="2"/>
      <c r="B1264" s="98"/>
      <c r="C1264" s="99"/>
      <c r="D1264" s="100"/>
      <c r="E1264" s="101"/>
      <c r="F1264" s="102"/>
      <c r="G1264" s="99"/>
      <c r="H1264" s="103"/>
      <c r="I1264" s="104"/>
      <c r="J1264" s="2"/>
      <c r="K1264" s="56" t="str">
        <f t="shared" si="173"/>
        <v/>
      </c>
      <c r="L1264" s="2"/>
      <c r="M1264" s="2"/>
      <c r="N1264" s="51" t="str">
        <f t="shared" si="174"/>
        <v/>
      </c>
      <c r="O1264" s="2"/>
      <c r="Q1264" s="6" t="str">
        <f t="shared" si="175"/>
        <v/>
      </c>
      <c r="S1264" s="6" t="str">
        <f>IF(COUNTIF($Q1264:$Q$2510, $Q1264)&gt;1, "", $Q1264)</f>
        <v/>
      </c>
      <c r="U1264" s="63" t="str">
        <f>IF($B1264="", "", IF(OR($B1264&lt;'Intro &amp; Setup'!$W$18, $B1264&gt;'Intro &amp; Setup'!$AG$18), "X", ""))</f>
        <v/>
      </c>
      <c r="V1264" s="64" t="str">
        <f>IF($F1264="", "", IF(OR($F1264&lt;'Intro &amp; Setup'!$W$18, $F1264&gt;'Intro &amp; Setup'!$AG$18), "X", ""))</f>
        <v/>
      </c>
      <c r="W1264" s="6" t="str">
        <f t="shared" si="176"/>
        <v/>
      </c>
      <c r="Y1264" s="63" t="str">
        <f t="shared" si="177"/>
        <v/>
      </c>
      <c r="Z1264" s="64" t="str">
        <f t="shared" si="178"/>
        <v/>
      </c>
      <c r="AB1264" s="80" t="str">
        <f t="shared" si="179"/>
        <v/>
      </c>
      <c r="AC1264" s="77" t="str">
        <f t="shared" si="180"/>
        <v/>
      </c>
      <c r="AE1264" s="84" t="str">
        <f t="shared" si="181"/>
        <v/>
      </c>
      <c r="AG1264" s="6" t="str">
        <f>IF($AE1264="", "", COUNTIF($AE$10:$AE$2510, "&gt;"&amp;$AE1264)+1+COUNTIF($AE$10:$AE1264, $AE1264)-1)</f>
        <v/>
      </c>
    </row>
    <row r="1265" spans="1:33" x14ac:dyDescent="0.25">
      <c r="A1265" s="2"/>
      <c r="B1265" s="98"/>
      <c r="C1265" s="99"/>
      <c r="D1265" s="100"/>
      <c r="E1265" s="101"/>
      <c r="F1265" s="102"/>
      <c r="G1265" s="99"/>
      <c r="H1265" s="103"/>
      <c r="I1265" s="104"/>
      <c r="J1265" s="2"/>
      <c r="K1265" s="56" t="str">
        <f t="shared" si="173"/>
        <v/>
      </c>
      <c r="L1265" s="2"/>
      <c r="M1265" s="2"/>
      <c r="N1265" s="51" t="str">
        <f t="shared" si="174"/>
        <v/>
      </c>
      <c r="O1265" s="2"/>
      <c r="Q1265" s="6" t="str">
        <f t="shared" si="175"/>
        <v/>
      </c>
      <c r="S1265" s="6" t="str">
        <f>IF(COUNTIF($Q1265:$Q$2510, $Q1265)&gt;1, "", $Q1265)</f>
        <v/>
      </c>
      <c r="U1265" s="63" t="str">
        <f>IF($B1265="", "", IF(OR($B1265&lt;'Intro &amp; Setup'!$W$18, $B1265&gt;'Intro &amp; Setup'!$AG$18), "X", ""))</f>
        <v/>
      </c>
      <c r="V1265" s="64" t="str">
        <f>IF($F1265="", "", IF(OR($F1265&lt;'Intro &amp; Setup'!$W$18, $F1265&gt;'Intro &amp; Setup'!$AG$18), "X", ""))</f>
        <v/>
      </c>
      <c r="W1265" s="6" t="str">
        <f t="shared" si="176"/>
        <v/>
      </c>
      <c r="Y1265" s="63" t="str">
        <f t="shared" si="177"/>
        <v/>
      </c>
      <c r="Z1265" s="64" t="str">
        <f t="shared" si="178"/>
        <v/>
      </c>
      <c r="AB1265" s="80" t="str">
        <f t="shared" si="179"/>
        <v/>
      </c>
      <c r="AC1265" s="77" t="str">
        <f t="shared" si="180"/>
        <v/>
      </c>
      <c r="AE1265" s="84" t="str">
        <f t="shared" si="181"/>
        <v/>
      </c>
      <c r="AG1265" s="6" t="str">
        <f>IF($AE1265="", "", COUNTIF($AE$10:$AE$2510, "&gt;"&amp;$AE1265)+1+COUNTIF($AE$10:$AE1265, $AE1265)-1)</f>
        <v/>
      </c>
    </row>
    <row r="1266" spans="1:33" x14ac:dyDescent="0.25">
      <c r="A1266" s="2"/>
      <c r="B1266" s="98"/>
      <c r="C1266" s="99"/>
      <c r="D1266" s="100"/>
      <c r="E1266" s="101"/>
      <c r="F1266" s="102"/>
      <c r="G1266" s="99"/>
      <c r="H1266" s="103"/>
      <c r="I1266" s="104"/>
      <c r="J1266" s="2"/>
      <c r="K1266" s="56" t="str">
        <f t="shared" si="173"/>
        <v/>
      </c>
      <c r="L1266" s="2"/>
      <c r="M1266" s="2"/>
      <c r="N1266" s="51" t="str">
        <f t="shared" si="174"/>
        <v/>
      </c>
      <c r="O1266" s="2"/>
      <c r="Q1266" s="6" t="str">
        <f t="shared" si="175"/>
        <v/>
      </c>
      <c r="S1266" s="6" t="str">
        <f>IF(COUNTIF($Q1266:$Q$2510, $Q1266)&gt;1, "", $Q1266)</f>
        <v/>
      </c>
      <c r="U1266" s="63" t="str">
        <f>IF($B1266="", "", IF(OR($B1266&lt;'Intro &amp; Setup'!$W$18, $B1266&gt;'Intro &amp; Setup'!$AG$18), "X", ""))</f>
        <v/>
      </c>
      <c r="V1266" s="64" t="str">
        <f>IF($F1266="", "", IF(OR($F1266&lt;'Intro &amp; Setup'!$W$18, $F1266&gt;'Intro &amp; Setup'!$AG$18), "X", ""))</f>
        <v/>
      </c>
      <c r="W1266" s="6" t="str">
        <f t="shared" si="176"/>
        <v/>
      </c>
      <c r="Y1266" s="63" t="str">
        <f t="shared" si="177"/>
        <v/>
      </c>
      <c r="Z1266" s="64" t="str">
        <f t="shared" si="178"/>
        <v/>
      </c>
      <c r="AB1266" s="80" t="str">
        <f t="shared" si="179"/>
        <v/>
      </c>
      <c r="AC1266" s="77" t="str">
        <f t="shared" si="180"/>
        <v/>
      </c>
      <c r="AE1266" s="84" t="str">
        <f t="shared" si="181"/>
        <v/>
      </c>
      <c r="AG1266" s="6" t="str">
        <f>IF($AE1266="", "", COUNTIF($AE$10:$AE$2510, "&gt;"&amp;$AE1266)+1+COUNTIF($AE$10:$AE1266, $AE1266)-1)</f>
        <v/>
      </c>
    </row>
    <row r="1267" spans="1:33" x14ac:dyDescent="0.25">
      <c r="A1267" s="2"/>
      <c r="B1267" s="98"/>
      <c r="C1267" s="99"/>
      <c r="D1267" s="100"/>
      <c r="E1267" s="101"/>
      <c r="F1267" s="102"/>
      <c r="G1267" s="99"/>
      <c r="H1267" s="103"/>
      <c r="I1267" s="104"/>
      <c r="J1267" s="2"/>
      <c r="K1267" s="56" t="str">
        <f t="shared" si="173"/>
        <v/>
      </c>
      <c r="L1267" s="2"/>
      <c r="M1267" s="2"/>
      <c r="N1267" s="51" t="str">
        <f t="shared" si="174"/>
        <v/>
      </c>
      <c r="O1267" s="2"/>
      <c r="Q1267" s="6" t="str">
        <f t="shared" si="175"/>
        <v/>
      </c>
      <c r="S1267" s="6" t="str">
        <f>IF(COUNTIF($Q1267:$Q$2510, $Q1267)&gt;1, "", $Q1267)</f>
        <v/>
      </c>
      <c r="U1267" s="63" t="str">
        <f>IF($B1267="", "", IF(OR($B1267&lt;'Intro &amp; Setup'!$W$18, $B1267&gt;'Intro &amp; Setup'!$AG$18), "X", ""))</f>
        <v/>
      </c>
      <c r="V1267" s="64" t="str">
        <f>IF($F1267="", "", IF(OR($F1267&lt;'Intro &amp; Setup'!$W$18, $F1267&gt;'Intro &amp; Setup'!$AG$18), "X", ""))</f>
        <v/>
      </c>
      <c r="W1267" s="6" t="str">
        <f t="shared" si="176"/>
        <v/>
      </c>
      <c r="Y1267" s="63" t="str">
        <f t="shared" si="177"/>
        <v/>
      </c>
      <c r="Z1267" s="64" t="str">
        <f t="shared" si="178"/>
        <v/>
      </c>
      <c r="AB1267" s="80" t="str">
        <f t="shared" si="179"/>
        <v/>
      </c>
      <c r="AC1267" s="77" t="str">
        <f t="shared" si="180"/>
        <v/>
      </c>
      <c r="AE1267" s="84" t="str">
        <f t="shared" si="181"/>
        <v/>
      </c>
      <c r="AG1267" s="6" t="str">
        <f>IF($AE1267="", "", COUNTIF($AE$10:$AE$2510, "&gt;"&amp;$AE1267)+1+COUNTIF($AE$10:$AE1267, $AE1267)-1)</f>
        <v/>
      </c>
    </row>
    <row r="1268" spans="1:33" x14ac:dyDescent="0.25">
      <c r="A1268" s="2"/>
      <c r="B1268" s="98"/>
      <c r="C1268" s="99"/>
      <c r="D1268" s="100"/>
      <c r="E1268" s="101"/>
      <c r="F1268" s="102"/>
      <c r="G1268" s="99"/>
      <c r="H1268" s="103"/>
      <c r="I1268" s="104"/>
      <c r="J1268" s="2"/>
      <c r="K1268" s="56" t="str">
        <f t="shared" si="173"/>
        <v/>
      </c>
      <c r="L1268" s="2"/>
      <c r="M1268" s="2"/>
      <c r="N1268" s="51" t="str">
        <f t="shared" si="174"/>
        <v/>
      </c>
      <c r="O1268" s="2"/>
      <c r="Q1268" s="6" t="str">
        <f t="shared" si="175"/>
        <v/>
      </c>
      <c r="S1268" s="6" t="str">
        <f>IF(COUNTIF($Q1268:$Q$2510, $Q1268)&gt;1, "", $Q1268)</f>
        <v/>
      </c>
      <c r="U1268" s="63" t="str">
        <f>IF($B1268="", "", IF(OR($B1268&lt;'Intro &amp; Setup'!$W$18, $B1268&gt;'Intro &amp; Setup'!$AG$18), "X", ""))</f>
        <v/>
      </c>
      <c r="V1268" s="64" t="str">
        <f>IF($F1268="", "", IF(OR($F1268&lt;'Intro &amp; Setup'!$W$18, $F1268&gt;'Intro &amp; Setup'!$AG$18), "X", ""))</f>
        <v/>
      </c>
      <c r="W1268" s="6" t="str">
        <f t="shared" si="176"/>
        <v/>
      </c>
      <c r="Y1268" s="63" t="str">
        <f t="shared" si="177"/>
        <v/>
      </c>
      <c r="Z1268" s="64" t="str">
        <f t="shared" si="178"/>
        <v/>
      </c>
      <c r="AB1268" s="80" t="str">
        <f t="shared" si="179"/>
        <v/>
      </c>
      <c r="AC1268" s="77" t="str">
        <f t="shared" si="180"/>
        <v/>
      </c>
      <c r="AE1268" s="84" t="str">
        <f t="shared" si="181"/>
        <v/>
      </c>
      <c r="AG1268" s="6" t="str">
        <f>IF($AE1268="", "", COUNTIF($AE$10:$AE$2510, "&gt;"&amp;$AE1268)+1+COUNTIF($AE$10:$AE1268, $AE1268)-1)</f>
        <v/>
      </c>
    </row>
    <row r="1269" spans="1:33" x14ac:dyDescent="0.25">
      <c r="A1269" s="2"/>
      <c r="B1269" s="98"/>
      <c r="C1269" s="99"/>
      <c r="D1269" s="100"/>
      <c r="E1269" s="101"/>
      <c r="F1269" s="102"/>
      <c r="G1269" s="99"/>
      <c r="H1269" s="103"/>
      <c r="I1269" s="104"/>
      <c r="J1269" s="2"/>
      <c r="K1269" s="56" t="str">
        <f t="shared" si="173"/>
        <v/>
      </c>
      <c r="L1269" s="2"/>
      <c r="M1269" s="2"/>
      <c r="N1269" s="51" t="str">
        <f t="shared" si="174"/>
        <v/>
      </c>
      <c r="O1269" s="2"/>
      <c r="Q1269" s="6" t="str">
        <f t="shared" si="175"/>
        <v/>
      </c>
      <c r="S1269" s="6" t="str">
        <f>IF(COUNTIF($Q1269:$Q$2510, $Q1269)&gt;1, "", $Q1269)</f>
        <v/>
      </c>
      <c r="U1269" s="63" t="str">
        <f>IF($B1269="", "", IF(OR($B1269&lt;'Intro &amp; Setup'!$W$18, $B1269&gt;'Intro &amp; Setup'!$AG$18), "X", ""))</f>
        <v/>
      </c>
      <c r="V1269" s="64" t="str">
        <f>IF($F1269="", "", IF(OR($F1269&lt;'Intro &amp; Setup'!$W$18, $F1269&gt;'Intro &amp; Setup'!$AG$18), "X", ""))</f>
        <v/>
      </c>
      <c r="W1269" s="6" t="str">
        <f t="shared" si="176"/>
        <v/>
      </c>
      <c r="Y1269" s="63" t="str">
        <f t="shared" si="177"/>
        <v/>
      </c>
      <c r="Z1269" s="64" t="str">
        <f t="shared" si="178"/>
        <v/>
      </c>
      <c r="AB1269" s="80" t="str">
        <f t="shared" si="179"/>
        <v/>
      </c>
      <c r="AC1269" s="77" t="str">
        <f t="shared" si="180"/>
        <v/>
      </c>
      <c r="AE1269" s="84" t="str">
        <f t="shared" si="181"/>
        <v/>
      </c>
      <c r="AG1269" s="6" t="str">
        <f>IF($AE1269="", "", COUNTIF($AE$10:$AE$2510, "&gt;"&amp;$AE1269)+1+COUNTIF($AE$10:$AE1269, $AE1269)-1)</f>
        <v/>
      </c>
    </row>
    <row r="1270" spans="1:33" x14ac:dyDescent="0.25">
      <c r="A1270" s="2"/>
      <c r="B1270" s="98"/>
      <c r="C1270" s="99"/>
      <c r="D1270" s="100"/>
      <c r="E1270" s="101"/>
      <c r="F1270" s="102"/>
      <c r="G1270" s="99"/>
      <c r="H1270" s="103"/>
      <c r="I1270" s="104"/>
      <c r="J1270" s="2"/>
      <c r="K1270" s="56" t="str">
        <f t="shared" si="173"/>
        <v/>
      </c>
      <c r="L1270" s="2"/>
      <c r="M1270" s="2"/>
      <c r="N1270" s="51" t="str">
        <f t="shared" si="174"/>
        <v/>
      </c>
      <c r="O1270" s="2"/>
      <c r="Q1270" s="6" t="str">
        <f t="shared" si="175"/>
        <v/>
      </c>
      <c r="S1270" s="6" t="str">
        <f>IF(COUNTIF($Q1270:$Q$2510, $Q1270)&gt;1, "", $Q1270)</f>
        <v/>
      </c>
      <c r="U1270" s="63" t="str">
        <f>IF($B1270="", "", IF(OR($B1270&lt;'Intro &amp; Setup'!$W$18, $B1270&gt;'Intro &amp; Setup'!$AG$18), "X", ""))</f>
        <v/>
      </c>
      <c r="V1270" s="64" t="str">
        <f>IF($F1270="", "", IF(OR($F1270&lt;'Intro &amp; Setup'!$W$18, $F1270&gt;'Intro &amp; Setup'!$AG$18), "X", ""))</f>
        <v/>
      </c>
      <c r="W1270" s="6" t="str">
        <f t="shared" si="176"/>
        <v/>
      </c>
      <c r="Y1270" s="63" t="str">
        <f t="shared" si="177"/>
        <v/>
      </c>
      <c r="Z1270" s="64" t="str">
        <f t="shared" si="178"/>
        <v/>
      </c>
      <c r="AB1270" s="80" t="str">
        <f t="shared" si="179"/>
        <v/>
      </c>
      <c r="AC1270" s="77" t="str">
        <f t="shared" si="180"/>
        <v/>
      </c>
      <c r="AE1270" s="84" t="str">
        <f t="shared" si="181"/>
        <v/>
      </c>
      <c r="AG1270" s="6" t="str">
        <f>IF($AE1270="", "", COUNTIF($AE$10:$AE$2510, "&gt;"&amp;$AE1270)+1+COUNTIF($AE$10:$AE1270, $AE1270)-1)</f>
        <v/>
      </c>
    </row>
    <row r="1271" spans="1:33" x14ac:dyDescent="0.25">
      <c r="A1271" s="2"/>
      <c r="B1271" s="98"/>
      <c r="C1271" s="99"/>
      <c r="D1271" s="100"/>
      <c r="E1271" s="101"/>
      <c r="F1271" s="102"/>
      <c r="G1271" s="99"/>
      <c r="H1271" s="103"/>
      <c r="I1271" s="104"/>
      <c r="J1271" s="2"/>
      <c r="K1271" s="56" t="str">
        <f t="shared" si="173"/>
        <v/>
      </c>
      <c r="L1271" s="2"/>
      <c r="M1271" s="2"/>
      <c r="N1271" s="51" t="str">
        <f t="shared" si="174"/>
        <v/>
      </c>
      <c r="O1271" s="2"/>
      <c r="Q1271" s="6" t="str">
        <f t="shared" si="175"/>
        <v/>
      </c>
      <c r="S1271" s="6" t="str">
        <f>IF(COUNTIF($Q1271:$Q$2510, $Q1271)&gt;1, "", $Q1271)</f>
        <v/>
      </c>
      <c r="U1271" s="63" t="str">
        <f>IF($B1271="", "", IF(OR($B1271&lt;'Intro &amp; Setup'!$W$18, $B1271&gt;'Intro &amp; Setup'!$AG$18), "X", ""))</f>
        <v/>
      </c>
      <c r="V1271" s="64" t="str">
        <f>IF($F1271="", "", IF(OR($F1271&lt;'Intro &amp; Setup'!$W$18, $F1271&gt;'Intro &amp; Setup'!$AG$18), "X", ""))</f>
        <v/>
      </c>
      <c r="W1271" s="6" t="str">
        <f t="shared" si="176"/>
        <v/>
      </c>
      <c r="Y1271" s="63" t="str">
        <f t="shared" si="177"/>
        <v/>
      </c>
      <c r="Z1271" s="64" t="str">
        <f t="shared" si="178"/>
        <v/>
      </c>
      <c r="AB1271" s="80" t="str">
        <f t="shared" si="179"/>
        <v/>
      </c>
      <c r="AC1271" s="77" t="str">
        <f t="shared" si="180"/>
        <v/>
      </c>
      <c r="AE1271" s="84" t="str">
        <f t="shared" si="181"/>
        <v/>
      </c>
      <c r="AG1271" s="6" t="str">
        <f>IF($AE1271="", "", COUNTIF($AE$10:$AE$2510, "&gt;"&amp;$AE1271)+1+COUNTIF($AE$10:$AE1271, $AE1271)-1)</f>
        <v/>
      </c>
    </row>
    <row r="1272" spans="1:33" x14ac:dyDescent="0.25">
      <c r="A1272" s="2"/>
      <c r="B1272" s="98"/>
      <c r="C1272" s="99"/>
      <c r="D1272" s="100"/>
      <c r="E1272" s="101"/>
      <c r="F1272" s="102"/>
      <c r="G1272" s="99"/>
      <c r="H1272" s="103"/>
      <c r="I1272" s="104"/>
      <c r="J1272" s="2"/>
      <c r="K1272" s="56" t="str">
        <f t="shared" si="173"/>
        <v/>
      </c>
      <c r="L1272" s="2"/>
      <c r="M1272" s="2"/>
      <c r="N1272" s="51" t="str">
        <f t="shared" si="174"/>
        <v/>
      </c>
      <c r="O1272" s="2"/>
      <c r="Q1272" s="6" t="str">
        <f t="shared" si="175"/>
        <v/>
      </c>
      <c r="S1272" s="6" t="str">
        <f>IF(COUNTIF($Q1272:$Q$2510, $Q1272)&gt;1, "", $Q1272)</f>
        <v/>
      </c>
      <c r="U1272" s="63" t="str">
        <f>IF($B1272="", "", IF(OR($B1272&lt;'Intro &amp; Setup'!$W$18, $B1272&gt;'Intro &amp; Setup'!$AG$18), "X", ""))</f>
        <v/>
      </c>
      <c r="V1272" s="64" t="str">
        <f>IF($F1272="", "", IF(OR($F1272&lt;'Intro &amp; Setup'!$W$18, $F1272&gt;'Intro &amp; Setup'!$AG$18), "X", ""))</f>
        <v/>
      </c>
      <c r="W1272" s="6" t="str">
        <f t="shared" si="176"/>
        <v/>
      </c>
      <c r="Y1272" s="63" t="str">
        <f t="shared" si="177"/>
        <v/>
      </c>
      <c r="Z1272" s="64" t="str">
        <f t="shared" si="178"/>
        <v/>
      </c>
      <c r="AB1272" s="80" t="str">
        <f t="shared" si="179"/>
        <v/>
      </c>
      <c r="AC1272" s="77" t="str">
        <f t="shared" si="180"/>
        <v/>
      </c>
      <c r="AE1272" s="84" t="str">
        <f t="shared" si="181"/>
        <v/>
      </c>
      <c r="AG1272" s="6" t="str">
        <f>IF($AE1272="", "", COUNTIF($AE$10:$AE$2510, "&gt;"&amp;$AE1272)+1+COUNTIF($AE$10:$AE1272, $AE1272)-1)</f>
        <v/>
      </c>
    </row>
    <row r="1273" spans="1:33" x14ac:dyDescent="0.25">
      <c r="A1273" s="2"/>
      <c r="B1273" s="98"/>
      <c r="C1273" s="99"/>
      <c r="D1273" s="100"/>
      <c r="E1273" s="101"/>
      <c r="F1273" s="102"/>
      <c r="G1273" s="99"/>
      <c r="H1273" s="103"/>
      <c r="I1273" s="104"/>
      <c r="J1273" s="2"/>
      <c r="K1273" s="56" t="str">
        <f t="shared" si="173"/>
        <v/>
      </c>
      <c r="L1273" s="2"/>
      <c r="M1273" s="2"/>
      <c r="N1273" s="51" t="str">
        <f t="shared" si="174"/>
        <v/>
      </c>
      <c r="O1273" s="2"/>
      <c r="Q1273" s="6" t="str">
        <f t="shared" si="175"/>
        <v/>
      </c>
      <c r="S1273" s="6" t="str">
        <f>IF(COUNTIF($Q1273:$Q$2510, $Q1273)&gt;1, "", $Q1273)</f>
        <v/>
      </c>
      <c r="U1273" s="63" t="str">
        <f>IF($B1273="", "", IF(OR($B1273&lt;'Intro &amp; Setup'!$W$18, $B1273&gt;'Intro &amp; Setup'!$AG$18), "X", ""))</f>
        <v/>
      </c>
      <c r="V1273" s="64" t="str">
        <f>IF($F1273="", "", IF(OR($F1273&lt;'Intro &amp; Setup'!$W$18, $F1273&gt;'Intro &amp; Setup'!$AG$18), "X", ""))</f>
        <v/>
      </c>
      <c r="W1273" s="6" t="str">
        <f t="shared" si="176"/>
        <v/>
      </c>
      <c r="Y1273" s="63" t="str">
        <f t="shared" si="177"/>
        <v/>
      </c>
      <c r="Z1273" s="64" t="str">
        <f t="shared" si="178"/>
        <v/>
      </c>
      <c r="AB1273" s="80" t="str">
        <f t="shared" si="179"/>
        <v/>
      </c>
      <c r="AC1273" s="77" t="str">
        <f t="shared" si="180"/>
        <v/>
      </c>
      <c r="AE1273" s="84" t="str">
        <f t="shared" si="181"/>
        <v/>
      </c>
      <c r="AG1273" s="6" t="str">
        <f>IF($AE1273="", "", COUNTIF($AE$10:$AE$2510, "&gt;"&amp;$AE1273)+1+COUNTIF($AE$10:$AE1273, $AE1273)-1)</f>
        <v/>
      </c>
    </row>
    <row r="1274" spans="1:33" x14ac:dyDescent="0.25">
      <c r="A1274" s="2"/>
      <c r="B1274" s="98"/>
      <c r="C1274" s="99"/>
      <c r="D1274" s="100"/>
      <c r="E1274" s="101"/>
      <c r="F1274" s="102"/>
      <c r="G1274" s="99"/>
      <c r="H1274" s="103"/>
      <c r="I1274" s="104"/>
      <c r="J1274" s="2"/>
      <c r="K1274" s="56" t="str">
        <f t="shared" si="173"/>
        <v/>
      </c>
      <c r="L1274" s="2"/>
      <c r="M1274" s="2"/>
      <c r="N1274" s="51" t="str">
        <f t="shared" si="174"/>
        <v/>
      </c>
      <c r="O1274" s="2"/>
      <c r="Q1274" s="6" t="str">
        <f t="shared" si="175"/>
        <v/>
      </c>
      <c r="S1274" s="6" t="str">
        <f>IF(COUNTIF($Q1274:$Q$2510, $Q1274)&gt;1, "", $Q1274)</f>
        <v/>
      </c>
      <c r="U1274" s="63" t="str">
        <f>IF($B1274="", "", IF(OR($B1274&lt;'Intro &amp; Setup'!$W$18, $B1274&gt;'Intro &amp; Setup'!$AG$18), "X", ""))</f>
        <v/>
      </c>
      <c r="V1274" s="64" t="str">
        <f>IF($F1274="", "", IF(OR($F1274&lt;'Intro &amp; Setup'!$W$18, $F1274&gt;'Intro &amp; Setup'!$AG$18), "X", ""))</f>
        <v/>
      </c>
      <c r="W1274" s="6" t="str">
        <f t="shared" si="176"/>
        <v/>
      </c>
      <c r="Y1274" s="63" t="str">
        <f t="shared" si="177"/>
        <v/>
      </c>
      <c r="Z1274" s="64" t="str">
        <f t="shared" si="178"/>
        <v/>
      </c>
      <c r="AB1274" s="80" t="str">
        <f t="shared" si="179"/>
        <v/>
      </c>
      <c r="AC1274" s="77" t="str">
        <f t="shared" si="180"/>
        <v/>
      </c>
      <c r="AE1274" s="84" t="str">
        <f t="shared" si="181"/>
        <v/>
      </c>
      <c r="AG1274" s="6" t="str">
        <f>IF($AE1274="", "", COUNTIF($AE$10:$AE$2510, "&gt;"&amp;$AE1274)+1+COUNTIF($AE$10:$AE1274, $AE1274)-1)</f>
        <v/>
      </c>
    </row>
    <row r="1275" spans="1:33" x14ac:dyDescent="0.25">
      <c r="A1275" s="2"/>
      <c r="B1275" s="98"/>
      <c r="C1275" s="99"/>
      <c r="D1275" s="100"/>
      <c r="E1275" s="101"/>
      <c r="F1275" s="102"/>
      <c r="G1275" s="99"/>
      <c r="H1275" s="103"/>
      <c r="I1275" s="104"/>
      <c r="J1275" s="2"/>
      <c r="K1275" s="56" t="str">
        <f t="shared" si="173"/>
        <v/>
      </c>
      <c r="L1275" s="2"/>
      <c r="M1275" s="2"/>
      <c r="N1275" s="51" t="str">
        <f t="shared" si="174"/>
        <v/>
      </c>
      <c r="O1275" s="2"/>
      <c r="Q1275" s="6" t="str">
        <f t="shared" si="175"/>
        <v/>
      </c>
      <c r="S1275" s="6" t="str">
        <f>IF(COUNTIF($Q1275:$Q$2510, $Q1275)&gt;1, "", $Q1275)</f>
        <v/>
      </c>
      <c r="U1275" s="63" t="str">
        <f>IF($B1275="", "", IF(OR($B1275&lt;'Intro &amp; Setup'!$W$18, $B1275&gt;'Intro &amp; Setup'!$AG$18), "X", ""))</f>
        <v/>
      </c>
      <c r="V1275" s="64" t="str">
        <f>IF($F1275="", "", IF(OR($F1275&lt;'Intro &amp; Setup'!$W$18, $F1275&gt;'Intro &amp; Setup'!$AG$18), "X", ""))</f>
        <v/>
      </c>
      <c r="W1275" s="6" t="str">
        <f t="shared" si="176"/>
        <v/>
      </c>
      <c r="Y1275" s="63" t="str">
        <f t="shared" si="177"/>
        <v/>
      </c>
      <c r="Z1275" s="64" t="str">
        <f t="shared" si="178"/>
        <v/>
      </c>
      <c r="AB1275" s="80" t="str">
        <f t="shared" si="179"/>
        <v/>
      </c>
      <c r="AC1275" s="77" t="str">
        <f t="shared" si="180"/>
        <v/>
      </c>
      <c r="AE1275" s="84" t="str">
        <f t="shared" si="181"/>
        <v/>
      </c>
      <c r="AG1275" s="6" t="str">
        <f>IF($AE1275="", "", COUNTIF($AE$10:$AE$2510, "&gt;"&amp;$AE1275)+1+COUNTIF($AE$10:$AE1275, $AE1275)-1)</f>
        <v/>
      </c>
    </row>
    <row r="1276" spans="1:33" x14ac:dyDescent="0.25">
      <c r="A1276" s="2"/>
      <c r="B1276" s="98"/>
      <c r="C1276" s="99"/>
      <c r="D1276" s="100"/>
      <c r="E1276" s="101"/>
      <c r="F1276" s="102"/>
      <c r="G1276" s="99"/>
      <c r="H1276" s="103"/>
      <c r="I1276" s="104"/>
      <c r="J1276" s="2"/>
      <c r="K1276" s="56" t="str">
        <f t="shared" si="173"/>
        <v/>
      </c>
      <c r="L1276" s="2"/>
      <c r="M1276" s="2"/>
      <c r="N1276" s="51" t="str">
        <f t="shared" si="174"/>
        <v/>
      </c>
      <c r="O1276" s="2"/>
      <c r="Q1276" s="6" t="str">
        <f t="shared" si="175"/>
        <v/>
      </c>
      <c r="S1276" s="6" t="str">
        <f>IF(COUNTIF($Q1276:$Q$2510, $Q1276)&gt;1, "", $Q1276)</f>
        <v/>
      </c>
      <c r="U1276" s="63" t="str">
        <f>IF($B1276="", "", IF(OR($B1276&lt;'Intro &amp; Setup'!$W$18, $B1276&gt;'Intro &amp; Setup'!$AG$18), "X", ""))</f>
        <v/>
      </c>
      <c r="V1276" s="64" t="str">
        <f>IF($F1276="", "", IF(OR($F1276&lt;'Intro &amp; Setup'!$W$18, $F1276&gt;'Intro &amp; Setup'!$AG$18), "X", ""))</f>
        <v/>
      </c>
      <c r="W1276" s="6" t="str">
        <f t="shared" si="176"/>
        <v/>
      </c>
      <c r="Y1276" s="63" t="str">
        <f t="shared" si="177"/>
        <v/>
      </c>
      <c r="Z1276" s="64" t="str">
        <f t="shared" si="178"/>
        <v/>
      </c>
      <c r="AB1276" s="80" t="str">
        <f t="shared" si="179"/>
        <v/>
      </c>
      <c r="AC1276" s="77" t="str">
        <f t="shared" si="180"/>
        <v/>
      </c>
      <c r="AE1276" s="84" t="str">
        <f t="shared" si="181"/>
        <v/>
      </c>
      <c r="AG1276" s="6" t="str">
        <f>IF($AE1276="", "", COUNTIF($AE$10:$AE$2510, "&gt;"&amp;$AE1276)+1+COUNTIF($AE$10:$AE1276, $AE1276)-1)</f>
        <v/>
      </c>
    </row>
    <row r="1277" spans="1:33" x14ac:dyDescent="0.25">
      <c r="A1277" s="2"/>
      <c r="B1277" s="98"/>
      <c r="C1277" s="99"/>
      <c r="D1277" s="100"/>
      <c r="E1277" s="101"/>
      <c r="F1277" s="102"/>
      <c r="G1277" s="99"/>
      <c r="H1277" s="103"/>
      <c r="I1277" s="104"/>
      <c r="J1277" s="2"/>
      <c r="K1277" s="56" t="str">
        <f t="shared" si="173"/>
        <v/>
      </c>
      <c r="L1277" s="2"/>
      <c r="M1277" s="2"/>
      <c r="N1277" s="51" t="str">
        <f t="shared" si="174"/>
        <v/>
      </c>
      <c r="O1277" s="2"/>
      <c r="Q1277" s="6" t="str">
        <f t="shared" si="175"/>
        <v/>
      </c>
      <c r="S1277" s="6" t="str">
        <f>IF(COUNTIF($Q1277:$Q$2510, $Q1277)&gt;1, "", $Q1277)</f>
        <v/>
      </c>
      <c r="U1277" s="63" t="str">
        <f>IF($B1277="", "", IF(OR($B1277&lt;'Intro &amp; Setup'!$W$18, $B1277&gt;'Intro &amp; Setup'!$AG$18), "X", ""))</f>
        <v/>
      </c>
      <c r="V1277" s="64" t="str">
        <f>IF($F1277="", "", IF(OR($F1277&lt;'Intro &amp; Setup'!$W$18, $F1277&gt;'Intro &amp; Setup'!$AG$18), "X", ""))</f>
        <v/>
      </c>
      <c r="W1277" s="6" t="str">
        <f t="shared" si="176"/>
        <v/>
      </c>
      <c r="Y1277" s="63" t="str">
        <f t="shared" si="177"/>
        <v/>
      </c>
      <c r="Z1277" s="64" t="str">
        <f t="shared" si="178"/>
        <v/>
      </c>
      <c r="AB1277" s="80" t="str">
        <f t="shared" si="179"/>
        <v/>
      </c>
      <c r="AC1277" s="77" t="str">
        <f t="shared" si="180"/>
        <v/>
      </c>
      <c r="AE1277" s="84" t="str">
        <f t="shared" si="181"/>
        <v/>
      </c>
      <c r="AG1277" s="6" t="str">
        <f>IF($AE1277="", "", COUNTIF($AE$10:$AE$2510, "&gt;"&amp;$AE1277)+1+COUNTIF($AE$10:$AE1277, $AE1277)-1)</f>
        <v/>
      </c>
    </row>
    <row r="1278" spans="1:33" x14ac:dyDescent="0.25">
      <c r="A1278" s="2"/>
      <c r="B1278" s="98"/>
      <c r="C1278" s="99"/>
      <c r="D1278" s="100"/>
      <c r="E1278" s="101"/>
      <c r="F1278" s="102"/>
      <c r="G1278" s="99"/>
      <c r="H1278" s="103"/>
      <c r="I1278" s="104"/>
      <c r="J1278" s="2"/>
      <c r="K1278" s="56" t="str">
        <f t="shared" si="173"/>
        <v/>
      </c>
      <c r="L1278" s="2"/>
      <c r="M1278" s="2"/>
      <c r="N1278" s="51" t="str">
        <f t="shared" si="174"/>
        <v/>
      </c>
      <c r="O1278" s="2"/>
      <c r="Q1278" s="6" t="str">
        <f t="shared" si="175"/>
        <v/>
      </c>
      <c r="S1278" s="6" t="str">
        <f>IF(COUNTIF($Q1278:$Q$2510, $Q1278)&gt;1, "", $Q1278)</f>
        <v/>
      </c>
      <c r="U1278" s="63" t="str">
        <f>IF($B1278="", "", IF(OR($B1278&lt;'Intro &amp; Setup'!$W$18, $B1278&gt;'Intro &amp; Setup'!$AG$18), "X", ""))</f>
        <v/>
      </c>
      <c r="V1278" s="64" t="str">
        <f>IF($F1278="", "", IF(OR($F1278&lt;'Intro &amp; Setup'!$W$18, $F1278&gt;'Intro &amp; Setup'!$AG$18), "X", ""))</f>
        <v/>
      </c>
      <c r="W1278" s="6" t="str">
        <f t="shared" si="176"/>
        <v/>
      </c>
      <c r="Y1278" s="63" t="str">
        <f t="shared" si="177"/>
        <v/>
      </c>
      <c r="Z1278" s="64" t="str">
        <f t="shared" si="178"/>
        <v/>
      </c>
      <c r="AB1278" s="80" t="str">
        <f t="shared" si="179"/>
        <v/>
      </c>
      <c r="AC1278" s="77" t="str">
        <f t="shared" si="180"/>
        <v/>
      </c>
      <c r="AE1278" s="84" t="str">
        <f t="shared" si="181"/>
        <v/>
      </c>
      <c r="AG1278" s="6" t="str">
        <f>IF($AE1278="", "", COUNTIF($AE$10:$AE$2510, "&gt;"&amp;$AE1278)+1+COUNTIF($AE$10:$AE1278, $AE1278)-1)</f>
        <v/>
      </c>
    </row>
    <row r="1279" spans="1:33" x14ac:dyDescent="0.25">
      <c r="A1279" s="2"/>
      <c r="B1279" s="98"/>
      <c r="C1279" s="99"/>
      <c r="D1279" s="100"/>
      <c r="E1279" s="101"/>
      <c r="F1279" s="102"/>
      <c r="G1279" s="99"/>
      <c r="H1279" s="103"/>
      <c r="I1279" s="104"/>
      <c r="J1279" s="2"/>
      <c r="K1279" s="56" t="str">
        <f t="shared" si="173"/>
        <v/>
      </c>
      <c r="L1279" s="2"/>
      <c r="M1279" s="2"/>
      <c r="N1279" s="51" t="str">
        <f t="shared" si="174"/>
        <v/>
      </c>
      <c r="O1279" s="2"/>
      <c r="Q1279" s="6" t="str">
        <f t="shared" si="175"/>
        <v/>
      </c>
      <c r="S1279" s="6" t="str">
        <f>IF(COUNTIF($Q1279:$Q$2510, $Q1279)&gt;1, "", $Q1279)</f>
        <v/>
      </c>
      <c r="U1279" s="63" t="str">
        <f>IF($B1279="", "", IF(OR($B1279&lt;'Intro &amp; Setup'!$W$18, $B1279&gt;'Intro &amp; Setup'!$AG$18), "X", ""))</f>
        <v/>
      </c>
      <c r="V1279" s="64" t="str">
        <f>IF($F1279="", "", IF(OR($F1279&lt;'Intro &amp; Setup'!$W$18, $F1279&gt;'Intro &amp; Setup'!$AG$18), "X", ""))</f>
        <v/>
      </c>
      <c r="W1279" s="6" t="str">
        <f t="shared" si="176"/>
        <v/>
      </c>
      <c r="Y1279" s="63" t="str">
        <f t="shared" si="177"/>
        <v/>
      </c>
      <c r="Z1279" s="64" t="str">
        <f t="shared" si="178"/>
        <v/>
      </c>
      <c r="AB1279" s="80" t="str">
        <f t="shared" si="179"/>
        <v/>
      </c>
      <c r="AC1279" s="77" t="str">
        <f t="shared" si="180"/>
        <v/>
      </c>
      <c r="AE1279" s="84" t="str">
        <f t="shared" si="181"/>
        <v/>
      </c>
      <c r="AG1279" s="6" t="str">
        <f>IF($AE1279="", "", COUNTIF($AE$10:$AE$2510, "&gt;"&amp;$AE1279)+1+COUNTIF($AE$10:$AE1279, $AE1279)-1)</f>
        <v/>
      </c>
    </row>
    <row r="1280" spans="1:33" x14ac:dyDescent="0.25">
      <c r="A1280" s="2"/>
      <c r="B1280" s="98"/>
      <c r="C1280" s="99"/>
      <c r="D1280" s="100"/>
      <c r="E1280" s="101"/>
      <c r="F1280" s="102"/>
      <c r="G1280" s="99"/>
      <c r="H1280" s="103"/>
      <c r="I1280" s="104"/>
      <c r="J1280" s="2"/>
      <c r="K1280" s="56" t="str">
        <f t="shared" si="173"/>
        <v/>
      </c>
      <c r="L1280" s="2"/>
      <c r="M1280" s="2"/>
      <c r="N1280" s="51" t="str">
        <f t="shared" si="174"/>
        <v/>
      </c>
      <c r="O1280" s="2"/>
      <c r="Q1280" s="6" t="str">
        <f t="shared" si="175"/>
        <v/>
      </c>
      <c r="S1280" s="6" t="str">
        <f>IF(COUNTIF($Q1280:$Q$2510, $Q1280)&gt;1, "", $Q1280)</f>
        <v/>
      </c>
      <c r="U1280" s="63" t="str">
        <f>IF($B1280="", "", IF(OR($B1280&lt;'Intro &amp; Setup'!$W$18, $B1280&gt;'Intro &amp; Setup'!$AG$18), "X", ""))</f>
        <v/>
      </c>
      <c r="V1280" s="64" t="str">
        <f>IF($F1280="", "", IF(OR($F1280&lt;'Intro &amp; Setup'!$W$18, $F1280&gt;'Intro &amp; Setup'!$AG$18), "X", ""))</f>
        <v/>
      </c>
      <c r="W1280" s="6" t="str">
        <f t="shared" si="176"/>
        <v/>
      </c>
      <c r="Y1280" s="63" t="str">
        <f t="shared" si="177"/>
        <v/>
      </c>
      <c r="Z1280" s="64" t="str">
        <f t="shared" si="178"/>
        <v/>
      </c>
      <c r="AB1280" s="80" t="str">
        <f t="shared" si="179"/>
        <v/>
      </c>
      <c r="AC1280" s="77" t="str">
        <f t="shared" si="180"/>
        <v/>
      </c>
      <c r="AE1280" s="84" t="str">
        <f t="shared" si="181"/>
        <v/>
      </c>
      <c r="AG1280" s="6" t="str">
        <f>IF($AE1280="", "", COUNTIF($AE$10:$AE$2510, "&gt;"&amp;$AE1280)+1+COUNTIF($AE$10:$AE1280, $AE1280)-1)</f>
        <v/>
      </c>
    </row>
    <row r="1281" spans="1:33" x14ac:dyDescent="0.25">
      <c r="A1281" s="2"/>
      <c r="B1281" s="98"/>
      <c r="C1281" s="99"/>
      <c r="D1281" s="100"/>
      <c r="E1281" s="101"/>
      <c r="F1281" s="102"/>
      <c r="G1281" s="99"/>
      <c r="H1281" s="103"/>
      <c r="I1281" s="104"/>
      <c r="J1281" s="2"/>
      <c r="K1281" s="56" t="str">
        <f t="shared" si="173"/>
        <v/>
      </c>
      <c r="L1281" s="2"/>
      <c r="M1281" s="2"/>
      <c r="N1281" s="51" t="str">
        <f t="shared" si="174"/>
        <v/>
      </c>
      <c r="O1281" s="2"/>
      <c r="Q1281" s="6" t="str">
        <f t="shared" si="175"/>
        <v/>
      </c>
      <c r="S1281" s="6" t="str">
        <f>IF(COUNTIF($Q1281:$Q$2510, $Q1281)&gt;1, "", $Q1281)</f>
        <v/>
      </c>
      <c r="U1281" s="63" t="str">
        <f>IF($B1281="", "", IF(OR($B1281&lt;'Intro &amp; Setup'!$W$18, $B1281&gt;'Intro &amp; Setup'!$AG$18), "X", ""))</f>
        <v/>
      </c>
      <c r="V1281" s="64" t="str">
        <f>IF($F1281="", "", IF(OR($F1281&lt;'Intro &amp; Setup'!$W$18, $F1281&gt;'Intro &amp; Setup'!$AG$18), "X", ""))</f>
        <v/>
      </c>
      <c r="W1281" s="6" t="str">
        <f t="shared" si="176"/>
        <v/>
      </c>
      <c r="Y1281" s="63" t="str">
        <f t="shared" si="177"/>
        <v/>
      </c>
      <c r="Z1281" s="64" t="str">
        <f t="shared" si="178"/>
        <v/>
      </c>
      <c r="AB1281" s="80" t="str">
        <f t="shared" si="179"/>
        <v/>
      </c>
      <c r="AC1281" s="77" t="str">
        <f t="shared" si="180"/>
        <v/>
      </c>
      <c r="AE1281" s="84" t="str">
        <f t="shared" si="181"/>
        <v/>
      </c>
      <c r="AG1281" s="6" t="str">
        <f>IF($AE1281="", "", COUNTIF($AE$10:$AE$2510, "&gt;"&amp;$AE1281)+1+COUNTIF($AE$10:$AE1281, $AE1281)-1)</f>
        <v/>
      </c>
    </row>
    <row r="1282" spans="1:33" x14ac:dyDescent="0.25">
      <c r="A1282" s="2"/>
      <c r="B1282" s="98"/>
      <c r="C1282" s="99"/>
      <c r="D1282" s="100"/>
      <c r="E1282" s="101"/>
      <c r="F1282" s="102"/>
      <c r="G1282" s="99"/>
      <c r="H1282" s="103"/>
      <c r="I1282" s="104"/>
      <c r="J1282" s="2"/>
      <c r="K1282" s="56" t="str">
        <f t="shared" si="173"/>
        <v/>
      </c>
      <c r="L1282" s="2"/>
      <c r="M1282" s="2"/>
      <c r="N1282" s="51" t="str">
        <f t="shared" si="174"/>
        <v/>
      </c>
      <c r="O1282" s="2"/>
      <c r="Q1282" s="6" t="str">
        <f t="shared" si="175"/>
        <v/>
      </c>
      <c r="S1282" s="6" t="str">
        <f>IF(COUNTIF($Q1282:$Q$2510, $Q1282)&gt;1, "", $Q1282)</f>
        <v/>
      </c>
      <c r="U1282" s="63" t="str">
        <f>IF($B1282="", "", IF(OR($B1282&lt;'Intro &amp; Setup'!$W$18, $B1282&gt;'Intro &amp; Setup'!$AG$18), "X", ""))</f>
        <v/>
      </c>
      <c r="V1282" s="64" t="str">
        <f>IF($F1282="", "", IF(OR($F1282&lt;'Intro &amp; Setup'!$W$18, $F1282&gt;'Intro &amp; Setup'!$AG$18), "X", ""))</f>
        <v/>
      </c>
      <c r="W1282" s="6" t="str">
        <f t="shared" si="176"/>
        <v/>
      </c>
      <c r="Y1282" s="63" t="str">
        <f t="shared" si="177"/>
        <v/>
      </c>
      <c r="Z1282" s="64" t="str">
        <f t="shared" si="178"/>
        <v/>
      </c>
      <c r="AB1282" s="80" t="str">
        <f t="shared" si="179"/>
        <v/>
      </c>
      <c r="AC1282" s="77" t="str">
        <f t="shared" si="180"/>
        <v/>
      </c>
      <c r="AE1282" s="84" t="str">
        <f t="shared" si="181"/>
        <v/>
      </c>
      <c r="AG1282" s="6" t="str">
        <f>IF($AE1282="", "", COUNTIF($AE$10:$AE$2510, "&gt;"&amp;$AE1282)+1+COUNTIF($AE$10:$AE1282, $AE1282)-1)</f>
        <v/>
      </c>
    </row>
    <row r="1283" spans="1:33" x14ac:dyDescent="0.25">
      <c r="A1283" s="2"/>
      <c r="B1283" s="98"/>
      <c r="C1283" s="99"/>
      <c r="D1283" s="100"/>
      <c r="E1283" s="101"/>
      <c r="F1283" s="102"/>
      <c r="G1283" s="99"/>
      <c r="H1283" s="103"/>
      <c r="I1283" s="104"/>
      <c r="J1283" s="2"/>
      <c r="K1283" s="56" t="str">
        <f t="shared" si="173"/>
        <v/>
      </c>
      <c r="L1283" s="2"/>
      <c r="M1283" s="2"/>
      <c r="N1283" s="51" t="str">
        <f t="shared" si="174"/>
        <v/>
      </c>
      <c r="O1283" s="2"/>
      <c r="Q1283" s="6" t="str">
        <f t="shared" si="175"/>
        <v/>
      </c>
      <c r="S1283" s="6" t="str">
        <f>IF(COUNTIF($Q1283:$Q$2510, $Q1283)&gt;1, "", $Q1283)</f>
        <v/>
      </c>
      <c r="U1283" s="63" t="str">
        <f>IF($B1283="", "", IF(OR($B1283&lt;'Intro &amp; Setup'!$W$18, $B1283&gt;'Intro &amp; Setup'!$AG$18), "X", ""))</f>
        <v/>
      </c>
      <c r="V1283" s="64" t="str">
        <f>IF($F1283="", "", IF(OR($F1283&lt;'Intro &amp; Setup'!$W$18, $F1283&gt;'Intro &amp; Setup'!$AG$18), "X", ""))</f>
        <v/>
      </c>
      <c r="W1283" s="6" t="str">
        <f t="shared" si="176"/>
        <v/>
      </c>
      <c r="Y1283" s="63" t="str">
        <f t="shared" si="177"/>
        <v/>
      </c>
      <c r="Z1283" s="64" t="str">
        <f t="shared" si="178"/>
        <v/>
      </c>
      <c r="AB1283" s="80" t="str">
        <f t="shared" si="179"/>
        <v/>
      </c>
      <c r="AC1283" s="77" t="str">
        <f t="shared" si="180"/>
        <v/>
      </c>
      <c r="AE1283" s="84" t="str">
        <f t="shared" si="181"/>
        <v/>
      </c>
      <c r="AG1283" s="6" t="str">
        <f>IF($AE1283="", "", COUNTIF($AE$10:$AE$2510, "&gt;"&amp;$AE1283)+1+COUNTIF($AE$10:$AE1283, $AE1283)-1)</f>
        <v/>
      </c>
    </row>
    <row r="1284" spans="1:33" x14ac:dyDescent="0.25">
      <c r="A1284" s="2"/>
      <c r="B1284" s="98"/>
      <c r="C1284" s="99"/>
      <c r="D1284" s="100"/>
      <c r="E1284" s="101"/>
      <c r="F1284" s="102"/>
      <c r="G1284" s="99"/>
      <c r="H1284" s="103"/>
      <c r="I1284" s="104"/>
      <c r="J1284" s="2"/>
      <c r="K1284" s="56" t="str">
        <f t="shared" si="173"/>
        <v/>
      </c>
      <c r="L1284" s="2"/>
      <c r="M1284" s="2"/>
      <c r="N1284" s="51" t="str">
        <f t="shared" si="174"/>
        <v/>
      </c>
      <c r="O1284" s="2"/>
      <c r="Q1284" s="6" t="str">
        <f t="shared" si="175"/>
        <v/>
      </c>
      <c r="S1284" s="6" t="str">
        <f>IF(COUNTIF($Q1284:$Q$2510, $Q1284)&gt;1, "", $Q1284)</f>
        <v/>
      </c>
      <c r="U1284" s="63" t="str">
        <f>IF($B1284="", "", IF(OR($B1284&lt;'Intro &amp; Setup'!$W$18, $B1284&gt;'Intro &amp; Setup'!$AG$18), "X", ""))</f>
        <v/>
      </c>
      <c r="V1284" s="64" t="str">
        <f>IF($F1284="", "", IF(OR($F1284&lt;'Intro &amp; Setup'!$W$18, $F1284&gt;'Intro &amp; Setup'!$AG$18), "X", ""))</f>
        <v/>
      </c>
      <c r="W1284" s="6" t="str">
        <f t="shared" si="176"/>
        <v/>
      </c>
      <c r="Y1284" s="63" t="str">
        <f t="shared" si="177"/>
        <v/>
      </c>
      <c r="Z1284" s="64" t="str">
        <f t="shared" si="178"/>
        <v/>
      </c>
      <c r="AB1284" s="80" t="str">
        <f t="shared" si="179"/>
        <v/>
      </c>
      <c r="AC1284" s="77" t="str">
        <f t="shared" si="180"/>
        <v/>
      </c>
      <c r="AE1284" s="84" t="str">
        <f t="shared" si="181"/>
        <v/>
      </c>
      <c r="AG1284" s="6" t="str">
        <f>IF($AE1284="", "", COUNTIF($AE$10:$AE$2510, "&gt;"&amp;$AE1284)+1+COUNTIF($AE$10:$AE1284, $AE1284)-1)</f>
        <v/>
      </c>
    </row>
    <row r="1285" spans="1:33" x14ac:dyDescent="0.25">
      <c r="A1285" s="2"/>
      <c r="B1285" s="98"/>
      <c r="C1285" s="99"/>
      <c r="D1285" s="100"/>
      <c r="E1285" s="101"/>
      <c r="F1285" s="102"/>
      <c r="G1285" s="99"/>
      <c r="H1285" s="103"/>
      <c r="I1285" s="104"/>
      <c r="J1285" s="2"/>
      <c r="K1285" s="56" t="str">
        <f t="shared" si="173"/>
        <v/>
      </c>
      <c r="L1285" s="2"/>
      <c r="M1285" s="2"/>
      <c r="N1285" s="51" t="str">
        <f t="shared" si="174"/>
        <v/>
      </c>
      <c r="O1285" s="2"/>
      <c r="Q1285" s="6" t="str">
        <f t="shared" si="175"/>
        <v/>
      </c>
      <c r="S1285" s="6" t="str">
        <f>IF(COUNTIF($Q1285:$Q$2510, $Q1285)&gt;1, "", $Q1285)</f>
        <v/>
      </c>
      <c r="U1285" s="63" t="str">
        <f>IF($B1285="", "", IF(OR($B1285&lt;'Intro &amp; Setup'!$W$18, $B1285&gt;'Intro &amp; Setup'!$AG$18), "X", ""))</f>
        <v/>
      </c>
      <c r="V1285" s="64" t="str">
        <f>IF($F1285="", "", IF(OR($F1285&lt;'Intro &amp; Setup'!$W$18, $F1285&gt;'Intro &amp; Setup'!$AG$18), "X", ""))</f>
        <v/>
      </c>
      <c r="W1285" s="6" t="str">
        <f t="shared" si="176"/>
        <v/>
      </c>
      <c r="Y1285" s="63" t="str">
        <f t="shared" si="177"/>
        <v/>
      </c>
      <c r="Z1285" s="64" t="str">
        <f t="shared" si="178"/>
        <v/>
      </c>
      <c r="AB1285" s="80" t="str">
        <f t="shared" si="179"/>
        <v/>
      </c>
      <c r="AC1285" s="77" t="str">
        <f t="shared" si="180"/>
        <v/>
      </c>
      <c r="AE1285" s="84" t="str">
        <f t="shared" si="181"/>
        <v/>
      </c>
      <c r="AG1285" s="6" t="str">
        <f>IF($AE1285="", "", COUNTIF($AE$10:$AE$2510, "&gt;"&amp;$AE1285)+1+COUNTIF($AE$10:$AE1285, $AE1285)-1)</f>
        <v/>
      </c>
    </row>
    <row r="1286" spans="1:33" x14ac:dyDescent="0.25">
      <c r="A1286" s="2"/>
      <c r="B1286" s="98"/>
      <c r="C1286" s="99"/>
      <c r="D1286" s="100"/>
      <c r="E1286" s="101"/>
      <c r="F1286" s="102"/>
      <c r="G1286" s="99"/>
      <c r="H1286" s="103"/>
      <c r="I1286" s="104"/>
      <c r="J1286" s="2"/>
      <c r="K1286" s="56" t="str">
        <f t="shared" si="173"/>
        <v/>
      </c>
      <c r="L1286" s="2"/>
      <c r="M1286" s="2"/>
      <c r="N1286" s="51" t="str">
        <f t="shared" si="174"/>
        <v/>
      </c>
      <c r="O1286" s="2"/>
      <c r="Q1286" s="6" t="str">
        <f t="shared" si="175"/>
        <v/>
      </c>
      <c r="S1286" s="6" t="str">
        <f>IF(COUNTIF($Q1286:$Q$2510, $Q1286)&gt;1, "", $Q1286)</f>
        <v/>
      </c>
      <c r="U1286" s="63" t="str">
        <f>IF($B1286="", "", IF(OR($B1286&lt;'Intro &amp; Setup'!$W$18, $B1286&gt;'Intro &amp; Setup'!$AG$18), "X", ""))</f>
        <v/>
      </c>
      <c r="V1286" s="64" t="str">
        <f>IF($F1286="", "", IF(OR($F1286&lt;'Intro &amp; Setup'!$W$18, $F1286&gt;'Intro &amp; Setup'!$AG$18), "X", ""))</f>
        <v/>
      </c>
      <c r="W1286" s="6" t="str">
        <f t="shared" si="176"/>
        <v/>
      </c>
      <c r="Y1286" s="63" t="str">
        <f t="shared" si="177"/>
        <v/>
      </c>
      <c r="Z1286" s="64" t="str">
        <f t="shared" si="178"/>
        <v/>
      </c>
      <c r="AB1286" s="80" t="str">
        <f t="shared" si="179"/>
        <v/>
      </c>
      <c r="AC1286" s="77" t="str">
        <f t="shared" si="180"/>
        <v/>
      </c>
      <c r="AE1286" s="84" t="str">
        <f t="shared" si="181"/>
        <v/>
      </c>
      <c r="AG1286" s="6" t="str">
        <f>IF($AE1286="", "", COUNTIF($AE$10:$AE$2510, "&gt;"&amp;$AE1286)+1+COUNTIF($AE$10:$AE1286, $AE1286)-1)</f>
        <v/>
      </c>
    </row>
    <row r="1287" spans="1:33" x14ac:dyDescent="0.25">
      <c r="A1287" s="2"/>
      <c r="B1287" s="98"/>
      <c r="C1287" s="99"/>
      <c r="D1287" s="100"/>
      <c r="E1287" s="101"/>
      <c r="F1287" s="102"/>
      <c r="G1287" s="99"/>
      <c r="H1287" s="103"/>
      <c r="I1287" s="104"/>
      <c r="J1287" s="2"/>
      <c r="K1287" s="56" t="str">
        <f t="shared" si="173"/>
        <v/>
      </c>
      <c r="L1287" s="2"/>
      <c r="M1287" s="2"/>
      <c r="N1287" s="51" t="str">
        <f t="shared" si="174"/>
        <v/>
      </c>
      <c r="O1287" s="2"/>
      <c r="Q1287" s="6" t="str">
        <f t="shared" si="175"/>
        <v/>
      </c>
      <c r="S1287" s="6" t="str">
        <f>IF(COUNTIF($Q1287:$Q$2510, $Q1287)&gt;1, "", $Q1287)</f>
        <v/>
      </c>
      <c r="U1287" s="63" t="str">
        <f>IF($B1287="", "", IF(OR($B1287&lt;'Intro &amp; Setup'!$W$18, $B1287&gt;'Intro &amp; Setup'!$AG$18), "X", ""))</f>
        <v/>
      </c>
      <c r="V1287" s="64" t="str">
        <f>IF($F1287="", "", IF(OR($F1287&lt;'Intro &amp; Setup'!$W$18, $F1287&gt;'Intro &amp; Setup'!$AG$18), "X", ""))</f>
        <v/>
      </c>
      <c r="W1287" s="6" t="str">
        <f t="shared" si="176"/>
        <v/>
      </c>
      <c r="Y1287" s="63" t="str">
        <f t="shared" si="177"/>
        <v/>
      </c>
      <c r="Z1287" s="64" t="str">
        <f t="shared" si="178"/>
        <v/>
      </c>
      <c r="AB1287" s="80" t="str">
        <f t="shared" si="179"/>
        <v/>
      </c>
      <c r="AC1287" s="77" t="str">
        <f t="shared" si="180"/>
        <v/>
      </c>
      <c r="AE1287" s="84" t="str">
        <f t="shared" si="181"/>
        <v/>
      </c>
      <c r="AG1287" s="6" t="str">
        <f>IF($AE1287="", "", COUNTIF($AE$10:$AE$2510, "&gt;"&amp;$AE1287)+1+COUNTIF($AE$10:$AE1287, $AE1287)-1)</f>
        <v/>
      </c>
    </row>
    <row r="1288" spans="1:33" x14ac:dyDescent="0.25">
      <c r="A1288" s="2"/>
      <c r="B1288" s="98"/>
      <c r="C1288" s="99"/>
      <c r="D1288" s="100"/>
      <c r="E1288" s="101"/>
      <c r="F1288" s="102"/>
      <c r="G1288" s="99"/>
      <c r="H1288" s="103"/>
      <c r="I1288" s="104"/>
      <c r="J1288" s="2"/>
      <c r="K1288" s="56" t="str">
        <f t="shared" si="173"/>
        <v/>
      </c>
      <c r="L1288" s="2"/>
      <c r="M1288" s="2"/>
      <c r="N1288" s="51" t="str">
        <f t="shared" si="174"/>
        <v/>
      </c>
      <c r="O1288" s="2"/>
      <c r="Q1288" s="6" t="str">
        <f t="shared" si="175"/>
        <v/>
      </c>
      <c r="S1288" s="6" t="str">
        <f>IF(COUNTIF($Q1288:$Q$2510, $Q1288)&gt;1, "", $Q1288)</f>
        <v/>
      </c>
      <c r="U1288" s="63" t="str">
        <f>IF($B1288="", "", IF(OR($B1288&lt;'Intro &amp; Setup'!$W$18, $B1288&gt;'Intro &amp; Setup'!$AG$18), "X", ""))</f>
        <v/>
      </c>
      <c r="V1288" s="64" t="str">
        <f>IF($F1288="", "", IF(OR($F1288&lt;'Intro &amp; Setup'!$W$18, $F1288&gt;'Intro &amp; Setup'!$AG$18), "X", ""))</f>
        <v/>
      </c>
      <c r="W1288" s="6" t="str">
        <f t="shared" si="176"/>
        <v/>
      </c>
      <c r="Y1288" s="63" t="str">
        <f t="shared" si="177"/>
        <v/>
      </c>
      <c r="Z1288" s="64" t="str">
        <f t="shared" si="178"/>
        <v/>
      </c>
      <c r="AB1288" s="80" t="str">
        <f t="shared" si="179"/>
        <v/>
      </c>
      <c r="AC1288" s="77" t="str">
        <f t="shared" si="180"/>
        <v/>
      </c>
      <c r="AE1288" s="84" t="str">
        <f t="shared" si="181"/>
        <v/>
      </c>
      <c r="AG1288" s="6" t="str">
        <f>IF($AE1288="", "", COUNTIF($AE$10:$AE$2510, "&gt;"&amp;$AE1288)+1+COUNTIF($AE$10:$AE1288, $AE1288)-1)</f>
        <v/>
      </c>
    </row>
    <row r="1289" spans="1:33" x14ac:dyDescent="0.25">
      <c r="A1289" s="2"/>
      <c r="B1289" s="98"/>
      <c r="C1289" s="99"/>
      <c r="D1289" s="100"/>
      <c r="E1289" s="101"/>
      <c r="F1289" s="102"/>
      <c r="G1289" s="99"/>
      <c r="H1289" s="103"/>
      <c r="I1289" s="104"/>
      <c r="J1289" s="2"/>
      <c r="K1289" s="56" t="str">
        <f t="shared" si="173"/>
        <v/>
      </c>
      <c r="L1289" s="2"/>
      <c r="M1289" s="2"/>
      <c r="N1289" s="51" t="str">
        <f t="shared" si="174"/>
        <v/>
      </c>
      <c r="O1289" s="2"/>
      <c r="Q1289" s="6" t="str">
        <f t="shared" si="175"/>
        <v/>
      </c>
      <c r="S1289" s="6" t="str">
        <f>IF(COUNTIF($Q1289:$Q$2510, $Q1289)&gt;1, "", $Q1289)</f>
        <v/>
      </c>
      <c r="U1289" s="63" t="str">
        <f>IF($B1289="", "", IF(OR($B1289&lt;'Intro &amp; Setup'!$W$18, $B1289&gt;'Intro &amp; Setup'!$AG$18), "X", ""))</f>
        <v/>
      </c>
      <c r="V1289" s="64" t="str">
        <f>IF($F1289="", "", IF(OR($F1289&lt;'Intro &amp; Setup'!$W$18, $F1289&gt;'Intro &amp; Setup'!$AG$18), "X", ""))</f>
        <v/>
      </c>
      <c r="W1289" s="6" t="str">
        <f t="shared" si="176"/>
        <v/>
      </c>
      <c r="Y1289" s="63" t="str">
        <f t="shared" si="177"/>
        <v/>
      </c>
      <c r="Z1289" s="64" t="str">
        <f t="shared" si="178"/>
        <v/>
      </c>
      <c r="AB1289" s="80" t="str">
        <f t="shared" si="179"/>
        <v/>
      </c>
      <c r="AC1289" s="77" t="str">
        <f t="shared" si="180"/>
        <v/>
      </c>
      <c r="AE1289" s="84" t="str">
        <f t="shared" si="181"/>
        <v/>
      </c>
      <c r="AG1289" s="6" t="str">
        <f>IF($AE1289="", "", COUNTIF($AE$10:$AE$2510, "&gt;"&amp;$AE1289)+1+COUNTIF($AE$10:$AE1289, $AE1289)-1)</f>
        <v/>
      </c>
    </row>
    <row r="1290" spans="1:33" x14ac:dyDescent="0.25">
      <c r="A1290" s="2"/>
      <c r="B1290" s="98"/>
      <c r="C1290" s="99"/>
      <c r="D1290" s="100"/>
      <c r="E1290" s="101"/>
      <c r="F1290" s="102"/>
      <c r="G1290" s="99"/>
      <c r="H1290" s="103"/>
      <c r="I1290" s="104"/>
      <c r="J1290" s="2"/>
      <c r="K1290" s="56" t="str">
        <f t="shared" si="173"/>
        <v/>
      </c>
      <c r="L1290" s="2"/>
      <c r="M1290" s="2"/>
      <c r="N1290" s="51" t="str">
        <f t="shared" si="174"/>
        <v/>
      </c>
      <c r="O1290" s="2"/>
      <c r="Q1290" s="6" t="str">
        <f t="shared" si="175"/>
        <v/>
      </c>
      <c r="S1290" s="6" t="str">
        <f>IF(COUNTIF($Q1290:$Q$2510, $Q1290)&gt;1, "", $Q1290)</f>
        <v/>
      </c>
      <c r="U1290" s="63" t="str">
        <f>IF($B1290="", "", IF(OR($B1290&lt;'Intro &amp; Setup'!$W$18, $B1290&gt;'Intro &amp; Setup'!$AG$18), "X", ""))</f>
        <v/>
      </c>
      <c r="V1290" s="64" t="str">
        <f>IF($F1290="", "", IF(OR($F1290&lt;'Intro &amp; Setup'!$W$18, $F1290&gt;'Intro &amp; Setup'!$AG$18), "X", ""))</f>
        <v/>
      </c>
      <c r="W1290" s="6" t="str">
        <f t="shared" si="176"/>
        <v/>
      </c>
      <c r="Y1290" s="63" t="str">
        <f t="shared" si="177"/>
        <v/>
      </c>
      <c r="Z1290" s="64" t="str">
        <f t="shared" si="178"/>
        <v/>
      </c>
      <c r="AB1290" s="80" t="str">
        <f t="shared" si="179"/>
        <v/>
      </c>
      <c r="AC1290" s="77" t="str">
        <f t="shared" si="180"/>
        <v/>
      </c>
      <c r="AE1290" s="84" t="str">
        <f t="shared" si="181"/>
        <v/>
      </c>
      <c r="AG1290" s="6" t="str">
        <f>IF($AE1290="", "", COUNTIF($AE$10:$AE$2510, "&gt;"&amp;$AE1290)+1+COUNTIF($AE$10:$AE1290, $AE1290)-1)</f>
        <v/>
      </c>
    </row>
    <row r="1291" spans="1:33" x14ac:dyDescent="0.25">
      <c r="A1291" s="2"/>
      <c r="B1291" s="98"/>
      <c r="C1291" s="99"/>
      <c r="D1291" s="100"/>
      <c r="E1291" s="101"/>
      <c r="F1291" s="102"/>
      <c r="G1291" s="99"/>
      <c r="H1291" s="103"/>
      <c r="I1291" s="104"/>
      <c r="J1291" s="2"/>
      <c r="K1291" s="56" t="str">
        <f t="shared" si="173"/>
        <v/>
      </c>
      <c r="L1291" s="2"/>
      <c r="M1291" s="2"/>
      <c r="N1291" s="51" t="str">
        <f t="shared" si="174"/>
        <v/>
      </c>
      <c r="O1291" s="2"/>
      <c r="Q1291" s="6" t="str">
        <f t="shared" si="175"/>
        <v/>
      </c>
      <c r="S1291" s="6" t="str">
        <f>IF(COUNTIF($Q1291:$Q$2510, $Q1291)&gt;1, "", $Q1291)</f>
        <v/>
      </c>
      <c r="U1291" s="63" t="str">
        <f>IF($B1291="", "", IF(OR($B1291&lt;'Intro &amp; Setup'!$W$18, $B1291&gt;'Intro &amp; Setup'!$AG$18), "X", ""))</f>
        <v/>
      </c>
      <c r="V1291" s="64" t="str">
        <f>IF($F1291="", "", IF(OR($F1291&lt;'Intro &amp; Setup'!$W$18, $F1291&gt;'Intro &amp; Setup'!$AG$18), "X", ""))</f>
        <v/>
      </c>
      <c r="W1291" s="6" t="str">
        <f t="shared" si="176"/>
        <v/>
      </c>
      <c r="Y1291" s="63" t="str">
        <f t="shared" si="177"/>
        <v/>
      </c>
      <c r="Z1291" s="64" t="str">
        <f t="shared" si="178"/>
        <v/>
      </c>
      <c r="AB1291" s="80" t="str">
        <f t="shared" si="179"/>
        <v/>
      </c>
      <c r="AC1291" s="77" t="str">
        <f t="shared" si="180"/>
        <v/>
      </c>
      <c r="AE1291" s="84" t="str">
        <f t="shared" si="181"/>
        <v/>
      </c>
      <c r="AG1291" s="6" t="str">
        <f>IF($AE1291="", "", COUNTIF($AE$10:$AE$2510, "&gt;"&amp;$AE1291)+1+COUNTIF($AE$10:$AE1291, $AE1291)-1)</f>
        <v/>
      </c>
    </row>
    <row r="1292" spans="1:33" x14ac:dyDescent="0.25">
      <c r="A1292" s="2"/>
      <c r="B1292" s="98"/>
      <c r="C1292" s="99"/>
      <c r="D1292" s="100"/>
      <c r="E1292" s="101"/>
      <c r="F1292" s="102"/>
      <c r="G1292" s="99"/>
      <c r="H1292" s="103"/>
      <c r="I1292" s="104"/>
      <c r="J1292" s="2"/>
      <c r="K1292" s="56" t="str">
        <f t="shared" ref="K1292:K1355" si="182">IF($G1292="", "", IF($I1292="", IFERROR(INDEX($I$11:$I$2510, MATCH($G1292, $S$11:$S$2510, 0)), ""), $I1292))</f>
        <v/>
      </c>
      <c r="L1292" s="2"/>
      <c r="M1292" s="2"/>
      <c r="N1292" s="51" t="str">
        <f t="shared" ref="N1292:N1355" si="183">IFERROR(IF($H1292="", "", IF($G1292="", $H1292, ROUND($H1292/$K1292, 2))), "")</f>
        <v/>
      </c>
      <c r="O1292" s="2"/>
      <c r="Q1292" s="6" t="str">
        <f t="shared" ref="Q1292:Q1355" si="184">IF($I1292="", "", $G1292)</f>
        <v/>
      </c>
      <c r="S1292" s="6" t="str">
        <f>IF(COUNTIF($Q1292:$Q$2510, $Q1292)&gt;1, "", $Q1292)</f>
        <v/>
      </c>
      <c r="U1292" s="63" t="str">
        <f>IF($B1292="", "", IF(OR($B1292&lt;'Intro &amp; Setup'!$W$18, $B1292&gt;'Intro &amp; Setup'!$AG$18), "X", ""))</f>
        <v/>
      </c>
      <c r="V1292" s="64" t="str">
        <f>IF($F1292="", "", IF(OR($F1292&lt;'Intro &amp; Setup'!$W$18, $F1292&gt;'Intro &amp; Setup'!$AG$18), "X", ""))</f>
        <v/>
      </c>
      <c r="W1292" s="6" t="str">
        <f t="shared" ref="W1292:W1355" si="185">IF(AND($U1292="X", $V1292="X"), "X", "")</f>
        <v/>
      </c>
      <c r="Y1292" s="63" t="str">
        <f t="shared" ref="Y1292:Y1355" si="186">IF($W1292="X", "", IF($B1292="", "", TEXT($B1292, "mmm yyyy")))</f>
        <v/>
      </c>
      <c r="Z1292" s="64" t="str">
        <f t="shared" ref="Z1292:Z1355" si="187">IF($W1292="X", "", IF($F1292="", "", TEXT($F1292, "mmm yyyy")))</f>
        <v/>
      </c>
      <c r="AB1292" s="80" t="str">
        <f t="shared" ref="AB1292:AB1355" si="188">IF($G1292="", $N1292, "")</f>
        <v/>
      </c>
      <c r="AC1292" s="77" t="str">
        <f t="shared" ref="AC1292:AC1355" si="189">IF(NOT($G1292=""), $N1292, "")</f>
        <v/>
      </c>
      <c r="AE1292" s="84" t="str">
        <f t="shared" ref="AE1292:AE1355" si="190">IF($S1292="", "", SUMIF($G$11:$G$2510, $S1292, $N$11:$N$2510))</f>
        <v/>
      </c>
      <c r="AG1292" s="6" t="str">
        <f>IF($AE1292="", "", COUNTIF($AE$10:$AE$2510, "&gt;"&amp;$AE1292)+1+COUNTIF($AE$10:$AE1292, $AE1292)-1)</f>
        <v/>
      </c>
    </row>
    <row r="1293" spans="1:33" x14ac:dyDescent="0.25">
      <c r="A1293" s="2"/>
      <c r="B1293" s="98"/>
      <c r="C1293" s="99"/>
      <c r="D1293" s="100"/>
      <c r="E1293" s="101"/>
      <c r="F1293" s="102"/>
      <c r="G1293" s="99"/>
      <c r="H1293" s="103"/>
      <c r="I1293" s="104"/>
      <c r="J1293" s="2"/>
      <c r="K1293" s="56" t="str">
        <f t="shared" si="182"/>
        <v/>
      </c>
      <c r="L1293" s="2"/>
      <c r="M1293" s="2"/>
      <c r="N1293" s="51" t="str">
        <f t="shared" si="183"/>
        <v/>
      </c>
      <c r="O1293" s="2"/>
      <c r="Q1293" s="6" t="str">
        <f t="shared" si="184"/>
        <v/>
      </c>
      <c r="S1293" s="6" t="str">
        <f>IF(COUNTIF($Q1293:$Q$2510, $Q1293)&gt;1, "", $Q1293)</f>
        <v/>
      </c>
      <c r="U1293" s="63" t="str">
        <f>IF($B1293="", "", IF(OR($B1293&lt;'Intro &amp; Setup'!$W$18, $B1293&gt;'Intro &amp; Setup'!$AG$18), "X", ""))</f>
        <v/>
      </c>
      <c r="V1293" s="64" t="str">
        <f>IF($F1293="", "", IF(OR($F1293&lt;'Intro &amp; Setup'!$W$18, $F1293&gt;'Intro &amp; Setup'!$AG$18), "X", ""))</f>
        <v/>
      </c>
      <c r="W1293" s="6" t="str">
        <f t="shared" si="185"/>
        <v/>
      </c>
      <c r="Y1293" s="63" t="str">
        <f t="shared" si="186"/>
        <v/>
      </c>
      <c r="Z1293" s="64" t="str">
        <f t="shared" si="187"/>
        <v/>
      </c>
      <c r="AB1293" s="80" t="str">
        <f t="shared" si="188"/>
        <v/>
      </c>
      <c r="AC1293" s="77" t="str">
        <f t="shared" si="189"/>
        <v/>
      </c>
      <c r="AE1293" s="84" t="str">
        <f t="shared" si="190"/>
        <v/>
      </c>
      <c r="AG1293" s="6" t="str">
        <f>IF($AE1293="", "", COUNTIF($AE$10:$AE$2510, "&gt;"&amp;$AE1293)+1+COUNTIF($AE$10:$AE1293, $AE1293)-1)</f>
        <v/>
      </c>
    </row>
    <row r="1294" spans="1:33" x14ac:dyDescent="0.25">
      <c r="A1294" s="2"/>
      <c r="B1294" s="98"/>
      <c r="C1294" s="99"/>
      <c r="D1294" s="100"/>
      <c r="E1294" s="101"/>
      <c r="F1294" s="102"/>
      <c r="G1294" s="99"/>
      <c r="H1294" s="103"/>
      <c r="I1294" s="104"/>
      <c r="J1294" s="2"/>
      <c r="K1294" s="56" t="str">
        <f t="shared" si="182"/>
        <v/>
      </c>
      <c r="L1294" s="2"/>
      <c r="M1294" s="2"/>
      <c r="N1294" s="51" t="str">
        <f t="shared" si="183"/>
        <v/>
      </c>
      <c r="O1294" s="2"/>
      <c r="Q1294" s="6" t="str">
        <f t="shared" si="184"/>
        <v/>
      </c>
      <c r="S1294" s="6" t="str">
        <f>IF(COUNTIF($Q1294:$Q$2510, $Q1294)&gt;1, "", $Q1294)</f>
        <v/>
      </c>
      <c r="U1294" s="63" t="str">
        <f>IF($B1294="", "", IF(OR($B1294&lt;'Intro &amp; Setup'!$W$18, $B1294&gt;'Intro &amp; Setup'!$AG$18), "X", ""))</f>
        <v/>
      </c>
      <c r="V1294" s="64" t="str">
        <f>IF($F1294="", "", IF(OR($F1294&lt;'Intro &amp; Setup'!$W$18, $F1294&gt;'Intro &amp; Setup'!$AG$18), "X", ""))</f>
        <v/>
      </c>
      <c r="W1294" s="6" t="str">
        <f t="shared" si="185"/>
        <v/>
      </c>
      <c r="Y1294" s="63" t="str">
        <f t="shared" si="186"/>
        <v/>
      </c>
      <c r="Z1294" s="64" t="str">
        <f t="shared" si="187"/>
        <v/>
      </c>
      <c r="AB1294" s="80" t="str">
        <f t="shared" si="188"/>
        <v/>
      </c>
      <c r="AC1294" s="77" t="str">
        <f t="shared" si="189"/>
        <v/>
      </c>
      <c r="AE1294" s="84" t="str">
        <f t="shared" si="190"/>
        <v/>
      </c>
      <c r="AG1294" s="6" t="str">
        <f>IF($AE1294="", "", COUNTIF($AE$10:$AE$2510, "&gt;"&amp;$AE1294)+1+COUNTIF($AE$10:$AE1294, $AE1294)-1)</f>
        <v/>
      </c>
    </row>
    <row r="1295" spans="1:33" x14ac:dyDescent="0.25">
      <c r="A1295" s="2"/>
      <c r="B1295" s="98"/>
      <c r="C1295" s="99"/>
      <c r="D1295" s="100"/>
      <c r="E1295" s="101"/>
      <c r="F1295" s="102"/>
      <c r="G1295" s="99"/>
      <c r="H1295" s="103"/>
      <c r="I1295" s="104"/>
      <c r="J1295" s="2"/>
      <c r="K1295" s="56" t="str">
        <f t="shared" si="182"/>
        <v/>
      </c>
      <c r="L1295" s="2"/>
      <c r="M1295" s="2"/>
      <c r="N1295" s="51" t="str">
        <f t="shared" si="183"/>
        <v/>
      </c>
      <c r="O1295" s="2"/>
      <c r="Q1295" s="6" t="str">
        <f t="shared" si="184"/>
        <v/>
      </c>
      <c r="S1295" s="6" t="str">
        <f>IF(COUNTIF($Q1295:$Q$2510, $Q1295)&gt;1, "", $Q1295)</f>
        <v/>
      </c>
      <c r="U1295" s="63" t="str">
        <f>IF($B1295="", "", IF(OR($B1295&lt;'Intro &amp; Setup'!$W$18, $B1295&gt;'Intro &amp; Setup'!$AG$18), "X", ""))</f>
        <v/>
      </c>
      <c r="V1295" s="64" t="str">
        <f>IF($F1295="", "", IF(OR($F1295&lt;'Intro &amp; Setup'!$W$18, $F1295&gt;'Intro &amp; Setup'!$AG$18), "X", ""))</f>
        <v/>
      </c>
      <c r="W1295" s="6" t="str">
        <f t="shared" si="185"/>
        <v/>
      </c>
      <c r="Y1295" s="63" t="str">
        <f t="shared" si="186"/>
        <v/>
      </c>
      <c r="Z1295" s="64" t="str">
        <f t="shared" si="187"/>
        <v/>
      </c>
      <c r="AB1295" s="80" t="str">
        <f t="shared" si="188"/>
        <v/>
      </c>
      <c r="AC1295" s="77" t="str">
        <f t="shared" si="189"/>
        <v/>
      </c>
      <c r="AE1295" s="84" t="str">
        <f t="shared" si="190"/>
        <v/>
      </c>
      <c r="AG1295" s="6" t="str">
        <f>IF($AE1295="", "", COUNTIF($AE$10:$AE$2510, "&gt;"&amp;$AE1295)+1+COUNTIF($AE$10:$AE1295, $AE1295)-1)</f>
        <v/>
      </c>
    </row>
    <row r="1296" spans="1:33" x14ac:dyDescent="0.25">
      <c r="A1296" s="2"/>
      <c r="B1296" s="98"/>
      <c r="C1296" s="99"/>
      <c r="D1296" s="100"/>
      <c r="E1296" s="101"/>
      <c r="F1296" s="102"/>
      <c r="G1296" s="99"/>
      <c r="H1296" s="103"/>
      <c r="I1296" s="104"/>
      <c r="J1296" s="2"/>
      <c r="K1296" s="56" t="str">
        <f t="shared" si="182"/>
        <v/>
      </c>
      <c r="L1296" s="2"/>
      <c r="M1296" s="2"/>
      <c r="N1296" s="51" t="str">
        <f t="shared" si="183"/>
        <v/>
      </c>
      <c r="O1296" s="2"/>
      <c r="Q1296" s="6" t="str">
        <f t="shared" si="184"/>
        <v/>
      </c>
      <c r="S1296" s="6" t="str">
        <f>IF(COUNTIF($Q1296:$Q$2510, $Q1296)&gt;1, "", $Q1296)</f>
        <v/>
      </c>
      <c r="U1296" s="63" t="str">
        <f>IF($B1296="", "", IF(OR($B1296&lt;'Intro &amp; Setup'!$W$18, $B1296&gt;'Intro &amp; Setup'!$AG$18), "X", ""))</f>
        <v/>
      </c>
      <c r="V1296" s="64" t="str">
        <f>IF($F1296="", "", IF(OR($F1296&lt;'Intro &amp; Setup'!$W$18, $F1296&gt;'Intro &amp; Setup'!$AG$18), "X", ""))</f>
        <v/>
      </c>
      <c r="W1296" s="6" t="str">
        <f t="shared" si="185"/>
        <v/>
      </c>
      <c r="Y1296" s="63" t="str">
        <f t="shared" si="186"/>
        <v/>
      </c>
      <c r="Z1296" s="64" t="str">
        <f t="shared" si="187"/>
        <v/>
      </c>
      <c r="AB1296" s="80" t="str">
        <f t="shared" si="188"/>
        <v/>
      </c>
      <c r="AC1296" s="77" t="str">
        <f t="shared" si="189"/>
        <v/>
      </c>
      <c r="AE1296" s="84" t="str">
        <f t="shared" si="190"/>
        <v/>
      </c>
      <c r="AG1296" s="6" t="str">
        <f>IF($AE1296="", "", COUNTIF($AE$10:$AE$2510, "&gt;"&amp;$AE1296)+1+COUNTIF($AE$10:$AE1296, $AE1296)-1)</f>
        <v/>
      </c>
    </row>
    <row r="1297" spans="1:33" x14ac:dyDescent="0.25">
      <c r="A1297" s="2"/>
      <c r="B1297" s="98"/>
      <c r="C1297" s="99"/>
      <c r="D1297" s="100"/>
      <c r="E1297" s="101"/>
      <c r="F1297" s="102"/>
      <c r="G1297" s="99"/>
      <c r="H1297" s="103"/>
      <c r="I1297" s="104"/>
      <c r="J1297" s="2"/>
      <c r="K1297" s="56" t="str">
        <f t="shared" si="182"/>
        <v/>
      </c>
      <c r="L1297" s="2"/>
      <c r="M1297" s="2"/>
      <c r="N1297" s="51" t="str">
        <f t="shared" si="183"/>
        <v/>
      </c>
      <c r="O1297" s="2"/>
      <c r="Q1297" s="6" t="str">
        <f t="shared" si="184"/>
        <v/>
      </c>
      <c r="S1297" s="6" t="str">
        <f>IF(COUNTIF($Q1297:$Q$2510, $Q1297)&gt;1, "", $Q1297)</f>
        <v/>
      </c>
      <c r="U1297" s="63" t="str">
        <f>IF($B1297="", "", IF(OR($B1297&lt;'Intro &amp; Setup'!$W$18, $B1297&gt;'Intro &amp; Setup'!$AG$18), "X", ""))</f>
        <v/>
      </c>
      <c r="V1297" s="64" t="str">
        <f>IF($F1297="", "", IF(OR($F1297&lt;'Intro &amp; Setup'!$W$18, $F1297&gt;'Intro &amp; Setup'!$AG$18), "X", ""))</f>
        <v/>
      </c>
      <c r="W1297" s="6" t="str">
        <f t="shared" si="185"/>
        <v/>
      </c>
      <c r="Y1297" s="63" t="str">
        <f t="shared" si="186"/>
        <v/>
      </c>
      <c r="Z1297" s="64" t="str">
        <f t="shared" si="187"/>
        <v/>
      </c>
      <c r="AB1297" s="80" t="str">
        <f t="shared" si="188"/>
        <v/>
      </c>
      <c r="AC1297" s="77" t="str">
        <f t="shared" si="189"/>
        <v/>
      </c>
      <c r="AE1297" s="84" t="str">
        <f t="shared" si="190"/>
        <v/>
      </c>
      <c r="AG1297" s="6" t="str">
        <f>IF($AE1297="", "", COUNTIF($AE$10:$AE$2510, "&gt;"&amp;$AE1297)+1+COUNTIF($AE$10:$AE1297, $AE1297)-1)</f>
        <v/>
      </c>
    </row>
    <row r="1298" spans="1:33" x14ac:dyDescent="0.25">
      <c r="A1298" s="2"/>
      <c r="B1298" s="98"/>
      <c r="C1298" s="99"/>
      <c r="D1298" s="100"/>
      <c r="E1298" s="101"/>
      <c r="F1298" s="102"/>
      <c r="G1298" s="99"/>
      <c r="H1298" s="103"/>
      <c r="I1298" s="104"/>
      <c r="J1298" s="2"/>
      <c r="K1298" s="56" t="str">
        <f t="shared" si="182"/>
        <v/>
      </c>
      <c r="L1298" s="2"/>
      <c r="M1298" s="2"/>
      <c r="N1298" s="51" t="str">
        <f t="shared" si="183"/>
        <v/>
      </c>
      <c r="O1298" s="2"/>
      <c r="Q1298" s="6" t="str">
        <f t="shared" si="184"/>
        <v/>
      </c>
      <c r="S1298" s="6" t="str">
        <f>IF(COUNTIF($Q1298:$Q$2510, $Q1298)&gt;1, "", $Q1298)</f>
        <v/>
      </c>
      <c r="U1298" s="63" t="str">
        <f>IF($B1298="", "", IF(OR($B1298&lt;'Intro &amp; Setup'!$W$18, $B1298&gt;'Intro &amp; Setup'!$AG$18), "X", ""))</f>
        <v/>
      </c>
      <c r="V1298" s="64" t="str">
        <f>IF($F1298="", "", IF(OR($F1298&lt;'Intro &amp; Setup'!$W$18, $F1298&gt;'Intro &amp; Setup'!$AG$18), "X", ""))</f>
        <v/>
      </c>
      <c r="W1298" s="6" t="str">
        <f t="shared" si="185"/>
        <v/>
      </c>
      <c r="Y1298" s="63" t="str">
        <f t="shared" si="186"/>
        <v/>
      </c>
      <c r="Z1298" s="64" t="str">
        <f t="shared" si="187"/>
        <v/>
      </c>
      <c r="AB1298" s="80" t="str">
        <f t="shared" si="188"/>
        <v/>
      </c>
      <c r="AC1298" s="77" t="str">
        <f t="shared" si="189"/>
        <v/>
      </c>
      <c r="AE1298" s="84" t="str">
        <f t="shared" si="190"/>
        <v/>
      </c>
      <c r="AG1298" s="6" t="str">
        <f>IF($AE1298="", "", COUNTIF($AE$10:$AE$2510, "&gt;"&amp;$AE1298)+1+COUNTIF($AE$10:$AE1298, $AE1298)-1)</f>
        <v/>
      </c>
    </row>
    <row r="1299" spans="1:33" x14ac:dyDescent="0.25">
      <c r="A1299" s="2"/>
      <c r="B1299" s="98"/>
      <c r="C1299" s="99"/>
      <c r="D1299" s="100"/>
      <c r="E1299" s="101"/>
      <c r="F1299" s="102"/>
      <c r="G1299" s="99"/>
      <c r="H1299" s="103"/>
      <c r="I1299" s="104"/>
      <c r="J1299" s="2"/>
      <c r="K1299" s="56" t="str">
        <f t="shared" si="182"/>
        <v/>
      </c>
      <c r="L1299" s="2"/>
      <c r="M1299" s="2"/>
      <c r="N1299" s="51" t="str">
        <f t="shared" si="183"/>
        <v/>
      </c>
      <c r="O1299" s="2"/>
      <c r="Q1299" s="6" t="str">
        <f t="shared" si="184"/>
        <v/>
      </c>
      <c r="S1299" s="6" t="str">
        <f>IF(COUNTIF($Q1299:$Q$2510, $Q1299)&gt;1, "", $Q1299)</f>
        <v/>
      </c>
      <c r="U1299" s="63" t="str">
        <f>IF($B1299="", "", IF(OR($B1299&lt;'Intro &amp; Setup'!$W$18, $B1299&gt;'Intro &amp; Setup'!$AG$18), "X", ""))</f>
        <v/>
      </c>
      <c r="V1299" s="64" t="str">
        <f>IF($F1299="", "", IF(OR($F1299&lt;'Intro &amp; Setup'!$W$18, $F1299&gt;'Intro &amp; Setup'!$AG$18), "X", ""))</f>
        <v/>
      </c>
      <c r="W1299" s="6" t="str">
        <f t="shared" si="185"/>
        <v/>
      </c>
      <c r="Y1299" s="63" t="str">
        <f t="shared" si="186"/>
        <v/>
      </c>
      <c r="Z1299" s="64" t="str">
        <f t="shared" si="187"/>
        <v/>
      </c>
      <c r="AB1299" s="80" t="str">
        <f t="shared" si="188"/>
        <v/>
      </c>
      <c r="AC1299" s="77" t="str">
        <f t="shared" si="189"/>
        <v/>
      </c>
      <c r="AE1299" s="84" t="str">
        <f t="shared" si="190"/>
        <v/>
      </c>
      <c r="AG1299" s="6" t="str">
        <f>IF($AE1299="", "", COUNTIF($AE$10:$AE$2510, "&gt;"&amp;$AE1299)+1+COUNTIF($AE$10:$AE1299, $AE1299)-1)</f>
        <v/>
      </c>
    </row>
    <row r="1300" spans="1:33" x14ac:dyDescent="0.25">
      <c r="A1300" s="2"/>
      <c r="B1300" s="98"/>
      <c r="C1300" s="99"/>
      <c r="D1300" s="100"/>
      <c r="E1300" s="101"/>
      <c r="F1300" s="102"/>
      <c r="G1300" s="99"/>
      <c r="H1300" s="103"/>
      <c r="I1300" s="104"/>
      <c r="J1300" s="2"/>
      <c r="K1300" s="56" t="str">
        <f t="shared" si="182"/>
        <v/>
      </c>
      <c r="L1300" s="2"/>
      <c r="M1300" s="2"/>
      <c r="N1300" s="51" t="str">
        <f t="shared" si="183"/>
        <v/>
      </c>
      <c r="O1300" s="2"/>
      <c r="Q1300" s="6" t="str">
        <f t="shared" si="184"/>
        <v/>
      </c>
      <c r="S1300" s="6" t="str">
        <f>IF(COUNTIF($Q1300:$Q$2510, $Q1300)&gt;1, "", $Q1300)</f>
        <v/>
      </c>
      <c r="U1300" s="63" t="str">
        <f>IF($B1300="", "", IF(OR($B1300&lt;'Intro &amp; Setup'!$W$18, $B1300&gt;'Intro &amp; Setup'!$AG$18), "X", ""))</f>
        <v/>
      </c>
      <c r="V1300" s="64" t="str">
        <f>IF($F1300="", "", IF(OR($F1300&lt;'Intro &amp; Setup'!$W$18, $F1300&gt;'Intro &amp; Setup'!$AG$18), "X", ""))</f>
        <v/>
      </c>
      <c r="W1300" s="6" t="str">
        <f t="shared" si="185"/>
        <v/>
      </c>
      <c r="Y1300" s="63" t="str">
        <f t="shared" si="186"/>
        <v/>
      </c>
      <c r="Z1300" s="64" t="str">
        <f t="shared" si="187"/>
        <v/>
      </c>
      <c r="AB1300" s="80" t="str">
        <f t="shared" si="188"/>
        <v/>
      </c>
      <c r="AC1300" s="77" t="str">
        <f t="shared" si="189"/>
        <v/>
      </c>
      <c r="AE1300" s="84" t="str">
        <f t="shared" si="190"/>
        <v/>
      </c>
      <c r="AG1300" s="6" t="str">
        <f>IF($AE1300="", "", COUNTIF($AE$10:$AE$2510, "&gt;"&amp;$AE1300)+1+COUNTIF($AE$10:$AE1300, $AE1300)-1)</f>
        <v/>
      </c>
    </row>
    <row r="1301" spans="1:33" x14ac:dyDescent="0.25">
      <c r="A1301" s="2"/>
      <c r="B1301" s="98"/>
      <c r="C1301" s="99"/>
      <c r="D1301" s="100"/>
      <c r="E1301" s="101"/>
      <c r="F1301" s="102"/>
      <c r="G1301" s="99"/>
      <c r="H1301" s="103"/>
      <c r="I1301" s="104"/>
      <c r="J1301" s="2"/>
      <c r="K1301" s="56" t="str">
        <f t="shared" si="182"/>
        <v/>
      </c>
      <c r="L1301" s="2"/>
      <c r="M1301" s="2"/>
      <c r="N1301" s="51" t="str">
        <f t="shared" si="183"/>
        <v/>
      </c>
      <c r="O1301" s="2"/>
      <c r="Q1301" s="6" t="str">
        <f t="shared" si="184"/>
        <v/>
      </c>
      <c r="S1301" s="6" t="str">
        <f>IF(COUNTIF($Q1301:$Q$2510, $Q1301)&gt;1, "", $Q1301)</f>
        <v/>
      </c>
      <c r="U1301" s="63" t="str">
        <f>IF($B1301="", "", IF(OR($B1301&lt;'Intro &amp; Setup'!$W$18, $B1301&gt;'Intro &amp; Setup'!$AG$18), "X", ""))</f>
        <v/>
      </c>
      <c r="V1301" s="64" t="str">
        <f>IF($F1301="", "", IF(OR($F1301&lt;'Intro &amp; Setup'!$W$18, $F1301&gt;'Intro &amp; Setup'!$AG$18), "X", ""))</f>
        <v/>
      </c>
      <c r="W1301" s="6" t="str">
        <f t="shared" si="185"/>
        <v/>
      </c>
      <c r="Y1301" s="63" t="str">
        <f t="shared" si="186"/>
        <v/>
      </c>
      <c r="Z1301" s="64" t="str">
        <f t="shared" si="187"/>
        <v/>
      </c>
      <c r="AB1301" s="80" t="str">
        <f t="shared" si="188"/>
        <v/>
      </c>
      <c r="AC1301" s="77" t="str">
        <f t="shared" si="189"/>
        <v/>
      </c>
      <c r="AE1301" s="84" t="str">
        <f t="shared" si="190"/>
        <v/>
      </c>
      <c r="AG1301" s="6" t="str">
        <f>IF($AE1301="", "", COUNTIF($AE$10:$AE$2510, "&gt;"&amp;$AE1301)+1+COUNTIF($AE$10:$AE1301, $AE1301)-1)</f>
        <v/>
      </c>
    </row>
    <row r="1302" spans="1:33" x14ac:dyDescent="0.25">
      <c r="A1302" s="2"/>
      <c r="B1302" s="98"/>
      <c r="C1302" s="99"/>
      <c r="D1302" s="100"/>
      <c r="E1302" s="101"/>
      <c r="F1302" s="102"/>
      <c r="G1302" s="99"/>
      <c r="H1302" s="103"/>
      <c r="I1302" s="104"/>
      <c r="J1302" s="2"/>
      <c r="K1302" s="56" t="str">
        <f t="shared" si="182"/>
        <v/>
      </c>
      <c r="L1302" s="2"/>
      <c r="M1302" s="2"/>
      <c r="N1302" s="51" t="str">
        <f t="shared" si="183"/>
        <v/>
      </c>
      <c r="O1302" s="2"/>
      <c r="Q1302" s="6" t="str">
        <f t="shared" si="184"/>
        <v/>
      </c>
      <c r="S1302" s="6" t="str">
        <f>IF(COUNTIF($Q1302:$Q$2510, $Q1302)&gt;1, "", $Q1302)</f>
        <v/>
      </c>
      <c r="U1302" s="63" t="str">
        <f>IF($B1302="", "", IF(OR($B1302&lt;'Intro &amp; Setup'!$W$18, $B1302&gt;'Intro &amp; Setup'!$AG$18), "X", ""))</f>
        <v/>
      </c>
      <c r="V1302" s="64" t="str">
        <f>IF($F1302="", "", IF(OR($F1302&lt;'Intro &amp; Setup'!$W$18, $F1302&gt;'Intro &amp; Setup'!$AG$18), "X", ""))</f>
        <v/>
      </c>
      <c r="W1302" s="6" t="str">
        <f t="shared" si="185"/>
        <v/>
      </c>
      <c r="Y1302" s="63" t="str">
        <f t="shared" si="186"/>
        <v/>
      </c>
      <c r="Z1302" s="64" t="str">
        <f t="shared" si="187"/>
        <v/>
      </c>
      <c r="AB1302" s="80" t="str">
        <f t="shared" si="188"/>
        <v/>
      </c>
      <c r="AC1302" s="77" t="str">
        <f t="shared" si="189"/>
        <v/>
      </c>
      <c r="AE1302" s="84" t="str">
        <f t="shared" si="190"/>
        <v/>
      </c>
      <c r="AG1302" s="6" t="str">
        <f>IF($AE1302="", "", COUNTIF($AE$10:$AE$2510, "&gt;"&amp;$AE1302)+1+COUNTIF($AE$10:$AE1302, $AE1302)-1)</f>
        <v/>
      </c>
    </row>
    <row r="1303" spans="1:33" x14ac:dyDescent="0.25">
      <c r="A1303" s="2"/>
      <c r="B1303" s="98"/>
      <c r="C1303" s="99"/>
      <c r="D1303" s="100"/>
      <c r="E1303" s="101"/>
      <c r="F1303" s="102"/>
      <c r="G1303" s="99"/>
      <c r="H1303" s="103"/>
      <c r="I1303" s="104"/>
      <c r="J1303" s="2"/>
      <c r="K1303" s="56" t="str">
        <f t="shared" si="182"/>
        <v/>
      </c>
      <c r="L1303" s="2"/>
      <c r="M1303" s="2"/>
      <c r="N1303" s="51" t="str">
        <f t="shared" si="183"/>
        <v/>
      </c>
      <c r="O1303" s="2"/>
      <c r="Q1303" s="6" t="str">
        <f t="shared" si="184"/>
        <v/>
      </c>
      <c r="S1303" s="6" t="str">
        <f>IF(COUNTIF($Q1303:$Q$2510, $Q1303)&gt;1, "", $Q1303)</f>
        <v/>
      </c>
      <c r="U1303" s="63" t="str">
        <f>IF($B1303="", "", IF(OR($B1303&lt;'Intro &amp; Setup'!$W$18, $B1303&gt;'Intro &amp; Setup'!$AG$18), "X", ""))</f>
        <v/>
      </c>
      <c r="V1303" s="64" t="str">
        <f>IF($F1303="", "", IF(OR($F1303&lt;'Intro &amp; Setup'!$W$18, $F1303&gt;'Intro &amp; Setup'!$AG$18), "X", ""))</f>
        <v/>
      </c>
      <c r="W1303" s="6" t="str">
        <f t="shared" si="185"/>
        <v/>
      </c>
      <c r="Y1303" s="63" t="str">
        <f t="shared" si="186"/>
        <v/>
      </c>
      <c r="Z1303" s="64" t="str">
        <f t="shared" si="187"/>
        <v/>
      </c>
      <c r="AB1303" s="80" t="str">
        <f t="shared" si="188"/>
        <v/>
      </c>
      <c r="AC1303" s="77" t="str">
        <f t="shared" si="189"/>
        <v/>
      </c>
      <c r="AE1303" s="84" t="str">
        <f t="shared" si="190"/>
        <v/>
      </c>
      <c r="AG1303" s="6" t="str">
        <f>IF($AE1303="", "", COUNTIF($AE$10:$AE$2510, "&gt;"&amp;$AE1303)+1+COUNTIF($AE$10:$AE1303, $AE1303)-1)</f>
        <v/>
      </c>
    </row>
    <row r="1304" spans="1:33" x14ac:dyDescent="0.25">
      <c r="A1304" s="2"/>
      <c r="B1304" s="98"/>
      <c r="C1304" s="99"/>
      <c r="D1304" s="100"/>
      <c r="E1304" s="101"/>
      <c r="F1304" s="102"/>
      <c r="G1304" s="99"/>
      <c r="H1304" s="103"/>
      <c r="I1304" s="104"/>
      <c r="J1304" s="2"/>
      <c r="K1304" s="56" t="str">
        <f t="shared" si="182"/>
        <v/>
      </c>
      <c r="L1304" s="2"/>
      <c r="M1304" s="2"/>
      <c r="N1304" s="51" t="str">
        <f t="shared" si="183"/>
        <v/>
      </c>
      <c r="O1304" s="2"/>
      <c r="Q1304" s="6" t="str">
        <f t="shared" si="184"/>
        <v/>
      </c>
      <c r="S1304" s="6" t="str">
        <f>IF(COUNTIF($Q1304:$Q$2510, $Q1304)&gt;1, "", $Q1304)</f>
        <v/>
      </c>
      <c r="U1304" s="63" t="str">
        <f>IF($B1304="", "", IF(OR($B1304&lt;'Intro &amp; Setup'!$W$18, $B1304&gt;'Intro &amp; Setup'!$AG$18), "X", ""))</f>
        <v/>
      </c>
      <c r="V1304" s="64" t="str">
        <f>IF($F1304="", "", IF(OR($F1304&lt;'Intro &amp; Setup'!$W$18, $F1304&gt;'Intro &amp; Setup'!$AG$18), "X", ""))</f>
        <v/>
      </c>
      <c r="W1304" s="6" t="str">
        <f t="shared" si="185"/>
        <v/>
      </c>
      <c r="Y1304" s="63" t="str">
        <f t="shared" si="186"/>
        <v/>
      </c>
      <c r="Z1304" s="64" t="str">
        <f t="shared" si="187"/>
        <v/>
      </c>
      <c r="AB1304" s="80" t="str">
        <f t="shared" si="188"/>
        <v/>
      </c>
      <c r="AC1304" s="77" t="str">
        <f t="shared" si="189"/>
        <v/>
      </c>
      <c r="AE1304" s="84" t="str">
        <f t="shared" si="190"/>
        <v/>
      </c>
      <c r="AG1304" s="6" t="str">
        <f>IF($AE1304="", "", COUNTIF($AE$10:$AE$2510, "&gt;"&amp;$AE1304)+1+COUNTIF($AE$10:$AE1304, $AE1304)-1)</f>
        <v/>
      </c>
    </row>
    <row r="1305" spans="1:33" x14ac:dyDescent="0.25">
      <c r="A1305" s="2"/>
      <c r="B1305" s="98"/>
      <c r="C1305" s="99"/>
      <c r="D1305" s="100"/>
      <c r="E1305" s="101"/>
      <c r="F1305" s="102"/>
      <c r="G1305" s="99"/>
      <c r="H1305" s="103"/>
      <c r="I1305" s="104"/>
      <c r="J1305" s="2"/>
      <c r="K1305" s="56" t="str">
        <f t="shared" si="182"/>
        <v/>
      </c>
      <c r="L1305" s="2"/>
      <c r="M1305" s="2"/>
      <c r="N1305" s="51" t="str">
        <f t="shared" si="183"/>
        <v/>
      </c>
      <c r="O1305" s="2"/>
      <c r="Q1305" s="6" t="str">
        <f t="shared" si="184"/>
        <v/>
      </c>
      <c r="S1305" s="6" t="str">
        <f>IF(COUNTIF($Q1305:$Q$2510, $Q1305)&gt;1, "", $Q1305)</f>
        <v/>
      </c>
      <c r="U1305" s="63" t="str">
        <f>IF($B1305="", "", IF(OR($B1305&lt;'Intro &amp; Setup'!$W$18, $B1305&gt;'Intro &amp; Setup'!$AG$18), "X", ""))</f>
        <v/>
      </c>
      <c r="V1305" s="64" t="str">
        <f>IF($F1305="", "", IF(OR($F1305&lt;'Intro &amp; Setup'!$W$18, $F1305&gt;'Intro &amp; Setup'!$AG$18), "X", ""))</f>
        <v/>
      </c>
      <c r="W1305" s="6" t="str">
        <f t="shared" si="185"/>
        <v/>
      </c>
      <c r="Y1305" s="63" t="str">
        <f t="shared" si="186"/>
        <v/>
      </c>
      <c r="Z1305" s="64" t="str">
        <f t="shared" si="187"/>
        <v/>
      </c>
      <c r="AB1305" s="80" t="str">
        <f t="shared" si="188"/>
        <v/>
      </c>
      <c r="AC1305" s="77" t="str">
        <f t="shared" si="189"/>
        <v/>
      </c>
      <c r="AE1305" s="84" t="str">
        <f t="shared" si="190"/>
        <v/>
      </c>
      <c r="AG1305" s="6" t="str">
        <f>IF($AE1305="", "", COUNTIF($AE$10:$AE$2510, "&gt;"&amp;$AE1305)+1+COUNTIF($AE$10:$AE1305, $AE1305)-1)</f>
        <v/>
      </c>
    </row>
    <row r="1306" spans="1:33" x14ac:dyDescent="0.25">
      <c r="A1306" s="2"/>
      <c r="B1306" s="98"/>
      <c r="C1306" s="99"/>
      <c r="D1306" s="100"/>
      <c r="E1306" s="101"/>
      <c r="F1306" s="102"/>
      <c r="G1306" s="99"/>
      <c r="H1306" s="103"/>
      <c r="I1306" s="104"/>
      <c r="J1306" s="2"/>
      <c r="K1306" s="56" t="str">
        <f t="shared" si="182"/>
        <v/>
      </c>
      <c r="L1306" s="2"/>
      <c r="M1306" s="2"/>
      <c r="N1306" s="51" t="str">
        <f t="shared" si="183"/>
        <v/>
      </c>
      <c r="O1306" s="2"/>
      <c r="Q1306" s="6" t="str">
        <f t="shared" si="184"/>
        <v/>
      </c>
      <c r="S1306" s="6" t="str">
        <f>IF(COUNTIF($Q1306:$Q$2510, $Q1306)&gt;1, "", $Q1306)</f>
        <v/>
      </c>
      <c r="U1306" s="63" t="str">
        <f>IF($B1306="", "", IF(OR($B1306&lt;'Intro &amp; Setup'!$W$18, $B1306&gt;'Intro &amp; Setup'!$AG$18), "X", ""))</f>
        <v/>
      </c>
      <c r="V1306" s="64" t="str">
        <f>IF($F1306="", "", IF(OR($F1306&lt;'Intro &amp; Setup'!$W$18, $F1306&gt;'Intro &amp; Setup'!$AG$18), "X", ""))</f>
        <v/>
      </c>
      <c r="W1306" s="6" t="str">
        <f t="shared" si="185"/>
        <v/>
      </c>
      <c r="Y1306" s="63" t="str">
        <f t="shared" si="186"/>
        <v/>
      </c>
      <c r="Z1306" s="64" t="str">
        <f t="shared" si="187"/>
        <v/>
      </c>
      <c r="AB1306" s="80" t="str">
        <f t="shared" si="188"/>
        <v/>
      </c>
      <c r="AC1306" s="77" t="str">
        <f t="shared" si="189"/>
        <v/>
      </c>
      <c r="AE1306" s="84" t="str">
        <f t="shared" si="190"/>
        <v/>
      </c>
      <c r="AG1306" s="6" t="str">
        <f>IF($AE1306="", "", COUNTIF($AE$10:$AE$2510, "&gt;"&amp;$AE1306)+1+COUNTIF($AE$10:$AE1306, $AE1306)-1)</f>
        <v/>
      </c>
    </row>
    <row r="1307" spans="1:33" x14ac:dyDescent="0.25">
      <c r="A1307" s="2"/>
      <c r="B1307" s="98"/>
      <c r="C1307" s="99"/>
      <c r="D1307" s="100"/>
      <c r="E1307" s="101"/>
      <c r="F1307" s="102"/>
      <c r="G1307" s="99"/>
      <c r="H1307" s="103"/>
      <c r="I1307" s="104"/>
      <c r="J1307" s="2"/>
      <c r="K1307" s="56" t="str">
        <f t="shared" si="182"/>
        <v/>
      </c>
      <c r="L1307" s="2"/>
      <c r="M1307" s="2"/>
      <c r="N1307" s="51" t="str">
        <f t="shared" si="183"/>
        <v/>
      </c>
      <c r="O1307" s="2"/>
      <c r="Q1307" s="6" t="str">
        <f t="shared" si="184"/>
        <v/>
      </c>
      <c r="S1307" s="6" t="str">
        <f>IF(COUNTIF($Q1307:$Q$2510, $Q1307)&gt;1, "", $Q1307)</f>
        <v/>
      </c>
      <c r="U1307" s="63" t="str">
        <f>IF($B1307="", "", IF(OR($B1307&lt;'Intro &amp; Setup'!$W$18, $B1307&gt;'Intro &amp; Setup'!$AG$18), "X", ""))</f>
        <v/>
      </c>
      <c r="V1307" s="64" t="str">
        <f>IF($F1307="", "", IF(OR($F1307&lt;'Intro &amp; Setup'!$W$18, $F1307&gt;'Intro &amp; Setup'!$AG$18), "X", ""))</f>
        <v/>
      </c>
      <c r="W1307" s="6" t="str">
        <f t="shared" si="185"/>
        <v/>
      </c>
      <c r="Y1307" s="63" t="str">
        <f t="shared" si="186"/>
        <v/>
      </c>
      <c r="Z1307" s="64" t="str">
        <f t="shared" si="187"/>
        <v/>
      </c>
      <c r="AB1307" s="80" t="str">
        <f t="shared" si="188"/>
        <v/>
      </c>
      <c r="AC1307" s="77" t="str">
        <f t="shared" si="189"/>
        <v/>
      </c>
      <c r="AE1307" s="84" t="str">
        <f t="shared" si="190"/>
        <v/>
      </c>
      <c r="AG1307" s="6" t="str">
        <f>IF($AE1307="", "", COUNTIF($AE$10:$AE$2510, "&gt;"&amp;$AE1307)+1+COUNTIF($AE$10:$AE1307, $AE1307)-1)</f>
        <v/>
      </c>
    </row>
    <row r="1308" spans="1:33" x14ac:dyDescent="0.25">
      <c r="A1308" s="2"/>
      <c r="B1308" s="98"/>
      <c r="C1308" s="99"/>
      <c r="D1308" s="100"/>
      <c r="E1308" s="101"/>
      <c r="F1308" s="102"/>
      <c r="G1308" s="99"/>
      <c r="H1308" s="103"/>
      <c r="I1308" s="104"/>
      <c r="J1308" s="2"/>
      <c r="K1308" s="56" t="str">
        <f t="shared" si="182"/>
        <v/>
      </c>
      <c r="L1308" s="2"/>
      <c r="M1308" s="2"/>
      <c r="N1308" s="51" t="str">
        <f t="shared" si="183"/>
        <v/>
      </c>
      <c r="O1308" s="2"/>
      <c r="Q1308" s="6" t="str">
        <f t="shared" si="184"/>
        <v/>
      </c>
      <c r="S1308" s="6" t="str">
        <f>IF(COUNTIF($Q1308:$Q$2510, $Q1308)&gt;1, "", $Q1308)</f>
        <v/>
      </c>
      <c r="U1308" s="63" t="str">
        <f>IF($B1308="", "", IF(OR($B1308&lt;'Intro &amp; Setup'!$W$18, $B1308&gt;'Intro &amp; Setup'!$AG$18), "X", ""))</f>
        <v/>
      </c>
      <c r="V1308" s="64" t="str">
        <f>IF($F1308="", "", IF(OR($F1308&lt;'Intro &amp; Setup'!$W$18, $F1308&gt;'Intro &amp; Setup'!$AG$18), "X", ""))</f>
        <v/>
      </c>
      <c r="W1308" s="6" t="str">
        <f t="shared" si="185"/>
        <v/>
      </c>
      <c r="Y1308" s="63" t="str">
        <f t="shared" si="186"/>
        <v/>
      </c>
      <c r="Z1308" s="64" t="str">
        <f t="shared" si="187"/>
        <v/>
      </c>
      <c r="AB1308" s="80" t="str">
        <f t="shared" si="188"/>
        <v/>
      </c>
      <c r="AC1308" s="77" t="str">
        <f t="shared" si="189"/>
        <v/>
      </c>
      <c r="AE1308" s="84" t="str">
        <f t="shared" si="190"/>
        <v/>
      </c>
      <c r="AG1308" s="6" t="str">
        <f>IF($AE1308="", "", COUNTIF($AE$10:$AE$2510, "&gt;"&amp;$AE1308)+1+COUNTIF($AE$10:$AE1308, $AE1308)-1)</f>
        <v/>
      </c>
    </row>
    <row r="1309" spans="1:33" x14ac:dyDescent="0.25">
      <c r="A1309" s="2"/>
      <c r="B1309" s="98"/>
      <c r="C1309" s="99"/>
      <c r="D1309" s="100"/>
      <c r="E1309" s="101"/>
      <c r="F1309" s="102"/>
      <c r="G1309" s="99"/>
      <c r="H1309" s="103"/>
      <c r="I1309" s="104"/>
      <c r="J1309" s="2"/>
      <c r="K1309" s="56" t="str">
        <f t="shared" si="182"/>
        <v/>
      </c>
      <c r="L1309" s="2"/>
      <c r="M1309" s="2"/>
      <c r="N1309" s="51" t="str">
        <f t="shared" si="183"/>
        <v/>
      </c>
      <c r="O1309" s="2"/>
      <c r="Q1309" s="6" t="str">
        <f t="shared" si="184"/>
        <v/>
      </c>
      <c r="S1309" s="6" t="str">
        <f>IF(COUNTIF($Q1309:$Q$2510, $Q1309)&gt;1, "", $Q1309)</f>
        <v/>
      </c>
      <c r="U1309" s="63" t="str">
        <f>IF($B1309="", "", IF(OR($B1309&lt;'Intro &amp; Setup'!$W$18, $B1309&gt;'Intro &amp; Setup'!$AG$18), "X", ""))</f>
        <v/>
      </c>
      <c r="V1309" s="64" t="str">
        <f>IF($F1309="", "", IF(OR($F1309&lt;'Intro &amp; Setup'!$W$18, $F1309&gt;'Intro &amp; Setup'!$AG$18), "X", ""))</f>
        <v/>
      </c>
      <c r="W1309" s="6" t="str">
        <f t="shared" si="185"/>
        <v/>
      </c>
      <c r="Y1309" s="63" t="str">
        <f t="shared" si="186"/>
        <v/>
      </c>
      <c r="Z1309" s="64" t="str">
        <f t="shared" si="187"/>
        <v/>
      </c>
      <c r="AB1309" s="80" t="str">
        <f t="shared" si="188"/>
        <v/>
      </c>
      <c r="AC1309" s="77" t="str">
        <f t="shared" si="189"/>
        <v/>
      </c>
      <c r="AE1309" s="84" t="str">
        <f t="shared" si="190"/>
        <v/>
      </c>
      <c r="AG1309" s="6" t="str">
        <f>IF($AE1309="", "", COUNTIF($AE$10:$AE$2510, "&gt;"&amp;$AE1309)+1+COUNTIF($AE$10:$AE1309, $AE1309)-1)</f>
        <v/>
      </c>
    </row>
    <row r="1310" spans="1:33" x14ac:dyDescent="0.25">
      <c r="A1310" s="2"/>
      <c r="B1310" s="98"/>
      <c r="C1310" s="99"/>
      <c r="D1310" s="100"/>
      <c r="E1310" s="101"/>
      <c r="F1310" s="102"/>
      <c r="G1310" s="99"/>
      <c r="H1310" s="103"/>
      <c r="I1310" s="104"/>
      <c r="J1310" s="2"/>
      <c r="K1310" s="56" t="str">
        <f t="shared" si="182"/>
        <v/>
      </c>
      <c r="L1310" s="2"/>
      <c r="M1310" s="2"/>
      <c r="N1310" s="51" t="str">
        <f t="shared" si="183"/>
        <v/>
      </c>
      <c r="O1310" s="2"/>
      <c r="Q1310" s="6" t="str">
        <f t="shared" si="184"/>
        <v/>
      </c>
      <c r="S1310" s="6" t="str">
        <f>IF(COUNTIF($Q1310:$Q$2510, $Q1310)&gt;1, "", $Q1310)</f>
        <v/>
      </c>
      <c r="U1310" s="63" t="str">
        <f>IF($B1310="", "", IF(OR($B1310&lt;'Intro &amp; Setup'!$W$18, $B1310&gt;'Intro &amp; Setup'!$AG$18), "X", ""))</f>
        <v/>
      </c>
      <c r="V1310" s="64" t="str">
        <f>IF($F1310="", "", IF(OR($F1310&lt;'Intro &amp; Setup'!$W$18, $F1310&gt;'Intro &amp; Setup'!$AG$18), "X", ""))</f>
        <v/>
      </c>
      <c r="W1310" s="6" t="str">
        <f t="shared" si="185"/>
        <v/>
      </c>
      <c r="Y1310" s="63" t="str">
        <f t="shared" si="186"/>
        <v/>
      </c>
      <c r="Z1310" s="64" t="str">
        <f t="shared" si="187"/>
        <v/>
      </c>
      <c r="AB1310" s="80" t="str">
        <f t="shared" si="188"/>
        <v/>
      </c>
      <c r="AC1310" s="77" t="str">
        <f t="shared" si="189"/>
        <v/>
      </c>
      <c r="AE1310" s="84" t="str">
        <f t="shared" si="190"/>
        <v/>
      </c>
      <c r="AG1310" s="6" t="str">
        <f>IF($AE1310="", "", COUNTIF($AE$10:$AE$2510, "&gt;"&amp;$AE1310)+1+COUNTIF($AE$10:$AE1310, $AE1310)-1)</f>
        <v/>
      </c>
    </row>
    <row r="1311" spans="1:33" x14ac:dyDescent="0.25">
      <c r="A1311" s="2"/>
      <c r="B1311" s="98"/>
      <c r="C1311" s="99"/>
      <c r="D1311" s="100"/>
      <c r="E1311" s="101"/>
      <c r="F1311" s="102"/>
      <c r="G1311" s="99"/>
      <c r="H1311" s="103"/>
      <c r="I1311" s="104"/>
      <c r="J1311" s="2"/>
      <c r="K1311" s="56" t="str">
        <f t="shared" si="182"/>
        <v/>
      </c>
      <c r="L1311" s="2"/>
      <c r="M1311" s="2"/>
      <c r="N1311" s="51" t="str">
        <f t="shared" si="183"/>
        <v/>
      </c>
      <c r="O1311" s="2"/>
      <c r="Q1311" s="6" t="str">
        <f t="shared" si="184"/>
        <v/>
      </c>
      <c r="S1311" s="6" t="str">
        <f>IF(COUNTIF($Q1311:$Q$2510, $Q1311)&gt;1, "", $Q1311)</f>
        <v/>
      </c>
      <c r="U1311" s="63" t="str">
        <f>IF($B1311="", "", IF(OR($B1311&lt;'Intro &amp; Setup'!$W$18, $B1311&gt;'Intro &amp; Setup'!$AG$18), "X", ""))</f>
        <v/>
      </c>
      <c r="V1311" s="64" t="str">
        <f>IF($F1311="", "", IF(OR($F1311&lt;'Intro &amp; Setup'!$W$18, $F1311&gt;'Intro &amp; Setup'!$AG$18), "X", ""))</f>
        <v/>
      </c>
      <c r="W1311" s="6" t="str">
        <f t="shared" si="185"/>
        <v/>
      </c>
      <c r="Y1311" s="63" t="str">
        <f t="shared" si="186"/>
        <v/>
      </c>
      <c r="Z1311" s="64" t="str">
        <f t="shared" si="187"/>
        <v/>
      </c>
      <c r="AB1311" s="80" t="str">
        <f t="shared" si="188"/>
        <v/>
      </c>
      <c r="AC1311" s="77" t="str">
        <f t="shared" si="189"/>
        <v/>
      </c>
      <c r="AE1311" s="84" t="str">
        <f t="shared" si="190"/>
        <v/>
      </c>
      <c r="AG1311" s="6" t="str">
        <f>IF($AE1311="", "", COUNTIF($AE$10:$AE$2510, "&gt;"&amp;$AE1311)+1+COUNTIF($AE$10:$AE1311, $AE1311)-1)</f>
        <v/>
      </c>
    </row>
    <row r="1312" spans="1:33" x14ac:dyDescent="0.25">
      <c r="A1312" s="2"/>
      <c r="B1312" s="98"/>
      <c r="C1312" s="99"/>
      <c r="D1312" s="100"/>
      <c r="E1312" s="101"/>
      <c r="F1312" s="102"/>
      <c r="G1312" s="99"/>
      <c r="H1312" s="103"/>
      <c r="I1312" s="104"/>
      <c r="J1312" s="2"/>
      <c r="K1312" s="56" t="str">
        <f t="shared" si="182"/>
        <v/>
      </c>
      <c r="L1312" s="2"/>
      <c r="M1312" s="2"/>
      <c r="N1312" s="51" t="str">
        <f t="shared" si="183"/>
        <v/>
      </c>
      <c r="O1312" s="2"/>
      <c r="Q1312" s="6" t="str">
        <f t="shared" si="184"/>
        <v/>
      </c>
      <c r="S1312" s="6" t="str">
        <f>IF(COUNTIF($Q1312:$Q$2510, $Q1312)&gt;1, "", $Q1312)</f>
        <v/>
      </c>
      <c r="U1312" s="63" t="str">
        <f>IF($B1312="", "", IF(OR($B1312&lt;'Intro &amp; Setup'!$W$18, $B1312&gt;'Intro &amp; Setup'!$AG$18), "X", ""))</f>
        <v/>
      </c>
      <c r="V1312" s="64" t="str">
        <f>IF($F1312="", "", IF(OR($F1312&lt;'Intro &amp; Setup'!$W$18, $F1312&gt;'Intro &amp; Setup'!$AG$18), "X", ""))</f>
        <v/>
      </c>
      <c r="W1312" s="6" t="str">
        <f t="shared" si="185"/>
        <v/>
      </c>
      <c r="Y1312" s="63" t="str">
        <f t="shared" si="186"/>
        <v/>
      </c>
      <c r="Z1312" s="64" t="str">
        <f t="shared" si="187"/>
        <v/>
      </c>
      <c r="AB1312" s="80" t="str">
        <f t="shared" si="188"/>
        <v/>
      </c>
      <c r="AC1312" s="77" t="str">
        <f t="shared" si="189"/>
        <v/>
      </c>
      <c r="AE1312" s="84" t="str">
        <f t="shared" si="190"/>
        <v/>
      </c>
      <c r="AG1312" s="6" t="str">
        <f>IF($AE1312="", "", COUNTIF($AE$10:$AE$2510, "&gt;"&amp;$AE1312)+1+COUNTIF($AE$10:$AE1312, $AE1312)-1)</f>
        <v/>
      </c>
    </row>
    <row r="1313" spans="1:33" x14ac:dyDescent="0.25">
      <c r="A1313" s="2"/>
      <c r="B1313" s="98"/>
      <c r="C1313" s="99"/>
      <c r="D1313" s="100"/>
      <c r="E1313" s="101"/>
      <c r="F1313" s="102"/>
      <c r="G1313" s="99"/>
      <c r="H1313" s="103"/>
      <c r="I1313" s="104"/>
      <c r="J1313" s="2"/>
      <c r="K1313" s="56" t="str">
        <f t="shared" si="182"/>
        <v/>
      </c>
      <c r="L1313" s="2"/>
      <c r="M1313" s="2"/>
      <c r="N1313" s="51" t="str">
        <f t="shared" si="183"/>
        <v/>
      </c>
      <c r="O1313" s="2"/>
      <c r="Q1313" s="6" t="str">
        <f t="shared" si="184"/>
        <v/>
      </c>
      <c r="S1313" s="6" t="str">
        <f>IF(COUNTIF($Q1313:$Q$2510, $Q1313)&gt;1, "", $Q1313)</f>
        <v/>
      </c>
      <c r="U1313" s="63" t="str">
        <f>IF($B1313="", "", IF(OR($B1313&lt;'Intro &amp; Setup'!$W$18, $B1313&gt;'Intro &amp; Setup'!$AG$18), "X", ""))</f>
        <v/>
      </c>
      <c r="V1313" s="64" t="str">
        <f>IF($F1313="", "", IF(OR($F1313&lt;'Intro &amp; Setup'!$W$18, $F1313&gt;'Intro &amp; Setup'!$AG$18), "X", ""))</f>
        <v/>
      </c>
      <c r="W1313" s="6" t="str">
        <f t="shared" si="185"/>
        <v/>
      </c>
      <c r="Y1313" s="63" t="str">
        <f t="shared" si="186"/>
        <v/>
      </c>
      <c r="Z1313" s="64" t="str">
        <f t="shared" si="187"/>
        <v/>
      </c>
      <c r="AB1313" s="80" t="str">
        <f t="shared" si="188"/>
        <v/>
      </c>
      <c r="AC1313" s="77" t="str">
        <f t="shared" si="189"/>
        <v/>
      </c>
      <c r="AE1313" s="84" t="str">
        <f t="shared" si="190"/>
        <v/>
      </c>
      <c r="AG1313" s="6" t="str">
        <f>IF($AE1313="", "", COUNTIF($AE$10:$AE$2510, "&gt;"&amp;$AE1313)+1+COUNTIF($AE$10:$AE1313, $AE1313)-1)</f>
        <v/>
      </c>
    </row>
    <row r="1314" spans="1:33" x14ac:dyDescent="0.25">
      <c r="A1314" s="2"/>
      <c r="B1314" s="98"/>
      <c r="C1314" s="99"/>
      <c r="D1314" s="100"/>
      <c r="E1314" s="101"/>
      <c r="F1314" s="102"/>
      <c r="G1314" s="99"/>
      <c r="H1314" s="103"/>
      <c r="I1314" s="104"/>
      <c r="J1314" s="2"/>
      <c r="K1314" s="56" t="str">
        <f t="shared" si="182"/>
        <v/>
      </c>
      <c r="L1314" s="2"/>
      <c r="M1314" s="2"/>
      <c r="N1314" s="51" t="str">
        <f t="shared" si="183"/>
        <v/>
      </c>
      <c r="O1314" s="2"/>
      <c r="Q1314" s="6" t="str">
        <f t="shared" si="184"/>
        <v/>
      </c>
      <c r="S1314" s="6" t="str">
        <f>IF(COUNTIF($Q1314:$Q$2510, $Q1314)&gt;1, "", $Q1314)</f>
        <v/>
      </c>
      <c r="U1314" s="63" t="str">
        <f>IF($B1314="", "", IF(OR($B1314&lt;'Intro &amp; Setup'!$W$18, $B1314&gt;'Intro &amp; Setup'!$AG$18), "X", ""))</f>
        <v/>
      </c>
      <c r="V1314" s="64" t="str">
        <f>IF($F1314="", "", IF(OR($F1314&lt;'Intro &amp; Setup'!$W$18, $F1314&gt;'Intro &amp; Setup'!$AG$18), "X", ""))</f>
        <v/>
      </c>
      <c r="W1314" s="6" t="str">
        <f t="shared" si="185"/>
        <v/>
      </c>
      <c r="Y1314" s="63" t="str">
        <f t="shared" si="186"/>
        <v/>
      </c>
      <c r="Z1314" s="64" t="str">
        <f t="shared" si="187"/>
        <v/>
      </c>
      <c r="AB1314" s="80" t="str">
        <f t="shared" si="188"/>
        <v/>
      </c>
      <c r="AC1314" s="77" t="str">
        <f t="shared" si="189"/>
        <v/>
      </c>
      <c r="AE1314" s="84" t="str">
        <f t="shared" si="190"/>
        <v/>
      </c>
      <c r="AG1314" s="6" t="str">
        <f>IF($AE1314="", "", COUNTIF($AE$10:$AE$2510, "&gt;"&amp;$AE1314)+1+COUNTIF($AE$10:$AE1314, $AE1314)-1)</f>
        <v/>
      </c>
    </row>
    <row r="1315" spans="1:33" x14ac:dyDescent="0.25">
      <c r="A1315" s="2"/>
      <c r="B1315" s="98"/>
      <c r="C1315" s="99"/>
      <c r="D1315" s="100"/>
      <c r="E1315" s="101"/>
      <c r="F1315" s="102"/>
      <c r="G1315" s="99"/>
      <c r="H1315" s="103"/>
      <c r="I1315" s="104"/>
      <c r="J1315" s="2"/>
      <c r="K1315" s="56" t="str">
        <f t="shared" si="182"/>
        <v/>
      </c>
      <c r="L1315" s="2"/>
      <c r="M1315" s="2"/>
      <c r="N1315" s="51" t="str">
        <f t="shared" si="183"/>
        <v/>
      </c>
      <c r="O1315" s="2"/>
      <c r="Q1315" s="6" t="str">
        <f t="shared" si="184"/>
        <v/>
      </c>
      <c r="S1315" s="6" t="str">
        <f>IF(COUNTIF($Q1315:$Q$2510, $Q1315)&gt;1, "", $Q1315)</f>
        <v/>
      </c>
      <c r="U1315" s="63" t="str">
        <f>IF($B1315="", "", IF(OR($B1315&lt;'Intro &amp; Setup'!$W$18, $B1315&gt;'Intro &amp; Setup'!$AG$18), "X", ""))</f>
        <v/>
      </c>
      <c r="V1315" s="64" t="str">
        <f>IF($F1315="", "", IF(OR($F1315&lt;'Intro &amp; Setup'!$W$18, $F1315&gt;'Intro &amp; Setup'!$AG$18), "X", ""))</f>
        <v/>
      </c>
      <c r="W1315" s="6" t="str">
        <f t="shared" si="185"/>
        <v/>
      </c>
      <c r="Y1315" s="63" t="str">
        <f t="shared" si="186"/>
        <v/>
      </c>
      <c r="Z1315" s="64" t="str">
        <f t="shared" si="187"/>
        <v/>
      </c>
      <c r="AB1315" s="80" t="str">
        <f t="shared" si="188"/>
        <v/>
      </c>
      <c r="AC1315" s="77" t="str">
        <f t="shared" si="189"/>
        <v/>
      </c>
      <c r="AE1315" s="84" t="str">
        <f t="shared" si="190"/>
        <v/>
      </c>
      <c r="AG1315" s="6" t="str">
        <f>IF($AE1315="", "", COUNTIF($AE$10:$AE$2510, "&gt;"&amp;$AE1315)+1+COUNTIF($AE$10:$AE1315, $AE1315)-1)</f>
        <v/>
      </c>
    </row>
    <row r="1316" spans="1:33" x14ac:dyDescent="0.25">
      <c r="A1316" s="2"/>
      <c r="B1316" s="98"/>
      <c r="C1316" s="99"/>
      <c r="D1316" s="100"/>
      <c r="E1316" s="101"/>
      <c r="F1316" s="102"/>
      <c r="G1316" s="99"/>
      <c r="H1316" s="103"/>
      <c r="I1316" s="104"/>
      <c r="J1316" s="2"/>
      <c r="K1316" s="56" t="str">
        <f t="shared" si="182"/>
        <v/>
      </c>
      <c r="L1316" s="2"/>
      <c r="M1316" s="2"/>
      <c r="N1316" s="51" t="str">
        <f t="shared" si="183"/>
        <v/>
      </c>
      <c r="O1316" s="2"/>
      <c r="Q1316" s="6" t="str">
        <f t="shared" si="184"/>
        <v/>
      </c>
      <c r="S1316" s="6" t="str">
        <f>IF(COUNTIF($Q1316:$Q$2510, $Q1316)&gt;1, "", $Q1316)</f>
        <v/>
      </c>
      <c r="U1316" s="63" t="str">
        <f>IF($B1316="", "", IF(OR($B1316&lt;'Intro &amp; Setup'!$W$18, $B1316&gt;'Intro &amp; Setup'!$AG$18), "X", ""))</f>
        <v/>
      </c>
      <c r="V1316" s="64" t="str">
        <f>IF($F1316="", "", IF(OR($F1316&lt;'Intro &amp; Setup'!$W$18, $F1316&gt;'Intro &amp; Setup'!$AG$18), "X", ""))</f>
        <v/>
      </c>
      <c r="W1316" s="6" t="str">
        <f t="shared" si="185"/>
        <v/>
      </c>
      <c r="Y1316" s="63" t="str">
        <f t="shared" si="186"/>
        <v/>
      </c>
      <c r="Z1316" s="64" t="str">
        <f t="shared" si="187"/>
        <v/>
      </c>
      <c r="AB1316" s="80" t="str">
        <f t="shared" si="188"/>
        <v/>
      </c>
      <c r="AC1316" s="77" t="str">
        <f t="shared" si="189"/>
        <v/>
      </c>
      <c r="AE1316" s="84" t="str">
        <f t="shared" si="190"/>
        <v/>
      </c>
      <c r="AG1316" s="6" t="str">
        <f>IF($AE1316="", "", COUNTIF($AE$10:$AE$2510, "&gt;"&amp;$AE1316)+1+COUNTIF($AE$10:$AE1316, $AE1316)-1)</f>
        <v/>
      </c>
    </row>
    <row r="1317" spans="1:33" x14ac:dyDescent="0.25">
      <c r="A1317" s="2"/>
      <c r="B1317" s="98"/>
      <c r="C1317" s="99"/>
      <c r="D1317" s="100"/>
      <c r="E1317" s="101"/>
      <c r="F1317" s="102"/>
      <c r="G1317" s="99"/>
      <c r="H1317" s="103"/>
      <c r="I1317" s="104"/>
      <c r="J1317" s="2"/>
      <c r="K1317" s="56" t="str">
        <f t="shared" si="182"/>
        <v/>
      </c>
      <c r="L1317" s="2"/>
      <c r="M1317" s="2"/>
      <c r="N1317" s="51" t="str">
        <f t="shared" si="183"/>
        <v/>
      </c>
      <c r="O1317" s="2"/>
      <c r="Q1317" s="6" t="str">
        <f t="shared" si="184"/>
        <v/>
      </c>
      <c r="S1317" s="6" t="str">
        <f>IF(COUNTIF($Q1317:$Q$2510, $Q1317)&gt;1, "", $Q1317)</f>
        <v/>
      </c>
      <c r="U1317" s="63" t="str">
        <f>IF($B1317="", "", IF(OR($B1317&lt;'Intro &amp; Setup'!$W$18, $B1317&gt;'Intro &amp; Setup'!$AG$18), "X", ""))</f>
        <v/>
      </c>
      <c r="V1317" s="64" t="str">
        <f>IF($F1317="", "", IF(OR($F1317&lt;'Intro &amp; Setup'!$W$18, $F1317&gt;'Intro &amp; Setup'!$AG$18), "X", ""))</f>
        <v/>
      </c>
      <c r="W1317" s="6" t="str">
        <f t="shared" si="185"/>
        <v/>
      </c>
      <c r="Y1317" s="63" t="str">
        <f t="shared" si="186"/>
        <v/>
      </c>
      <c r="Z1317" s="64" t="str">
        <f t="shared" si="187"/>
        <v/>
      </c>
      <c r="AB1317" s="80" t="str">
        <f t="shared" si="188"/>
        <v/>
      </c>
      <c r="AC1317" s="77" t="str">
        <f t="shared" si="189"/>
        <v/>
      </c>
      <c r="AE1317" s="84" t="str">
        <f t="shared" si="190"/>
        <v/>
      </c>
      <c r="AG1317" s="6" t="str">
        <f>IF($AE1317="", "", COUNTIF($AE$10:$AE$2510, "&gt;"&amp;$AE1317)+1+COUNTIF($AE$10:$AE1317, $AE1317)-1)</f>
        <v/>
      </c>
    </row>
    <row r="1318" spans="1:33" x14ac:dyDescent="0.25">
      <c r="A1318" s="2"/>
      <c r="B1318" s="98"/>
      <c r="C1318" s="99"/>
      <c r="D1318" s="100"/>
      <c r="E1318" s="101"/>
      <c r="F1318" s="102"/>
      <c r="G1318" s="99"/>
      <c r="H1318" s="103"/>
      <c r="I1318" s="104"/>
      <c r="J1318" s="2"/>
      <c r="K1318" s="56" t="str">
        <f t="shared" si="182"/>
        <v/>
      </c>
      <c r="L1318" s="2"/>
      <c r="M1318" s="2"/>
      <c r="N1318" s="51" t="str">
        <f t="shared" si="183"/>
        <v/>
      </c>
      <c r="O1318" s="2"/>
      <c r="Q1318" s="6" t="str">
        <f t="shared" si="184"/>
        <v/>
      </c>
      <c r="S1318" s="6" t="str">
        <f>IF(COUNTIF($Q1318:$Q$2510, $Q1318)&gt;1, "", $Q1318)</f>
        <v/>
      </c>
      <c r="U1318" s="63" t="str">
        <f>IF($B1318="", "", IF(OR($B1318&lt;'Intro &amp; Setup'!$W$18, $B1318&gt;'Intro &amp; Setup'!$AG$18), "X", ""))</f>
        <v/>
      </c>
      <c r="V1318" s="64" t="str">
        <f>IF($F1318="", "", IF(OR($F1318&lt;'Intro &amp; Setup'!$W$18, $F1318&gt;'Intro &amp; Setup'!$AG$18), "X", ""))</f>
        <v/>
      </c>
      <c r="W1318" s="6" t="str">
        <f t="shared" si="185"/>
        <v/>
      </c>
      <c r="Y1318" s="63" t="str">
        <f t="shared" si="186"/>
        <v/>
      </c>
      <c r="Z1318" s="64" t="str">
        <f t="shared" si="187"/>
        <v/>
      </c>
      <c r="AB1318" s="80" t="str">
        <f t="shared" si="188"/>
        <v/>
      </c>
      <c r="AC1318" s="77" t="str">
        <f t="shared" si="189"/>
        <v/>
      </c>
      <c r="AE1318" s="84" t="str">
        <f t="shared" si="190"/>
        <v/>
      </c>
      <c r="AG1318" s="6" t="str">
        <f>IF($AE1318="", "", COUNTIF($AE$10:$AE$2510, "&gt;"&amp;$AE1318)+1+COUNTIF($AE$10:$AE1318, $AE1318)-1)</f>
        <v/>
      </c>
    </row>
    <row r="1319" spans="1:33" x14ac:dyDescent="0.25">
      <c r="A1319" s="2"/>
      <c r="B1319" s="98"/>
      <c r="C1319" s="99"/>
      <c r="D1319" s="100"/>
      <c r="E1319" s="101"/>
      <c r="F1319" s="102"/>
      <c r="G1319" s="99"/>
      <c r="H1319" s="103"/>
      <c r="I1319" s="104"/>
      <c r="J1319" s="2"/>
      <c r="K1319" s="56" t="str">
        <f t="shared" si="182"/>
        <v/>
      </c>
      <c r="L1319" s="2"/>
      <c r="M1319" s="2"/>
      <c r="N1319" s="51" t="str">
        <f t="shared" si="183"/>
        <v/>
      </c>
      <c r="O1319" s="2"/>
      <c r="Q1319" s="6" t="str">
        <f t="shared" si="184"/>
        <v/>
      </c>
      <c r="S1319" s="6" t="str">
        <f>IF(COUNTIF($Q1319:$Q$2510, $Q1319)&gt;1, "", $Q1319)</f>
        <v/>
      </c>
      <c r="U1319" s="63" t="str">
        <f>IF($B1319="", "", IF(OR($B1319&lt;'Intro &amp; Setup'!$W$18, $B1319&gt;'Intro &amp; Setup'!$AG$18), "X", ""))</f>
        <v/>
      </c>
      <c r="V1319" s="64" t="str">
        <f>IF($F1319="", "", IF(OR($F1319&lt;'Intro &amp; Setup'!$W$18, $F1319&gt;'Intro &amp; Setup'!$AG$18), "X", ""))</f>
        <v/>
      </c>
      <c r="W1319" s="6" t="str">
        <f t="shared" si="185"/>
        <v/>
      </c>
      <c r="Y1319" s="63" t="str">
        <f t="shared" si="186"/>
        <v/>
      </c>
      <c r="Z1319" s="64" t="str">
        <f t="shared" si="187"/>
        <v/>
      </c>
      <c r="AB1319" s="80" t="str">
        <f t="shared" si="188"/>
        <v/>
      </c>
      <c r="AC1319" s="77" t="str">
        <f t="shared" si="189"/>
        <v/>
      </c>
      <c r="AE1319" s="84" t="str">
        <f t="shared" si="190"/>
        <v/>
      </c>
      <c r="AG1319" s="6" t="str">
        <f>IF($AE1319="", "", COUNTIF($AE$10:$AE$2510, "&gt;"&amp;$AE1319)+1+COUNTIF($AE$10:$AE1319, $AE1319)-1)</f>
        <v/>
      </c>
    </row>
    <row r="1320" spans="1:33" x14ac:dyDescent="0.25">
      <c r="A1320" s="2"/>
      <c r="B1320" s="98"/>
      <c r="C1320" s="99"/>
      <c r="D1320" s="100"/>
      <c r="E1320" s="101"/>
      <c r="F1320" s="102"/>
      <c r="G1320" s="99"/>
      <c r="H1320" s="103"/>
      <c r="I1320" s="104"/>
      <c r="J1320" s="2"/>
      <c r="K1320" s="56" t="str">
        <f t="shared" si="182"/>
        <v/>
      </c>
      <c r="L1320" s="2"/>
      <c r="M1320" s="2"/>
      <c r="N1320" s="51" t="str">
        <f t="shared" si="183"/>
        <v/>
      </c>
      <c r="O1320" s="2"/>
      <c r="Q1320" s="6" t="str">
        <f t="shared" si="184"/>
        <v/>
      </c>
      <c r="S1320" s="6" t="str">
        <f>IF(COUNTIF($Q1320:$Q$2510, $Q1320)&gt;1, "", $Q1320)</f>
        <v/>
      </c>
      <c r="U1320" s="63" t="str">
        <f>IF($B1320="", "", IF(OR($B1320&lt;'Intro &amp; Setup'!$W$18, $B1320&gt;'Intro &amp; Setup'!$AG$18), "X", ""))</f>
        <v/>
      </c>
      <c r="V1320" s="64" t="str">
        <f>IF($F1320="", "", IF(OR($F1320&lt;'Intro &amp; Setup'!$W$18, $F1320&gt;'Intro &amp; Setup'!$AG$18), "X", ""))</f>
        <v/>
      </c>
      <c r="W1320" s="6" t="str">
        <f t="shared" si="185"/>
        <v/>
      </c>
      <c r="Y1320" s="63" t="str">
        <f t="shared" si="186"/>
        <v/>
      </c>
      <c r="Z1320" s="64" t="str">
        <f t="shared" si="187"/>
        <v/>
      </c>
      <c r="AB1320" s="80" t="str">
        <f t="shared" si="188"/>
        <v/>
      </c>
      <c r="AC1320" s="77" t="str">
        <f t="shared" si="189"/>
        <v/>
      </c>
      <c r="AE1320" s="84" t="str">
        <f t="shared" si="190"/>
        <v/>
      </c>
      <c r="AG1320" s="6" t="str">
        <f>IF($AE1320="", "", COUNTIF($AE$10:$AE$2510, "&gt;"&amp;$AE1320)+1+COUNTIF($AE$10:$AE1320, $AE1320)-1)</f>
        <v/>
      </c>
    </row>
    <row r="1321" spans="1:33" x14ac:dyDescent="0.25">
      <c r="A1321" s="2"/>
      <c r="B1321" s="98"/>
      <c r="C1321" s="99"/>
      <c r="D1321" s="100"/>
      <c r="E1321" s="101"/>
      <c r="F1321" s="102"/>
      <c r="G1321" s="99"/>
      <c r="H1321" s="103"/>
      <c r="I1321" s="104"/>
      <c r="J1321" s="2"/>
      <c r="K1321" s="56" t="str">
        <f t="shared" si="182"/>
        <v/>
      </c>
      <c r="L1321" s="2"/>
      <c r="M1321" s="2"/>
      <c r="N1321" s="51" t="str">
        <f t="shared" si="183"/>
        <v/>
      </c>
      <c r="O1321" s="2"/>
      <c r="Q1321" s="6" t="str">
        <f t="shared" si="184"/>
        <v/>
      </c>
      <c r="S1321" s="6" t="str">
        <f>IF(COUNTIF($Q1321:$Q$2510, $Q1321)&gt;1, "", $Q1321)</f>
        <v/>
      </c>
      <c r="U1321" s="63" t="str">
        <f>IF($B1321="", "", IF(OR($B1321&lt;'Intro &amp; Setup'!$W$18, $B1321&gt;'Intro &amp; Setup'!$AG$18), "X", ""))</f>
        <v/>
      </c>
      <c r="V1321" s="64" t="str">
        <f>IF($F1321="", "", IF(OR($F1321&lt;'Intro &amp; Setup'!$W$18, $F1321&gt;'Intro &amp; Setup'!$AG$18), "X", ""))</f>
        <v/>
      </c>
      <c r="W1321" s="6" t="str">
        <f t="shared" si="185"/>
        <v/>
      </c>
      <c r="Y1321" s="63" t="str">
        <f t="shared" si="186"/>
        <v/>
      </c>
      <c r="Z1321" s="64" t="str">
        <f t="shared" si="187"/>
        <v/>
      </c>
      <c r="AB1321" s="80" t="str">
        <f t="shared" si="188"/>
        <v/>
      </c>
      <c r="AC1321" s="77" t="str">
        <f t="shared" si="189"/>
        <v/>
      </c>
      <c r="AE1321" s="84" t="str">
        <f t="shared" si="190"/>
        <v/>
      </c>
      <c r="AG1321" s="6" t="str">
        <f>IF($AE1321="", "", COUNTIF($AE$10:$AE$2510, "&gt;"&amp;$AE1321)+1+COUNTIF($AE$10:$AE1321, $AE1321)-1)</f>
        <v/>
      </c>
    </row>
    <row r="1322" spans="1:33" x14ac:dyDescent="0.25">
      <c r="A1322" s="2"/>
      <c r="B1322" s="98"/>
      <c r="C1322" s="99"/>
      <c r="D1322" s="100"/>
      <c r="E1322" s="101"/>
      <c r="F1322" s="102"/>
      <c r="G1322" s="99"/>
      <c r="H1322" s="103"/>
      <c r="I1322" s="104"/>
      <c r="J1322" s="2"/>
      <c r="K1322" s="56" t="str">
        <f t="shared" si="182"/>
        <v/>
      </c>
      <c r="L1322" s="2"/>
      <c r="M1322" s="2"/>
      <c r="N1322" s="51" t="str">
        <f t="shared" si="183"/>
        <v/>
      </c>
      <c r="O1322" s="2"/>
      <c r="Q1322" s="6" t="str">
        <f t="shared" si="184"/>
        <v/>
      </c>
      <c r="S1322" s="6" t="str">
        <f>IF(COUNTIF($Q1322:$Q$2510, $Q1322)&gt;1, "", $Q1322)</f>
        <v/>
      </c>
      <c r="U1322" s="63" t="str">
        <f>IF($B1322="", "", IF(OR($B1322&lt;'Intro &amp; Setup'!$W$18, $B1322&gt;'Intro &amp; Setup'!$AG$18), "X", ""))</f>
        <v/>
      </c>
      <c r="V1322" s="64" t="str">
        <f>IF($F1322="", "", IF(OR($F1322&lt;'Intro &amp; Setup'!$W$18, $F1322&gt;'Intro &amp; Setup'!$AG$18), "X", ""))</f>
        <v/>
      </c>
      <c r="W1322" s="6" t="str">
        <f t="shared" si="185"/>
        <v/>
      </c>
      <c r="Y1322" s="63" t="str">
        <f t="shared" si="186"/>
        <v/>
      </c>
      <c r="Z1322" s="64" t="str">
        <f t="shared" si="187"/>
        <v/>
      </c>
      <c r="AB1322" s="80" t="str">
        <f t="shared" si="188"/>
        <v/>
      </c>
      <c r="AC1322" s="77" t="str">
        <f t="shared" si="189"/>
        <v/>
      </c>
      <c r="AE1322" s="84" t="str">
        <f t="shared" si="190"/>
        <v/>
      </c>
      <c r="AG1322" s="6" t="str">
        <f>IF($AE1322="", "", COUNTIF($AE$10:$AE$2510, "&gt;"&amp;$AE1322)+1+COUNTIF($AE$10:$AE1322, $AE1322)-1)</f>
        <v/>
      </c>
    </row>
    <row r="1323" spans="1:33" x14ac:dyDescent="0.25">
      <c r="A1323" s="2"/>
      <c r="B1323" s="98"/>
      <c r="C1323" s="99"/>
      <c r="D1323" s="100"/>
      <c r="E1323" s="101"/>
      <c r="F1323" s="102"/>
      <c r="G1323" s="99"/>
      <c r="H1323" s="103"/>
      <c r="I1323" s="104"/>
      <c r="J1323" s="2"/>
      <c r="K1323" s="56" t="str">
        <f t="shared" si="182"/>
        <v/>
      </c>
      <c r="L1323" s="2"/>
      <c r="M1323" s="2"/>
      <c r="N1323" s="51" t="str">
        <f t="shared" si="183"/>
        <v/>
      </c>
      <c r="O1323" s="2"/>
      <c r="Q1323" s="6" t="str">
        <f t="shared" si="184"/>
        <v/>
      </c>
      <c r="S1323" s="6" t="str">
        <f>IF(COUNTIF($Q1323:$Q$2510, $Q1323)&gt;1, "", $Q1323)</f>
        <v/>
      </c>
      <c r="U1323" s="63" t="str">
        <f>IF($B1323="", "", IF(OR($B1323&lt;'Intro &amp; Setup'!$W$18, $B1323&gt;'Intro &amp; Setup'!$AG$18), "X", ""))</f>
        <v/>
      </c>
      <c r="V1323" s="64" t="str">
        <f>IF($F1323="", "", IF(OR($F1323&lt;'Intro &amp; Setup'!$W$18, $F1323&gt;'Intro &amp; Setup'!$AG$18), "X", ""))</f>
        <v/>
      </c>
      <c r="W1323" s="6" t="str">
        <f t="shared" si="185"/>
        <v/>
      </c>
      <c r="Y1323" s="63" t="str">
        <f t="shared" si="186"/>
        <v/>
      </c>
      <c r="Z1323" s="64" t="str">
        <f t="shared" si="187"/>
        <v/>
      </c>
      <c r="AB1323" s="80" t="str">
        <f t="shared" si="188"/>
        <v/>
      </c>
      <c r="AC1323" s="77" t="str">
        <f t="shared" si="189"/>
        <v/>
      </c>
      <c r="AE1323" s="84" t="str">
        <f t="shared" si="190"/>
        <v/>
      </c>
      <c r="AG1323" s="6" t="str">
        <f>IF($AE1323="", "", COUNTIF($AE$10:$AE$2510, "&gt;"&amp;$AE1323)+1+COUNTIF($AE$10:$AE1323, $AE1323)-1)</f>
        <v/>
      </c>
    </row>
    <row r="1324" spans="1:33" x14ac:dyDescent="0.25">
      <c r="A1324" s="2"/>
      <c r="B1324" s="98"/>
      <c r="C1324" s="99"/>
      <c r="D1324" s="100"/>
      <c r="E1324" s="101"/>
      <c r="F1324" s="102"/>
      <c r="G1324" s="99"/>
      <c r="H1324" s="103"/>
      <c r="I1324" s="104"/>
      <c r="J1324" s="2"/>
      <c r="K1324" s="56" t="str">
        <f t="shared" si="182"/>
        <v/>
      </c>
      <c r="L1324" s="2"/>
      <c r="M1324" s="2"/>
      <c r="N1324" s="51" t="str">
        <f t="shared" si="183"/>
        <v/>
      </c>
      <c r="O1324" s="2"/>
      <c r="Q1324" s="6" t="str">
        <f t="shared" si="184"/>
        <v/>
      </c>
      <c r="S1324" s="6" t="str">
        <f>IF(COUNTIF($Q1324:$Q$2510, $Q1324)&gt;1, "", $Q1324)</f>
        <v/>
      </c>
      <c r="U1324" s="63" t="str">
        <f>IF($B1324="", "", IF(OR($B1324&lt;'Intro &amp; Setup'!$W$18, $B1324&gt;'Intro &amp; Setup'!$AG$18), "X", ""))</f>
        <v/>
      </c>
      <c r="V1324" s="64" t="str">
        <f>IF($F1324="", "", IF(OR($F1324&lt;'Intro &amp; Setup'!$W$18, $F1324&gt;'Intro &amp; Setup'!$AG$18), "X", ""))</f>
        <v/>
      </c>
      <c r="W1324" s="6" t="str">
        <f t="shared" si="185"/>
        <v/>
      </c>
      <c r="Y1324" s="63" t="str">
        <f t="shared" si="186"/>
        <v/>
      </c>
      <c r="Z1324" s="64" t="str">
        <f t="shared" si="187"/>
        <v/>
      </c>
      <c r="AB1324" s="80" t="str">
        <f t="shared" si="188"/>
        <v/>
      </c>
      <c r="AC1324" s="77" t="str">
        <f t="shared" si="189"/>
        <v/>
      </c>
      <c r="AE1324" s="84" t="str">
        <f t="shared" si="190"/>
        <v/>
      </c>
      <c r="AG1324" s="6" t="str">
        <f>IF($AE1324="", "", COUNTIF($AE$10:$AE$2510, "&gt;"&amp;$AE1324)+1+COUNTIF($AE$10:$AE1324, $AE1324)-1)</f>
        <v/>
      </c>
    </row>
    <row r="1325" spans="1:33" x14ac:dyDescent="0.25">
      <c r="A1325" s="2"/>
      <c r="B1325" s="98"/>
      <c r="C1325" s="99"/>
      <c r="D1325" s="100"/>
      <c r="E1325" s="101"/>
      <c r="F1325" s="102"/>
      <c r="G1325" s="99"/>
      <c r="H1325" s="103"/>
      <c r="I1325" s="104"/>
      <c r="J1325" s="2"/>
      <c r="K1325" s="56" t="str">
        <f t="shared" si="182"/>
        <v/>
      </c>
      <c r="L1325" s="2"/>
      <c r="M1325" s="2"/>
      <c r="N1325" s="51" t="str">
        <f t="shared" si="183"/>
        <v/>
      </c>
      <c r="O1325" s="2"/>
      <c r="Q1325" s="6" t="str">
        <f t="shared" si="184"/>
        <v/>
      </c>
      <c r="S1325" s="6" t="str">
        <f>IF(COUNTIF($Q1325:$Q$2510, $Q1325)&gt;1, "", $Q1325)</f>
        <v/>
      </c>
      <c r="U1325" s="63" t="str">
        <f>IF($B1325="", "", IF(OR($B1325&lt;'Intro &amp; Setup'!$W$18, $B1325&gt;'Intro &amp; Setup'!$AG$18), "X", ""))</f>
        <v/>
      </c>
      <c r="V1325" s="64" t="str">
        <f>IF($F1325="", "", IF(OR($F1325&lt;'Intro &amp; Setup'!$W$18, $F1325&gt;'Intro &amp; Setup'!$AG$18), "X", ""))</f>
        <v/>
      </c>
      <c r="W1325" s="6" t="str">
        <f t="shared" si="185"/>
        <v/>
      </c>
      <c r="Y1325" s="63" t="str">
        <f t="shared" si="186"/>
        <v/>
      </c>
      <c r="Z1325" s="64" t="str">
        <f t="shared" si="187"/>
        <v/>
      </c>
      <c r="AB1325" s="80" t="str">
        <f t="shared" si="188"/>
        <v/>
      </c>
      <c r="AC1325" s="77" t="str">
        <f t="shared" si="189"/>
        <v/>
      </c>
      <c r="AE1325" s="84" t="str">
        <f t="shared" si="190"/>
        <v/>
      </c>
      <c r="AG1325" s="6" t="str">
        <f>IF($AE1325="", "", COUNTIF($AE$10:$AE$2510, "&gt;"&amp;$AE1325)+1+COUNTIF($AE$10:$AE1325, $AE1325)-1)</f>
        <v/>
      </c>
    </row>
    <row r="1326" spans="1:33" x14ac:dyDescent="0.25">
      <c r="A1326" s="2"/>
      <c r="B1326" s="98"/>
      <c r="C1326" s="99"/>
      <c r="D1326" s="100"/>
      <c r="E1326" s="101"/>
      <c r="F1326" s="102"/>
      <c r="G1326" s="99"/>
      <c r="H1326" s="103"/>
      <c r="I1326" s="104"/>
      <c r="J1326" s="2"/>
      <c r="K1326" s="56" t="str">
        <f t="shared" si="182"/>
        <v/>
      </c>
      <c r="L1326" s="2"/>
      <c r="M1326" s="2"/>
      <c r="N1326" s="51" t="str">
        <f t="shared" si="183"/>
        <v/>
      </c>
      <c r="O1326" s="2"/>
      <c r="Q1326" s="6" t="str">
        <f t="shared" si="184"/>
        <v/>
      </c>
      <c r="S1326" s="6" t="str">
        <f>IF(COUNTIF($Q1326:$Q$2510, $Q1326)&gt;1, "", $Q1326)</f>
        <v/>
      </c>
      <c r="U1326" s="63" t="str">
        <f>IF($B1326="", "", IF(OR($B1326&lt;'Intro &amp; Setup'!$W$18, $B1326&gt;'Intro &amp; Setup'!$AG$18), "X", ""))</f>
        <v/>
      </c>
      <c r="V1326" s="64" t="str">
        <f>IF($F1326="", "", IF(OR($F1326&lt;'Intro &amp; Setup'!$W$18, $F1326&gt;'Intro &amp; Setup'!$AG$18), "X", ""))</f>
        <v/>
      </c>
      <c r="W1326" s="6" t="str">
        <f t="shared" si="185"/>
        <v/>
      </c>
      <c r="Y1326" s="63" t="str">
        <f t="shared" si="186"/>
        <v/>
      </c>
      <c r="Z1326" s="64" t="str">
        <f t="shared" si="187"/>
        <v/>
      </c>
      <c r="AB1326" s="80" t="str">
        <f t="shared" si="188"/>
        <v/>
      </c>
      <c r="AC1326" s="77" t="str">
        <f t="shared" si="189"/>
        <v/>
      </c>
      <c r="AE1326" s="84" t="str">
        <f t="shared" si="190"/>
        <v/>
      </c>
      <c r="AG1326" s="6" t="str">
        <f>IF($AE1326="", "", COUNTIF($AE$10:$AE$2510, "&gt;"&amp;$AE1326)+1+COUNTIF($AE$10:$AE1326, $AE1326)-1)</f>
        <v/>
      </c>
    </row>
    <row r="1327" spans="1:33" x14ac:dyDescent="0.25">
      <c r="A1327" s="2"/>
      <c r="B1327" s="98"/>
      <c r="C1327" s="99"/>
      <c r="D1327" s="100"/>
      <c r="E1327" s="101"/>
      <c r="F1327" s="102"/>
      <c r="G1327" s="99"/>
      <c r="H1327" s="103"/>
      <c r="I1327" s="104"/>
      <c r="J1327" s="2"/>
      <c r="K1327" s="56" t="str">
        <f t="shared" si="182"/>
        <v/>
      </c>
      <c r="L1327" s="2"/>
      <c r="M1327" s="2"/>
      <c r="N1327" s="51" t="str">
        <f t="shared" si="183"/>
        <v/>
      </c>
      <c r="O1327" s="2"/>
      <c r="Q1327" s="6" t="str">
        <f t="shared" si="184"/>
        <v/>
      </c>
      <c r="S1327" s="6" t="str">
        <f>IF(COUNTIF($Q1327:$Q$2510, $Q1327)&gt;1, "", $Q1327)</f>
        <v/>
      </c>
      <c r="U1327" s="63" t="str">
        <f>IF($B1327="", "", IF(OR($B1327&lt;'Intro &amp; Setup'!$W$18, $B1327&gt;'Intro &amp; Setup'!$AG$18), "X", ""))</f>
        <v/>
      </c>
      <c r="V1327" s="64" t="str">
        <f>IF($F1327="", "", IF(OR($F1327&lt;'Intro &amp; Setup'!$W$18, $F1327&gt;'Intro &amp; Setup'!$AG$18), "X", ""))</f>
        <v/>
      </c>
      <c r="W1327" s="6" t="str">
        <f t="shared" si="185"/>
        <v/>
      </c>
      <c r="Y1327" s="63" t="str">
        <f t="shared" si="186"/>
        <v/>
      </c>
      <c r="Z1327" s="64" t="str">
        <f t="shared" si="187"/>
        <v/>
      </c>
      <c r="AB1327" s="80" t="str">
        <f t="shared" si="188"/>
        <v/>
      </c>
      <c r="AC1327" s="77" t="str">
        <f t="shared" si="189"/>
        <v/>
      </c>
      <c r="AE1327" s="84" t="str">
        <f t="shared" si="190"/>
        <v/>
      </c>
      <c r="AG1327" s="6" t="str">
        <f>IF($AE1327="", "", COUNTIF($AE$10:$AE$2510, "&gt;"&amp;$AE1327)+1+COUNTIF($AE$10:$AE1327, $AE1327)-1)</f>
        <v/>
      </c>
    </row>
    <row r="1328" spans="1:33" x14ac:dyDescent="0.25">
      <c r="A1328" s="2"/>
      <c r="B1328" s="98"/>
      <c r="C1328" s="99"/>
      <c r="D1328" s="100"/>
      <c r="E1328" s="101"/>
      <c r="F1328" s="102"/>
      <c r="G1328" s="99"/>
      <c r="H1328" s="103"/>
      <c r="I1328" s="104"/>
      <c r="J1328" s="2"/>
      <c r="K1328" s="56" t="str">
        <f t="shared" si="182"/>
        <v/>
      </c>
      <c r="L1328" s="2"/>
      <c r="M1328" s="2"/>
      <c r="N1328" s="51" t="str">
        <f t="shared" si="183"/>
        <v/>
      </c>
      <c r="O1328" s="2"/>
      <c r="Q1328" s="6" t="str">
        <f t="shared" si="184"/>
        <v/>
      </c>
      <c r="S1328" s="6" t="str">
        <f>IF(COUNTIF($Q1328:$Q$2510, $Q1328)&gt;1, "", $Q1328)</f>
        <v/>
      </c>
      <c r="U1328" s="63" t="str">
        <f>IF($B1328="", "", IF(OR($B1328&lt;'Intro &amp; Setup'!$W$18, $B1328&gt;'Intro &amp; Setup'!$AG$18), "X", ""))</f>
        <v/>
      </c>
      <c r="V1328" s="64" t="str">
        <f>IF($F1328="", "", IF(OR($F1328&lt;'Intro &amp; Setup'!$W$18, $F1328&gt;'Intro &amp; Setup'!$AG$18), "X", ""))</f>
        <v/>
      </c>
      <c r="W1328" s="6" t="str">
        <f t="shared" si="185"/>
        <v/>
      </c>
      <c r="Y1328" s="63" t="str">
        <f t="shared" si="186"/>
        <v/>
      </c>
      <c r="Z1328" s="64" t="str">
        <f t="shared" si="187"/>
        <v/>
      </c>
      <c r="AB1328" s="80" t="str">
        <f t="shared" si="188"/>
        <v/>
      </c>
      <c r="AC1328" s="77" t="str">
        <f t="shared" si="189"/>
        <v/>
      </c>
      <c r="AE1328" s="84" t="str">
        <f t="shared" si="190"/>
        <v/>
      </c>
      <c r="AG1328" s="6" t="str">
        <f>IF($AE1328="", "", COUNTIF($AE$10:$AE$2510, "&gt;"&amp;$AE1328)+1+COUNTIF($AE$10:$AE1328, $AE1328)-1)</f>
        <v/>
      </c>
    </row>
    <row r="1329" spans="1:33" x14ac:dyDescent="0.25">
      <c r="A1329" s="2"/>
      <c r="B1329" s="98"/>
      <c r="C1329" s="99"/>
      <c r="D1329" s="100"/>
      <c r="E1329" s="101"/>
      <c r="F1329" s="102"/>
      <c r="G1329" s="99"/>
      <c r="H1329" s="103"/>
      <c r="I1329" s="104"/>
      <c r="J1329" s="2"/>
      <c r="K1329" s="56" t="str">
        <f t="shared" si="182"/>
        <v/>
      </c>
      <c r="L1329" s="2"/>
      <c r="M1329" s="2"/>
      <c r="N1329" s="51" t="str">
        <f t="shared" si="183"/>
        <v/>
      </c>
      <c r="O1329" s="2"/>
      <c r="Q1329" s="6" t="str">
        <f t="shared" si="184"/>
        <v/>
      </c>
      <c r="S1329" s="6" t="str">
        <f>IF(COUNTIF($Q1329:$Q$2510, $Q1329)&gt;1, "", $Q1329)</f>
        <v/>
      </c>
      <c r="U1329" s="63" t="str">
        <f>IF($B1329="", "", IF(OR($B1329&lt;'Intro &amp; Setup'!$W$18, $B1329&gt;'Intro &amp; Setup'!$AG$18), "X", ""))</f>
        <v/>
      </c>
      <c r="V1329" s="64" t="str">
        <f>IF($F1329="", "", IF(OR($F1329&lt;'Intro &amp; Setup'!$W$18, $F1329&gt;'Intro &amp; Setup'!$AG$18), "X", ""))</f>
        <v/>
      </c>
      <c r="W1329" s="6" t="str">
        <f t="shared" si="185"/>
        <v/>
      </c>
      <c r="Y1329" s="63" t="str">
        <f t="shared" si="186"/>
        <v/>
      </c>
      <c r="Z1329" s="64" t="str">
        <f t="shared" si="187"/>
        <v/>
      </c>
      <c r="AB1329" s="80" t="str">
        <f t="shared" si="188"/>
        <v/>
      </c>
      <c r="AC1329" s="77" t="str">
        <f t="shared" si="189"/>
        <v/>
      </c>
      <c r="AE1329" s="84" t="str">
        <f t="shared" si="190"/>
        <v/>
      </c>
      <c r="AG1329" s="6" t="str">
        <f>IF($AE1329="", "", COUNTIF($AE$10:$AE$2510, "&gt;"&amp;$AE1329)+1+COUNTIF($AE$10:$AE1329, $AE1329)-1)</f>
        <v/>
      </c>
    </row>
    <row r="1330" spans="1:33" x14ac:dyDescent="0.25">
      <c r="A1330" s="2"/>
      <c r="B1330" s="98"/>
      <c r="C1330" s="99"/>
      <c r="D1330" s="100"/>
      <c r="E1330" s="101"/>
      <c r="F1330" s="102"/>
      <c r="G1330" s="99"/>
      <c r="H1330" s="103"/>
      <c r="I1330" s="104"/>
      <c r="J1330" s="2"/>
      <c r="K1330" s="56" t="str">
        <f t="shared" si="182"/>
        <v/>
      </c>
      <c r="L1330" s="2"/>
      <c r="M1330" s="2"/>
      <c r="N1330" s="51" t="str">
        <f t="shared" si="183"/>
        <v/>
      </c>
      <c r="O1330" s="2"/>
      <c r="Q1330" s="6" t="str">
        <f t="shared" si="184"/>
        <v/>
      </c>
      <c r="S1330" s="6" t="str">
        <f>IF(COUNTIF($Q1330:$Q$2510, $Q1330)&gt;1, "", $Q1330)</f>
        <v/>
      </c>
      <c r="U1330" s="63" t="str">
        <f>IF($B1330="", "", IF(OR($B1330&lt;'Intro &amp; Setup'!$W$18, $B1330&gt;'Intro &amp; Setup'!$AG$18), "X", ""))</f>
        <v/>
      </c>
      <c r="V1330" s="64" t="str">
        <f>IF($F1330="", "", IF(OR($F1330&lt;'Intro &amp; Setup'!$W$18, $F1330&gt;'Intro &amp; Setup'!$AG$18), "X", ""))</f>
        <v/>
      </c>
      <c r="W1330" s="6" t="str">
        <f t="shared" si="185"/>
        <v/>
      </c>
      <c r="Y1330" s="63" t="str">
        <f t="shared" si="186"/>
        <v/>
      </c>
      <c r="Z1330" s="64" t="str">
        <f t="shared" si="187"/>
        <v/>
      </c>
      <c r="AB1330" s="80" t="str">
        <f t="shared" si="188"/>
        <v/>
      </c>
      <c r="AC1330" s="77" t="str">
        <f t="shared" si="189"/>
        <v/>
      </c>
      <c r="AE1330" s="84" t="str">
        <f t="shared" si="190"/>
        <v/>
      </c>
      <c r="AG1330" s="6" t="str">
        <f>IF($AE1330="", "", COUNTIF($AE$10:$AE$2510, "&gt;"&amp;$AE1330)+1+COUNTIF($AE$10:$AE1330, $AE1330)-1)</f>
        <v/>
      </c>
    </row>
    <row r="1331" spans="1:33" x14ac:dyDescent="0.25">
      <c r="A1331" s="2"/>
      <c r="B1331" s="98"/>
      <c r="C1331" s="99"/>
      <c r="D1331" s="100"/>
      <c r="E1331" s="101"/>
      <c r="F1331" s="102"/>
      <c r="G1331" s="99"/>
      <c r="H1331" s="103"/>
      <c r="I1331" s="104"/>
      <c r="J1331" s="2"/>
      <c r="K1331" s="56" t="str">
        <f t="shared" si="182"/>
        <v/>
      </c>
      <c r="L1331" s="2"/>
      <c r="M1331" s="2"/>
      <c r="N1331" s="51" t="str">
        <f t="shared" si="183"/>
        <v/>
      </c>
      <c r="O1331" s="2"/>
      <c r="Q1331" s="6" t="str">
        <f t="shared" si="184"/>
        <v/>
      </c>
      <c r="S1331" s="6" t="str">
        <f>IF(COUNTIF($Q1331:$Q$2510, $Q1331)&gt;1, "", $Q1331)</f>
        <v/>
      </c>
      <c r="U1331" s="63" t="str">
        <f>IF($B1331="", "", IF(OR($B1331&lt;'Intro &amp; Setup'!$W$18, $B1331&gt;'Intro &amp; Setup'!$AG$18), "X", ""))</f>
        <v/>
      </c>
      <c r="V1331" s="64" t="str">
        <f>IF($F1331="", "", IF(OR($F1331&lt;'Intro &amp; Setup'!$W$18, $F1331&gt;'Intro &amp; Setup'!$AG$18), "X", ""))</f>
        <v/>
      </c>
      <c r="W1331" s="6" t="str">
        <f t="shared" si="185"/>
        <v/>
      </c>
      <c r="Y1331" s="63" t="str">
        <f t="shared" si="186"/>
        <v/>
      </c>
      <c r="Z1331" s="64" t="str">
        <f t="shared" si="187"/>
        <v/>
      </c>
      <c r="AB1331" s="80" t="str">
        <f t="shared" si="188"/>
        <v/>
      </c>
      <c r="AC1331" s="77" t="str">
        <f t="shared" si="189"/>
        <v/>
      </c>
      <c r="AE1331" s="84" t="str">
        <f t="shared" si="190"/>
        <v/>
      </c>
      <c r="AG1331" s="6" t="str">
        <f>IF($AE1331="", "", COUNTIF($AE$10:$AE$2510, "&gt;"&amp;$AE1331)+1+COUNTIF($AE$10:$AE1331, $AE1331)-1)</f>
        <v/>
      </c>
    </row>
    <row r="1332" spans="1:33" x14ac:dyDescent="0.25">
      <c r="A1332" s="2"/>
      <c r="B1332" s="98"/>
      <c r="C1332" s="99"/>
      <c r="D1332" s="100"/>
      <c r="E1332" s="101"/>
      <c r="F1332" s="102"/>
      <c r="G1332" s="99"/>
      <c r="H1332" s="103"/>
      <c r="I1332" s="104"/>
      <c r="J1332" s="2"/>
      <c r="K1332" s="56" t="str">
        <f t="shared" si="182"/>
        <v/>
      </c>
      <c r="L1332" s="2"/>
      <c r="M1332" s="2"/>
      <c r="N1332" s="51" t="str">
        <f t="shared" si="183"/>
        <v/>
      </c>
      <c r="O1332" s="2"/>
      <c r="Q1332" s="6" t="str">
        <f t="shared" si="184"/>
        <v/>
      </c>
      <c r="S1332" s="6" t="str">
        <f>IF(COUNTIF($Q1332:$Q$2510, $Q1332)&gt;1, "", $Q1332)</f>
        <v/>
      </c>
      <c r="U1332" s="63" t="str">
        <f>IF($B1332="", "", IF(OR($B1332&lt;'Intro &amp; Setup'!$W$18, $B1332&gt;'Intro &amp; Setup'!$AG$18), "X", ""))</f>
        <v/>
      </c>
      <c r="V1332" s="64" t="str">
        <f>IF($F1332="", "", IF(OR($F1332&lt;'Intro &amp; Setup'!$W$18, $F1332&gt;'Intro &amp; Setup'!$AG$18), "X", ""))</f>
        <v/>
      </c>
      <c r="W1332" s="6" t="str">
        <f t="shared" si="185"/>
        <v/>
      </c>
      <c r="Y1332" s="63" t="str">
        <f t="shared" si="186"/>
        <v/>
      </c>
      <c r="Z1332" s="64" t="str">
        <f t="shared" si="187"/>
        <v/>
      </c>
      <c r="AB1332" s="80" t="str">
        <f t="shared" si="188"/>
        <v/>
      </c>
      <c r="AC1332" s="77" t="str">
        <f t="shared" si="189"/>
        <v/>
      </c>
      <c r="AE1332" s="84" t="str">
        <f t="shared" si="190"/>
        <v/>
      </c>
      <c r="AG1332" s="6" t="str">
        <f>IF($AE1332="", "", COUNTIF($AE$10:$AE$2510, "&gt;"&amp;$AE1332)+1+COUNTIF($AE$10:$AE1332, $AE1332)-1)</f>
        <v/>
      </c>
    </row>
    <row r="1333" spans="1:33" x14ac:dyDescent="0.25">
      <c r="A1333" s="2"/>
      <c r="B1333" s="98"/>
      <c r="C1333" s="99"/>
      <c r="D1333" s="100"/>
      <c r="E1333" s="101"/>
      <c r="F1333" s="102"/>
      <c r="G1333" s="99"/>
      <c r="H1333" s="103"/>
      <c r="I1333" s="104"/>
      <c r="J1333" s="2"/>
      <c r="K1333" s="56" t="str">
        <f t="shared" si="182"/>
        <v/>
      </c>
      <c r="L1333" s="2"/>
      <c r="M1333" s="2"/>
      <c r="N1333" s="51" t="str">
        <f t="shared" si="183"/>
        <v/>
      </c>
      <c r="O1333" s="2"/>
      <c r="Q1333" s="6" t="str">
        <f t="shared" si="184"/>
        <v/>
      </c>
      <c r="S1333" s="6" t="str">
        <f>IF(COUNTIF($Q1333:$Q$2510, $Q1333)&gt;1, "", $Q1333)</f>
        <v/>
      </c>
      <c r="U1333" s="63" t="str">
        <f>IF($B1333="", "", IF(OR($B1333&lt;'Intro &amp; Setup'!$W$18, $B1333&gt;'Intro &amp; Setup'!$AG$18), "X", ""))</f>
        <v/>
      </c>
      <c r="V1333" s="64" t="str">
        <f>IF($F1333="", "", IF(OR($F1333&lt;'Intro &amp; Setup'!$W$18, $F1333&gt;'Intro &amp; Setup'!$AG$18), "X", ""))</f>
        <v/>
      </c>
      <c r="W1333" s="6" t="str">
        <f t="shared" si="185"/>
        <v/>
      </c>
      <c r="Y1333" s="63" t="str">
        <f t="shared" si="186"/>
        <v/>
      </c>
      <c r="Z1333" s="64" t="str">
        <f t="shared" si="187"/>
        <v/>
      </c>
      <c r="AB1333" s="80" t="str">
        <f t="shared" si="188"/>
        <v/>
      </c>
      <c r="AC1333" s="77" t="str">
        <f t="shared" si="189"/>
        <v/>
      </c>
      <c r="AE1333" s="84" t="str">
        <f t="shared" si="190"/>
        <v/>
      </c>
      <c r="AG1333" s="6" t="str">
        <f>IF($AE1333="", "", COUNTIF($AE$10:$AE$2510, "&gt;"&amp;$AE1333)+1+COUNTIF($AE$10:$AE1333, $AE1333)-1)</f>
        <v/>
      </c>
    </row>
    <row r="1334" spans="1:33" x14ac:dyDescent="0.25">
      <c r="A1334" s="2"/>
      <c r="B1334" s="98"/>
      <c r="C1334" s="99"/>
      <c r="D1334" s="100"/>
      <c r="E1334" s="101"/>
      <c r="F1334" s="102"/>
      <c r="G1334" s="99"/>
      <c r="H1334" s="103"/>
      <c r="I1334" s="104"/>
      <c r="J1334" s="2"/>
      <c r="K1334" s="56" t="str">
        <f t="shared" si="182"/>
        <v/>
      </c>
      <c r="L1334" s="2"/>
      <c r="M1334" s="2"/>
      <c r="N1334" s="51" t="str">
        <f t="shared" si="183"/>
        <v/>
      </c>
      <c r="O1334" s="2"/>
      <c r="Q1334" s="6" t="str">
        <f t="shared" si="184"/>
        <v/>
      </c>
      <c r="S1334" s="6" t="str">
        <f>IF(COUNTIF($Q1334:$Q$2510, $Q1334)&gt;1, "", $Q1334)</f>
        <v/>
      </c>
      <c r="U1334" s="63" t="str">
        <f>IF($B1334="", "", IF(OR($B1334&lt;'Intro &amp; Setup'!$W$18, $B1334&gt;'Intro &amp; Setup'!$AG$18), "X", ""))</f>
        <v/>
      </c>
      <c r="V1334" s="64" t="str">
        <f>IF($F1334="", "", IF(OR($F1334&lt;'Intro &amp; Setup'!$W$18, $F1334&gt;'Intro &amp; Setup'!$AG$18), "X", ""))</f>
        <v/>
      </c>
      <c r="W1334" s="6" t="str">
        <f t="shared" si="185"/>
        <v/>
      </c>
      <c r="Y1334" s="63" t="str">
        <f t="shared" si="186"/>
        <v/>
      </c>
      <c r="Z1334" s="64" t="str">
        <f t="shared" si="187"/>
        <v/>
      </c>
      <c r="AB1334" s="80" t="str">
        <f t="shared" si="188"/>
        <v/>
      </c>
      <c r="AC1334" s="77" t="str">
        <f t="shared" si="189"/>
        <v/>
      </c>
      <c r="AE1334" s="84" t="str">
        <f t="shared" si="190"/>
        <v/>
      </c>
      <c r="AG1334" s="6" t="str">
        <f>IF($AE1334="", "", COUNTIF($AE$10:$AE$2510, "&gt;"&amp;$AE1334)+1+COUNTIF($AE$10:$AE1334, $AE1334)-1)</f>
        <v/>
      </c>
    </row>
    <row r="1335" spans="1:33" x14ac:dyDescent="0.25">
      <c r="A1335" s="2"/>
      <c r="B1335" s="98"/>
      <c r="C1335" s="99"/>
      <c r="D1335" s="100"/>
      <c r="E1335" s="101"/>
      <c r="F1335" s="102"/>
      <c r="G1335" s="99"/>
      <c r="H1335" s="103"/>
      <c r="I1335" s="104"/>
      <c r="J1335" s="2"/>
      <c r="K1335" s="56" t="str">
        <f t="shared" si="182"/>
        <v/>
      </c>
      <c r="L1335" s="2"/>
      <c r="M1335" s="2"/>
      <c r="N1335" s="51" t="str">
        <f t="shared" si="183"/>
        <v/>
      </c>
      <c r="O1335" s="2"/>
      <c r="Q1335" s="6" t="str">
        <f t="shared" si="184"/>
        <v/>
      </c>
      <c r="S1335" s="6" t="str">
        <f>IF(COUNTIF($Q1335:$Q$2510, $Q1335)&gt;1, "", $Q1335)</f>
        <v/>
      </c>
      <c r="U1335" s="63" t="str">
        <f>IF($B1335="", "", IF(OR($B1335&lt;'Intro &amp; Setup'!$W$18, $B1335&gt;'Intro &amp; Setup'!$AG$18), "X", ""))</f>
        <v/>
      </c>
      <c r="V1335" s="64" t="str">
        <f>IF($F1335="", "", IF(OR($F1335&lt;'Intro &amp; Setup'!$W$18, $F1335&gt;'Intro &amp; Setup'!$AG$18), "X", ""))</f>
        <v/>
      </c>
      <c r="W1335" s="6" t="str">
        <f t="shared" si="185"/>
        <v/>
      </c>
      <c r="Y1335" s="63" t="str">
        <f t="shared" si="186"/>
        <v/>
      </c>
      <c r="Z1335" s="64" t="str">
        <f t="shared" si="187"/>
        <v/>
      </c>
      <c r="AB1335" s="80" t="str">
        <f t="shared" si="188"/>
        <v/>
      </c>
      <c r="AC1335" s="77" t="str">
        <f t="shared" si="189"/>
        <v/>
      </c>
      <c r="AE1335" s="84" t="str">
        <f t="shared" si="190"/>
        <v/>
      </c>
      <c r="AG1335" s="6" t="str">
        <f>IF($AE1335="", "", COUNTIF($AE$10:$AE$2510, "&gt;"&amp;$AE1335)+1+COUNTIF($AE$10:$AE1335, $AE1335)-1)</f>
        <v/>
      </c>
    </row>
    <row r="1336" spans="1:33" x14ac:dyDescent="0.25">
      <c r="A1336" s="2"/>
      <c r="B1336" s="98"/>
      <c r="C1336" s="99"/>
      <c r="D1336" s="100"/>
      <c r="E1336" s="101"/>
      <c r="F1336" s="102"/>
      <c r="G1336" s="99"/>
      <c r="H1336" s="103"/>
      <c r="I1336" s="104"/>
      <c r="J1336" s="2"/>
      <c r="K1336" s="56" t="str">
        <f t="shared" si="182"/>
        <v/>
      </c>
      <c r="L1336" s="2"/>
      <c r="M1336" s="2"/>
      <c r="N1336" s="51" t="str">
        <f t="shared" si="183"/>
        <v/>
      </c>
      <c r="O1336" s="2"/>
      <c r="Q1336" s="6" t="str">
        <f t="shared" si="184"/>
        <v/>
      </c>
      <c r="S1336" s="6" t="str">
        <f>IF(COUNTIF($Q1336:$Q$2510, $Q1336)&gt;1, "", $Q1336)</f>
        <v/>
      </c>
      <c r="U1336" s="63" t="str">
        <f>IF($B1336="", "", IF(OR($B1336&lt;'Intro &amp; Setup'!$W$18, $B1336&gt;'Intro &amp; Setup'!$AG$18), "X", ""))</f>
        <v/>
      </c>
      <c r="V1336" s="64" t="str">
        <f>IF($F1336="", "", IF(OR($F1336&lt;'Intro &amp; Setup'!$W$18, $F1336&gt;'Intro &amp; Setup'!$AG$18), "X", ""))</f>
        <v/>
      </c>
      <c r="W1336" s="6" t="str">
        <f t="shared" si="185"/>
        <v/>
      </c>
      <c r="Y1336" s="63" t="str">
        <f t="shared" si="186"/>
        <v/>
      </c>
      <c r="Z1336" s="64" t="str">
        <f t="shared" si="187"/>
        <v/>
      </c>
      <c r="AB1336" s="80" t="str">
        <f t="shared" si="188"/>
        <v/>
      </c>
      <c r="AC1336" s="77" t="str">
        <f t="shared" si="189"/>
        <v/>
      </c>
      <c r="AE1336" s="84" t="str">
        <f t="shared" si="190"/>
        <v/>
      </c>
      <c r="AG1336" s="6" t="str">
        <f>IF($AE1336="", "", COUNTIF($AE$10:$AE$2510, "&gt;"&amp;$AE1336)+1+COUNTIF($AE$10:$AE1336, $AE1336)-1)</f>
        <v/>
      </c>
    </row>
    <row r="1337" spans="1:33" x14ac:dyDescent="0.25">
      <c r="A1337" s="2"/>
      <c r="B1337" s="98"/>
      <c r="C1337" s="99"/>
      <c r="D1337" s="100"/>
      <c r="E1337" s="101"/>
      <c r="F1337" s="102"/>
      <c r="G1337" s="99"/>
      <c r="H1337" s="103"/>
      <c r="I1337" s="104"/>
      <c r="J1337" s="2"/>
      <c r="K1337" s="56" t="str">
        <f t="shared" si="182"/>
        <v/>
      </c>
      <c r="L1337" s="2"/>
      <c r="M1337" s="2"/>
      <c r="N1337" s="51" t="str">
        <f t="shared" si="183"/>
        <v/>
      </c>
      <c r="O1337" s="2"/>
      <c r="Q1337" s="6" t="str">
        <f t="shared" si="184"/>
        <v/>
      </c>
      <c r="S1337" s="6" t="str">
        <f>IF(COUNTIF($Q1337:$Q$2510, $Q1337)&gt;1, "", $Q1337)</f>
        <v/>
      </c>
      <c r="U1337" s="63" t="str">
        <f>IF($B1337="", "", IF(OR($B1337&lt;'Intro &amp; Setup'!$W$18, $B1337&gt;'Intro &amp; Setup'!$AG$18), "X", ""))</f>
        <v/>
      </c>
      <c r="V1337" s="64" t="str">
        <f>IF($F1337="", "", IF(OR($F1337&lt;'Intro &amp; Setup'!$W$18, $F1337&gt;'Intro &amp; Setup'!$AG$18), "X", ""))</f>
        <v/>
      </c>
      <c r="W1337" s="6" t="str">
        <f t="shared" si="185"/>
        <v/>
      </c>
      <c r="Y1337" s="63" t="str">
        <f t="shared" si="186"/>
        <v/>
      </c>
      <c r="Z1337" s="64" t="str">
        <f t="shared" si="187"/>
        <v/>
      </c>
      <c r="AB1337" s="80" t="str">
        <f t="shared" si="188"/>
        <v/>
      </c>
      <c r="AC1337" s="77" t="str">
        <f t="shared" si="189"/>
        <v/>
      </c>
      <c r="AE1337" s="84" t="str">
        <f t="shared" si="190"/>
        <v/>
      </c>
      <c r="AG1337" s="6" t="str">
        <f>IF($AE1337="", "", COUNTIF($AE$10:$AE$2510, "&gt;"&amp;$AE1337)+1+COUNTIF($AE$10:$AE1337, $AE1337)-1)</f>
        <v/>
      </c>
    </row>
    <row r="1338" spans="1:33" x14ac:dyDescent="0.25">
      <c r="A1338" s="2"/>
      <c r="B1338" s="98"/>
      <c r="C1338" s="99"/>
      <c r="D1338" s="100"/>
      <c r="E1338" s="101"/>
      <c r="F1338" s="102"/>
      <c r="G1338" s="99"/>
      <c r="H1338" s="103"/>
      <c r="I1338" s="104"/>
      <c r="J1338" s="2"/>
      <c r="K1338" s="56" t="str">
        <f t="shared" si="182"/>
        <v/>
      </c>
      <c r="L1338" s="2"/>
      <c r="M1338" s="2"/>
      <c r="N1338" s="51" t="str">
        <f t="shared" si="183"/>
        <v/>
      </c>
      <c r="O1338" s="2"/>
      <c r="Q1338" s="6" t="str">
        <f t="shared" si="184"/>
        <v/>
      </c>
      <c r="S1338" s="6" t="str">
        <f>IF(COUNTIF($Q1338:$Q$2510, $Q1338)&gt;1, "", $Q1338)</f>
        <v/>
      </c>
      <c r="U1338" s="63" t="str">
        <f>IF($B1338="", "", IF(OR($B1338&lt;'Intro &amp; Setup'!$W$18, $B1338&gt;'Intro &amp; Setup'!$AG$18), "X", ""))</f>
        <v/>
      </c>
      <c r="V1338" s="64" t="str">
        <f>IF($F1338="", "", IF(OR($F1338&lt;'Intro &amp; Setup'!$W$18, $F1338&gt;'Intro &amp; Setup'!$AG$18), "X", ""))</f>
        <v/>
      </c>
      <c r="W1338" s="6" t="str">
        <f t="shared" si="185"/>
        <v/>
      </c>
      <c r="Y1338" s="63" t="str">
        <f t="shared" si="186"/>
        <v/>
      </c>
      <c r="Z1338" s="64" t="str">
        <f t="shared" si="187"/>
        <v/>
      </c>
      <c r="AB1338" s="80" t="str">
        <f t="shared" si="188"/>
        <v/>
      </c>
      <c r="AC1338" s="77" t="str">
        <f t="shared" si="189"/>
        <v/>
      </c>
      <c r="AE1338" s="84" t="str">
        <f t="shared" si="190"/>
        <v/>
      </c>
      <c r="AG1338" s="6" t="str">
        <f>IF($AE1338="", "", COUNTIF($AE$10:$AE$2510, "&gt;"&amp;$AE1338)+1+COUNTIF($AE$10:$AE1338, $AE1338)-1)</f>
        <v/>
      </c>
    </row>
    <row r="1339" spans="1:33" x14ac:dyDescent="0.25">
      <c r="A1339" s="2"/>
      <c r="B1339" s="98"/>
      <c r="C1339" s="99"/>
      <c r="D1339" s="100"/>
      <c r="E1339" s="101"/>
      <c r="F1339" s="102"/>
      <c r="G1339" s="99"/>
      <c r="H1339" s="103"/>
      <c r="I1339" s="104"/>
      <c r="J1339" s="2"/>
      <c r="K1339" s="56" t="str">
        <f t="shared" si="182"/>
        <v/>
      </c>
      <c r="L1339" s="2"/>
      <c r="M1339" s="2"/>
      <c r="N1339" s="51" t="str">
        <f t="shared" si="183"/>
        <v/>
      </c>
      <c r="O1339" s="2"/>
      <c r="Q1339" s="6" t="str">
        <f t="shared" si="184"/>
        <v/>
      </c>
      <c r="S1339" s="6" t="str">
        <f>IF(COUNTIF($Q1339:$Q$2510, $Q1339)&gt;1, "", $Q1339)</f>
        <v/>
      </c>
      <c r="U1339" s="63" t="str">
        <f>IF($B1339="", "", IF(OR($B1339&lt;'Intro &amp; Setup'!$W$18, $B1339&gt;'Intro &amp; Setup'!$AG$18), "X", ""))</f>
        <v/>
      </c>
      <c r="V1339" s="64" t="str">
        <f>IF($F1339="", "", IF(OR($F1339&lt;'Intro &amp; Setup'!$W$18, $F1339&gt;'Intro &amp; Setup'!$AG$18), "X", ""))</f>
        <v/>
      </c>
      <c r="W1339" s="6" t="str">
        <f t="shared" si="185"/>
        <v/>
      </c>
      <c r="Y1339" s="63" t="str">
        <f t="shared" si="186"/>
        <v/>
      </c>
      <c r="Z1339" s="64" t="str">
        <f t="shared" si="187"/>
        <v/>
      </c>
      <c r="AB1339" s="80" t="str">
        <f t="shared" si="188"/>
        <v/>
      </c>
      <c r="AC1339" s="77" t="str">
        <f t="shared" si="189"/>
        <v/>
      </c>
      <c r="AE1339" s="84" t="str">
        <f t="shared" si="190"/>
        <v/>
      </c>
      <c r="AG1339" s="6" t="str">
        <f>IF($AE1339="", "", COUNTIF($AE$10:$AE$2510, "&gt;"&amp;$AE1339)+1+COUNTIF($AE$10:$AE1339, $AE1339)-1)</f>
        <v/>
      </c>
    </row>
    <row r="1340" spans="1:33" x14ac:dyDescent="0.25">
      <c r="A1340" s="2"/>
      <c r="B1340" s="98"/>
      <c r="C1340" s="99"/>
      <c r="D1340" s="100"/>
      <c r="E1340" s="101"/>
      <c r="F1340" s="102"/>
      <c r="G1340" s="99"/>
      <c r="H1340" s="103"/>
      <c r="I1340" s="104"/>
      <c r="J1340" s="2"/>
      <c r="K1340" s="56" t="str">
        <f t="shared" si="182"/>
        <v/>
      </c>
      <c r="L1340" s="2"/>
      <c r="M1340" s="2"/>
      <c r="N1340" s="51" t="str">
        <f t="shared" si="183"/>
        <v/>
      </c>
      <c r="O1340" s="2"/>
      <c r="Q1340" s="6" t="str">
        <f t="shared" si="184"/>
        <v/>
      </c>
      <c r="S1340" s="6" t="str">
        <f>IF(COUNTIF($Q1340:$Q$2510, $Q1340)&gt;1, "", $Q1340)</f>
        <v/>
      </c>
      <c r="U1340" s="63" t="str">
        <f>IF($B1340="", "", IF(OR($B1340&lt;'Intro &amp; Setup'!$W$18, $B1340&gt;'Intro &amp; Setup'!$AG$18), "X", ""))</f>
        <v/>
      </c>
      <c r="V1340" s="64" t="str">
        <f>IF($F1340="", "", IF(OR($F1340&lt;'Intro &amp; Setup'!$W$18, $F1340&gt;'Intro &amp; Setup'!$AG$18), "X", ""))</f>
        <v/>
      </c>
      <c r="W1340" s="6" t="str">
        <f t="shared" si="185"/>
        <v/>
      </c>
      <c r="Y1340" s="63" t="str">
        <f t="shared" si="186"/>
        <v/>
      </c>
      <c r="Z1340" s="64" t="str">
        <f t="shared" si="187"/>
        <v/>
      </c>
      <c r="AB1340" s="80" t="str">
        <f t="shared" si="188"/>
        <v/>
      </c>
      <c r="AC1340" s="77" t="str">
        <f t="shared" si="189"/>
        <v/>
      </c>
      <c r="AE1340" s="84" t="str">
        <f t="shared" si="190"/>
        <v/>
      </c>
      <c r="AG1340" s="6" t="str">
        <f>IF($AE1340="", "", COUNTIF($AE$10:$AE$2510, "&gt;"&amp;$AE1340)+1+COUNTIF($AE$10:$AE1340, $AE1340)-1)</f>
        <v/>
      </c>
    </row>
    <row r="1341" spans="1:33" x14ac:dyDescent="0.25">
      <c r="A1341" s="2"/>
      <c r="B1341" s="98"/>
      <c r="C1341" s="99"/>
      <c r="D1341" s="100"/>
      <c r="E1341" s="101"/>
      <c r="F1341" s="102"/>
      <c r="G1341" s="99"/>
      <c r="H1341" s="103"/>
      <c r="I1341" s="104"/>
      <c r="J1341" s="2"/>
      <c r="K1341" s="56" t="str">
        <f t="shared" si="182"/>
        <v/>
      </c>
      <c r="L1341" s="2"/>
      <c r="M1341" s="2"/>
      <c r="N1341" s="51" t="str">
        <f t="shared" si="183"/>
        <v/>
      </c>
      <c r="O1341" s="2"/>
      <c r="Q1341" s="6" t="str">
        <f t="shared" si="184"/>
        <v/>
      </c>
      <c r="S1341" s="6" t="str">
        <f>IF(COUNTIF($Q1341:$Q$2510, $Q1341)&gt;1, "", $Q1341)</f>
        <v/>
      </c>
      <c r="U1341" s="63" t="str">
        <f>IF($B1341="", "", IF(OR($B1341&lt;'Intro &amp; Setup'!$W$18, $B1341&gt;'Intro &amp; Setup'!$AG$18), "X", ""))</f>
        <v/>
      </c>
      <c r="V1341" s="64" t="str">
        <f>IF($F1341="", "", IF(OR($F1341&lt;'Intro &amp; Setup'!$W$18, $F1341&gt;'Intro &amp; Setup'!$AG$18), "X", ""))</f>
        <v/>
      </c>
      <c r="W1341" s="6" t="str">
        <f t="shared" si="185"/>
        <v/>
      </c>
      <c r="Y1341" s="63" t="str">
        <f t="shared" si="186"/>
        <v/>
      </c>
      <c r="Z1341" s="64" t="str">
        <f t="shared" si="187"/>
        <v/>
      </c>
      <c r="AB1341" s="80" t="str">
        <f t="shared" si="188"/>
        <v/>
      </c>
      <c r="AC1341" s="77" t="str">
        <f t="shared" si="189"/>
        <v/>
      </c>
      <c r="AE1341" s="84" t="str">
        <f t="shared" si="190"/>
        <v/>
      </c>
      <c r="AG1341" s="6" t="str">
        <f>IF($AE1341="", "", COUNTIF($AE$10:$AE$2510, "&gt;"&amp;$AE1341)+1+COUNTIF($AE$10:$AE1341, $AE1341)-1)</f>
        <v/>
      </c>
    </row>
    <row r="1342" spans="1:33" x14ac:dyDescent="0.25">
      <c r="A1342" s="2"/>
      <c r="B1342" s="98"/>
      <c r="C1342" s="99"/>
      <c r="D1342" s="100"/>
      <c r="E1342" s="101"/>
      <c r="F1342" s="102"/>
      <c r="G1342" s="99"/>
      <c r="H1342" s="103"/>
      <c r="I1342" s="104"/>
      <c r="J1342" s="2"/>
      <c r="K1342" s="56" t="str">
        <f t="shared" si="182"/>
        <v/>
      </c>
      <c r="L1342" s="2"/>
      <c r="M1342" s="2"/>
      <c r="N1342" s="51" t="str">
        <f t="shared" si="183"/>
        <v/>
      </c>
      <c r="O1342" s="2"/>
      <c r="Q1342" s="6" t="str">
        <f t="shared" si="184"/>
        <v/>
      </c>
      <c r="S1342" s="6" t="str">
        <f>IF(COUNTIF($Q1342:$Q$2510, $Q1342)&gt;1, "", $Q1342)</f>
        <v/>
      </c>
      <c r="U1342" s="63" t="str">
        <f>IF($B1342="", "", IF(OR($B1342&lt;'Intro &amp; Setup'!$W$18, $B1342&gt;'Intro &amp; Setup'!$AG$18), "X", ""))</f>
        <v/>
      </c>
      <c r="V1342" s="64" t="str">
        <f>IF($F1342="", "", IF(OR($F1342&lt;'Intro &amp; Setup'!$W$18, $F1342&gt;'Intro &amp; Setup'!$AG$18), "X", ""))</f>
        <v/>
      </c>
      <c r="W1342" s="6" t="str">
        <f t="shared" si="185"/>
        <v/>
      </c>
      <c r="Y1342" s="63" t="str">
        <f t="shared" si="186"/>
        <v/>
      </c>
      <c r="Z1342" s="64" t="str">
        <f t="shared" si="187"/>
        <v/>
      </c>
      <c r="AB1342" s="80" t="str">
        <f t="shared" si="188"/>
        <v/>
      </c>
      <c r="AC1342" s="77" t="str">
        <f t="shared" si="189"/>
        <v/>
      </c>
      <c r="AE1342" s="84" t="str">
        <f t="shared" si="190"/>
        <v/>
      </c>
      <c r="AG1342" s="6" t="str">
        <f>IF($AE1342="", "", COUNTIF($AE$10:$AE$2510, "&gt;"&amp;$AE1342)+1+COUNTIF($AE$10:$AE1342, $AE1342)-1)</f>
        <v/>
      </c>
    </row>
    <row r="1343" spans="1:33" x14ac:dyDescent="0.25">
      <c r="A1343" s="2"/>
      <c r="B1343" s="98"/>
      <c r="C1343" s="99"/>
      <c r="D1343" s="100"/>
      <c r="E1343" s="101"/>
      <c r="F1343" s="102"/>
      <c r="G1343" s="99"/>
      <c r="H1343" s="103"/>
      <c r="I1343" s="104"/>
      <c r="J1343" s="2"/>
      <c r="K1343" s="56" t="str">
        <f t="shared" si="182"/>
        <v/>
      </c>
      <c r="L1343" s="2"/>
      <c r="M1343" s="2"/>
      <c r="N1343" s="51" t="str">
        <f t="shared" si="183"/>
        <v/>
      </c>
      <c r="O1343" s="2"/>
      <c r="Q1343" s="6" t="str">
        <f t="shared" si="184"/>
        <v/>
      </c>
      <c r="S1343" s="6" t="str">
        <f>IF(COUNTIF($Q1343:$Q$2510, $Q1343)&gt;1, "", $Q1343)</f>
        <v/>
      </c>
      <c r="U1343" s="63" t="str">
        <f>IF($B1343="", "", IF(OR($B1343&lt;'Intro &amp; Setup'!$W$18, $B1343&gt;'Intro &amp; Setup'!$AG$18), "X", ""))</f>
        <v/>
      </c>
      <c r="V1343" s="64" t="str">
        <f>IF($F1343="", "", IF(OR($F1343&lt;'Intro &amp; Setup'!$W$18, $F1343&gt;'Intro &amp; Setup'!$AG$18), "X", ""))</f>
        <v/>
      </c>
      <c r="W1343" s="6" t="str">
        <f t="shared" si="185"/>
        <v/>
      </c>
      <c r="Y1343" s="63" t="str">
        <f t="shared" si="186"/>
        <v/>
      </c>
      <c r="Z1343" s="64" t="str">
        <f t="shared" si="187"/>
        <v/>
      </c>
      <c r="AB1343" s="80" t="str">
        <f t="shared" si="188"/>
        <v/>
      </c>
      <c r="AC1343" s="77" t="str">
        <f t="shared" si="189"/>
        <v/>
      </c>
      <c r="AE1343" s="84" t="str">
        <f t="shared" si="190"/>
        <v/>
      </c>
      <c r="AG1343" s="6" t="str">
        <f>IF($AE1343="", "", COUNTIF($AE$10:$AE$2510, "&gt;"&amp;$AE1343)+1+COUNTIF($AE$10:$AE1343, $AE1343)-1)</f>
        <v/>
      </c>
    </row>
    <row r="1344" spans="1:33" x14ac:dyDescent="0.25">
      <c r="A1344" s="2"/>
      <c r="B1344" s="98"/>
      <c r="C1344" s="99"/>
      <c r="D1344" s="100"/>
      <c r="E1344" s="101"/>
      <c r="F1344" s="102"/>
      <c r="G1344" s="99"/>
      <c r="H1344" s="103"/>
      <c r="I1344" s="104"/>
      <c r="J1344" s="2"/>
      <c r="K1344" s="56" t="str">
        <f t="shared" si="182"/>
        <v/>
      </c>
      <c r="L1344" s="2"/>
      <c r="M1344" s="2"/>
      <c r="N1344" s="51" t="str">
        <f t="shared" si="183"/>
        <v/>
      </c>
      <c r="O1344" s="2"/>
      <c r="Q1344" s="6" t="str">
        <f t="shared" si="184"/>
        <v/>
      </c>
      <c r="S1344" s="6" t="str">
        <f>IF(COUNTIF($Q1344:$Q$2510, $Q1344)&gt;1, "", $Q1344)</f>
        <v/>
      </c>
      <c r="U1344" s="63" t="str">
        <f>IF($B1344="", "", IF(OR($B1344&lt;'Intro &amp; Setup'!$W$18, $B1344&gt;'Intro &amp; Setup'!$AG$18), "X", ""))</f>
        <v/>
      </c>
      <c r="V1344" s="64" t="str">
        <f>IF($F1344="", "", IF(OR($F1344&lt;'Intro &amp; Setup'!$W$18, $F1344&gt;'Intro &amp; Setup'!$AG$18), "X", ""))</f>
        <v/>
      </c>
      <c r="W1344" s="6" t="str">
        <f t="shared" si="185"/>
        <v/>
      </c>
      <c r="Y1344" s="63" t="str">
        <f t="shared" si="186"/>
        <v/>
      </c>
      <c r="Z1344" s="64" t="str">
        <f t="shared" si="187"/>
        <v/>
      </c>
      <c r="AB1344" s="80" t="str">
        <f t="shared" si="188"/>
        <v/>
      </c>
      <c r="AC1344" s="77" t="str">
        <f t="shared" si="189"/>
        <v/>
      </c>
      <c r="AE1344" s="84" t="str">
        <f t="shared" si="190"/>
        <v/>
      </c>
      <c r="AG1344" s="6" t="str">
        <f>IF($AE1344="", "", COUNTIF($AE$10:$AE$2510, "&gt;"&amp;$AE1344)+1+COUNTIF($AE$10:$AE1344, $AE1344)-1)</f>
        <v/>
      </c>
    </row>
    <row r="1345" spans="1:33" x14ac:dyDescent="0.25">
      <c r="A1345" s="2"/>
      <c r="B1345" s="98"/>
      <c r="C1345" s="99"/>
      <c r="D1345" s="100"/>
      <c r="E1345" s="101"/>
      <c r="F1345" s="102"/>
      <c r="G1345" s="99"/>
      <c r="H1345" s="103"/>
      <c r="I1345" s="104"/>
      <c r="J1345" s="2"/>
      <c r="K1345" s="56" t="str">
        <f t="shared" si="182"/>
        <v/>
      </c>
      <c r="L1345" s="2"/>
      <c r="M1345" s="2"/>
      <c r="N1345" s="51" t="str">
        <f t="shared" si="183"/>
        <v/>
      </c>
      <c r="O1345" s="2"/>
      <c r="Q1345" s="6" t="str">
        <f t="shared" si="184"/>
        <v/>
      </c>
      <c r="S1345" s="6" t="str">
        <f>IF(COUNTIF($Q1345:$Q$2510, $Q1345)&gt;1, "", $Q1345)</f>
        <v/>
      </c>
      <c r="U1345" s="63" t="str">
        <f>IF($B1345="", "", IF(OR($B1345&lt;'Intro &amp; Setup'!$W$18, $B1345&gt;'Intro &amp; Setup'!$AG$18), "X", ""))</f>
        <v/>
      </c>
      <c r="V1345" s="64" t="str">
        <f>IF($F1345="", "", IF(OR($F1345&lt;'Intro &amp; Setup'!$W$18, $F1345&gt;'Intro &amp; Setup'!$AG$18), "X", ""))</f>
        <v/>
      </c>
      <c r="W1345" s="6" t="str">
        <f t="shared" si="185"/>
        <v/>
      </c>
      <c r="Y1345" s="63" t="str">
        <f t="shared" si="186"/>
        <v/>
      </c>
      <c r="Z1345" s="64" t="str">
        <f t="shared" si="187"/>
        <v/>
      </c>
      <c r="AB1345" s="80" t="str">
        <f t="shared" si="188"/>
        <v/>
      </c>
      <c r="AC1345" s="77" t="str">
        <f t="shared" si="189"/>
        <v/>
      </c>
      <c r="AE1345" s="84" t="str">
        <f t="shared" si="190"/>
        <v/>
      </c>
      <c r="AG1345" s="6" t="str">
        <f>IF($AE1345="", "", COUNTIF($AE$10:$AE$2510, "&gt;"&amp;$AE1345)+1+COUNTIF($AE$10:$AE1345, $AE1345)-1)</f>
        <v/>
      </c>
    </row>
    <row r="1346" spans="1:33" x14ac:dyDescent="0.25">
      <c r="A1346" s="2"/>
      <c r="B1346" s="98"/>
      <c r="C1346" s="99"/>
      <c r="D1346" s="100"/>
      <c r="E1346" s="101"/>
      <c r="F1346" s="102"/>
      <c r="G1346" s="99"/>
      <c r="H1346" s="103"/>
      <c r="I1346" s="104"/>
      <c r="J1346" s="2"/>
      <c r="K1346" s="56" t="str">
        <f t="shared" si="182"/>
        <v/>
      </c>
      <c r="L1346" s="2"/>
      <c r="M1346" s="2"/>
      <c r="N1346" s="51" t="str">
        <f t="shared" si="183"/>
        <v/>
      </c>
      <c r="O1346" s="2"/>
      <c r="Q1346" s="6" t="str">
        <f t="shared" si="184"/>
        <v/>
      </c>
      <c r="S1346" s="6" t="str">
        <f>IF(COUNTIF($Q1346:$Q$2510, $Q1346)&gt;1, "", $Q1346)</f>
        <v/>
      </c>
      <c r="U1346" s="63" t="str">
        <f>IF($B1346="", "", IF(OR($B1346&lt;'Intro &amp; Setup'!$W$18, $B1346&gt;'Intro &amp; Setup'!$AG$18), "X", ""))</f>
        <v/>
      </c>
      <c r="V1346" s="64" t="str">
        <f>IF($F1346="", "", IF(OR($F1346&lt;'Intro &amp; Setup'!$W$18, $F1346&gt;'Intro &amp; Setup'!$AG$18), "X", ""))</f>
        <v/>
      </c>
      <c r="W1346" s="6" t="str">
        <f t="shared" si="185"/>
        <v/>
      </c>
      <c r="Y1346" s="63" t="str">
        <f t="shared" si="186"/>
        <v/>
      </c>
      <c r="Z1346" s="64" t="str">
        <f t="shared" si="187"/>
        <v/>
      </c>
      <c r="AB1346" s="80" t="str">
        <f t="shared" si="188"/>
        <v/>
      </c>
      <c r="AC1346" s="77" t="str">
        <f t="shared" si="189"/>
        <v/>
      </c>
      <c r="AE1346" s="84" t="str">
        <f t="shared" si="190"/>
        <v/>
      </c>
      <c r="AG1346" s="6" t="str">
        <f>IF($AE1346="", "", COUNTIF($AE$10:$AE$2510, "&gt;"&amp;$AE1346)+1+COUNTIF($AE$10:$AE1346, $AE1346)-1)</f>
        <v/>
      </c>
    </row>
    <row r="1347" spans="1:33" x14ac:dyDescent="0.25">
      <c r="A1347" s="2"/>
      <c r="B1347" s="98"/>
      <c r="C1347" s="99"/>
      <c r="D1347" s="100"/>
      <c r="E1347" s="101"/>
      <c r="F1347" s="102"/>
      <c r="G1347" s="99"/>
      <c r="H1347" s="103"/>
      <c r="I1347" s="104"/>
      <c r="J1347" s="2"/>
      <c r="K1347" s="56" t="str">
        <f t="shared" si="182"/>
        <v/>
      </c>
      <c r="L1347" s="2"/>
      <c r="M1347" s="2"/>
      <c r="N1347" s="51" t="str">
        <f t="shared" si="183"/>
        <v/>
      </c>
      <c r="O1347" s="2"/>
      <c r="Q1347" s="6" t="str">
        <f t="shared" si="184"/>
        <v/>
      </c>
      <c r="S1347" s="6" t="str">
        <f>IF(COUNTIF($Q1347:$Q$2510, $Q1347)&gt;1, "", $Q1347)</f>
        <v/>
      </c>
      <c r="U1347" s="63" t="str">
        <f>IF($B1347="", "", IF(OR($B1347&lt;'Intro &amp; Setup'!$W$18, $B1347&gt;'Intro &amp; Setup'!$AG$18), "X", ""))</f>
        <v/>
      </c>
      <c r="V1347" s="64" t="str">
        <f>IF($F1347="", "", IF(OR($F1347&lt;'Intro &amp; Setup'!$W$18, $F1347&gt;'Intro &amp; Setup'!$AG$18), "X", ""))</f>
        <v/>
      </c>
      <c r="W1347" s="6" t="str">
        <f t="shared" si="185"/>
        <v/>
      </c>
      <c r="Y1347" s="63" t="str">
        <f t="shared" si="186"/>
        <v/>
      </c>
      <c r="Z1347" s="64" t="str">
        <f t="shared" si="187"/>
        <v/>
      </c>
      <c r="AB1347" s="80" t="str">
        <f t="shared" si="188"/>
        <v/>
      </c>
      <c r="AC1347" s="77" t="str">
        <f t="shared" si="189"/>
        <v/>
      </c>
      <c r="AE1347" s="84" t="str">
        <f t="shared" si="190"/>
        <v/>
      </c>
      <c r="AG1347" s="6" t="str">
        <f>IF($AE1347="", "", COUNTIF($AE$10:$AE$2510, "&gt;"&amp;$AE1347)+1+COUNTIF($AE$10:$AE1347, $AE1347)-1)</f>
        <v/>
      </c>
    </row>
    <row r="1348" spans="1:33" x14ac:dyDescent="0.25">
      <c r="A1348" s="2"/>
      <c r="B1348" s="98"/>
      <c r="C1348" s="99"/>
      <c r="D1348" s="100"/>
      <c r="E1348" s="101"/>
      <c r="F1348" s="102"/>
      <c r="G1348" s="99"/>
      <c r="H1348" s="103"/>
      <c r="I1348" s="104"/>
      <c r="J1348" s="2"/>
      <c r="K1348" s="56" t="str">
        <f t="shared" si="182"/>
        <v/>
      </c>
      <c r="L1348" s="2"/>
      <c r="M1348" s="2"/>
      <c r="N1348" s="51" t="str">
        <f t="shared" si="183"/>
        <v/>
      </c>
      <c r="O1348" s="2"/>
      <c r="Q1348" s="6" t="str">
        <f t="shared" si="184"/>
        <v/>
      </c>
      <c r="S1348" s="6" t="str">
        <f>IF(COUNTIF($Q1348:$Q$2510, $Q1348)&gt;1, "", $Q1348)</f>
        <v/>
      </c>
      <c r="U1348" s="63" t="str">
        <f>IF($B1348="", "", IF(OR($B1348&lt;'Intro &amp; Setup'!$W$18, $B1348&gt;'Intro &amp; Setup'!$AG$18), "X", ""))</f>
        <v/>
      </c>
      <c r="V1348" s="64" t="str">
        <f>IF($F1348="", "", IF(OR($F1348&lt;'Intro &amp; Setup'!$W$18, $F1348&gt;'Intro &amp; Setup'!$AG$18), "X", ""))</f>
        <v/>
      </c>
      <c r="W1348" s="6" t="str">
        <f t="shared" si="185"/>
        <v/>
      </c>
      <c r="Y1348" s="63" t="str">
        <f t="shared" si="186"/>
        <v/>
      </c>
      <c r="Z1348" s="64" t="str">
        <f t="shared" si="187"/>
        <v/>
      </c>
      <c r="AB1348" s="80" t="str">
        <f t="shared" si="188"/>
        <v/>
      </c>
      <c r="AC1348" s="77" t="str">
        <f t="shared" si="189"/>
        <v/>
      </c>
      <c r="AE1348" s="84" t="str">
        <f t="shared" si="190"/>
        <v/>
      </c>
      <c r="AG1348" s="6" t="str">
        <f>IF($AE1348="", "", COUNTIF($AE$10:$AE$2510, "&gt;"&amp;$AE1348)+1+COUNTIF($AE$10:$AE1348, $AE1348)-1)</f>
        <v/>
      </c>
    </row>
    <row r="1349" spans="1:33" x14ac:dyDescent="0.25">
      <c r="A1349" s="2"/>
      <c r="B1349" s="98"/>
      <c r="C1349" s="99"/>
      <c r="D1349" s="100"/>
      <c r="E1349" s="101"/>
      <c r="F1349" s="102"/>
      <c r="G1349" s="99"/>
      <c r="H1349" s="103"/>
      <c r="I1349" s="104"/>
      <c r="J1349" s="2"/>
      <c r="K1349" s="56" t="str">
        <f t="shared" si="182"/>
        <v/>
      </c>
      <c r="L1349" s="2"/>
      <c r="M1349" s="2"/>
      <c r="N1349" s="51" t="str">
        <f t="shared" si="183"/>
        <v/>
      </c>
      <c r="O1349" s="2"/>
      <c r="Q1349" s="6" t="str">
        <f t="shared" si="184"/>
        <v/>
      </c>
      <c r="S1349" s="6" t="str">
        <f>IF(COUNTIF($Q1349:$Q$2510, $Q1349)&gt;1, "", $Q1349)</f>
        <v/>
      </c>
      <c r="U1349" s="63" t="str">
        <f>IF($B1349="", "", IF(OR($B1349&lt;'Intro &amp; Setup'!$W$18, $B1349&gt;'Intro &amp; Setup'!$AG$18), "X", ""))</f>
        <v/>
      </c>
      <c r="V1349" s="64" t="str">
        <f>IF($F1349="", "", IF(OR($F1349&lt;'Intro &amp; Setup'!$W$18, $F1349&gt;'Intro &amp; Setup'!$AG$18), "X", ""))</f>
        <v/>
      </c>
      <c r="W1349" s="6" t="str">
        <f t="shared" si="185"/>
        <v/>
      </c>
      <c r="Y1349" s="63" t="str">
        <f t="shared" si="186"/>
        <v/>
      </c>
      <c r="Z1349" s="64" t="str">
        <f t="shared" si="187"/>
        <v/>
      </c>
      <c r="AB1349" s="80" t="str">
        <f t="shared" si="188"/>
        <v/>
      </c>
      <c r="AC1349" s="77" t="str">
        <f t="shared" si="189"/>
        <v/>
      </c>
      <c r="AE1349" s="84" t="str">
        <f t="shared" si="190"/>
        <v/>
      </c>
      <c r="AG1349" s="6" t="str">
        <f>IF($AE1349="", "", COUNTIF($AE$10:$AE$2510, "&gt;"&amp;$AE1349)+1+COUNTIF($AE$10:$AE1349, $AE1349)-1)</f>
        <v/>
      </c>
    </row>
    <row r="1350" spans="1:33" x14ac:dyDescent="0.25">
      <c r="A1350" s="2"/>
      <c r="B1350" s="98"/>
      <c r="C1350" s="99"/>
      <c r="D1350" s="100"/>
      <c r="E1350" s="101"/>
      <c r="F1350" s="102"/>
      <c r="G1350" s="99"/>
      <c r="H1350" s="103"/>
      <c r="I1350" s="104"/>
      <c r="J1350" s="2"/>
      <c r="K1350" s="56" t="str">
        <f t="shared" si="182"/>
        <v/>
      </c>
      <c r="L1350" s="2"/>
      <c r="M1350" s="2"/>
      <c r="N1350" s="51" t="str">
        <f t="shared" si="183"/>
        <v/>
      </c>
      <c r="O1350" s="2"/>
      <c r="Q1350" s="6" t="str">
        <f t="shared" si="184"/>
        <v/>
      </c>
      <c r="S1350" s="6" t="str">
        <f>IF(COUNTIF($Q1350:$Q$2510, $Q1350)&gt;1, "", $Q1350)</f>
        <v/>
      </c>
      <c r="U1350" s="63" t="str">
        <f>IF($B1350="", "", IF(OR($B1350&lt;'Intro &amp; Setup'!$W$18, $B1350&gt;'Intro &amp; Setup'!$AG$18), "X", ""))</f>
        <v/>
      </c>
      <c r="V1350" s="64" t="str">
        <f>IF($F1350="", "", IF(OR($F1350&lt;'Intro &amp; Setup'!$W$18, $F1350&gt;'Intro &amp; Setup'!$AG$18), "X", ""))</f>
        <v/>
      </c>
      <c r="W1350" s="6" t="str">
        <f t="shared" si="185"/>
        <v/>
      </c>
      <c r="Y1350" s="63" t="str">
        <f t="shared" si="186"/>
        <v/>
      </c>
      <c r="Z1350" s="64" t="str">
        <f t="shared" si="187"/>
        <v/>
      </c>
      <c r="AB1350" s="80" t="str">
        <f t="shared" si="188"/>
        <v/>
      </c>
      <c r="AC1350" s="77" t="str">
        <f t="shared" si="189"/>
        <v/>
      </c>
      <c r="AE1350" s="84" t="str">
        <f t="shared" si="190"/>
        <v/>
      </c>
      <c r="AG1350" s="6" t="str">
        <f>IF($AE1350="", "", COUNTIF($AE$10:$AE$2510, "&gt;"&amp;$AE1350)+1+COUNTIF($AE$10:$AE1350, $AE1350)-1)</f>
        <v/>
      </c>
    </row>
    <row r="1351" spans="1:33" x14ac:dyDescent="0.25">
      <c r="A1351" s="2"/>
      <c r="B1351" s="98"/>
      <c r="C1351" s="99"/>
      <c r="D1351" s="100"/>
      <c r="E1351" s="101"/>
      <c r="F1351" s="102"/>
      <c r="G1351" s="99"/>
      <c r="H1351" s="103"/>
      <c r="I1351" s="104"/>
      <c r="J1351" s="2"/>
      <c r="K1351" s="56" t="str">
        <f t="shared" si="182"/>
        <v/>
      </c>
      <c r="L1351" s="2"/>
      <c r="M1351" s="2"/>
      <c r="N1351" s="51" t="str">
        <f t="shared" si="183"/>
        <v/>
      </c>
      <c r="O1351" s="2"/>
      <c r="Q1351" s="6" t="str">
        <f t="shared" si="184"/>
        <v/>
      </c>
      <c r="S1351" s="6" t="str">
        <f>IF(COUNTIF($Q1351:$Q$2510, $Q1351)&gt;1, "", $Q1351)</f>
        <v/>
      </c>
      <c r="U1351" s="63" t="str">
        <f>IF($B1351="", "", IF(OR($B1351&lt;'Intro &amp; Setup'!$W$18, $B1351&gt;'Intro &amp; Setup'!$AG$18), "X", ""))</f>
        <v/>
      </c>
      <c r="V1351" s="64" t="str">
        <f>IF($F1351="", "", IF(OR($F1351&lt;'Intro &amp; Setup'!$W$18, $F1351&gt;'Intro &amp; Setup'!$AG$18), "X", ""))</f>
        <v/>
      </c>
      <c r="W1351" s="6" t="str">
        <f t="shared" si="185"/>
        <v/>
      </c>
      <c r="Y1351" s="63" t="str">
        <f t="shared" si="186"/>
        <v/>
      </c>
      <c r="Z1351" s="64" t="str">
        <f t="shared" si="187"/>
        <v/>
      </c>
      <c r="AB1351" s="80" t="str">
        <f t="shared" si="188"/>
        <v/>
      </c>
      <c r="AC1351" s="77" t="str">
        <f t="shared" si="189"/>
        <v/>
      </c>
      <c r="AE1351" s="84" t="str">
        <f t="shared" si="190"/>
        <v/>
      </c>
      <c r="AG1351" s="6" t="str">
        <f>IF($AE1351="", "", COUNTIF($AE$10:$AE$2510, "&gt;"&amp;$AE1351)+1+COUNTIF($AE$10:$AE1351, $AE1351)-1)</f>
        <v/>
      </c>
    </row>
    <row r="1352" spans="1:33" x14ac:dyDescent="0.25">
      <c r="A1352" s="2"/>
      <c r="B1352" s="98"/>
      <c r="C1352" s="99"/>
      <c r="D1352" s="100"/>
      <c r="E1352" s="101"/>
      <c r="F1352" s="102"/>
      <c r="G1352" s="99"/>
      <c r="H1352" s="103"/>
      <c r="I1352" s="104"/>
      <c r="J1352" s="2"/>
      <c r="K1352" s="56" t="str">
        <f t="shared" si="182"/>
        <v/>
      </c>
      <c r="L1352" s="2"/>
      <c r="M1352" s="2"/>
      <c r="N1352" s="51" t="str">
        <f t="shared" si="183"/>
        <v/>
      </c>
      <c r="O1352" s="2"/>
      <c r="Q1352" s="6" t="str">
        <f t="shared" si="184"/>
        <v/>
      </c>
      <c r="S1352" s="6" t="str">
        <f>IF(COUNTIF($Q1352:$Q$2510, $Q1352)&gt;1, "", $Q1352)</f>
        <v/>
      </c>
      <c r="U1352" s="63" t="str">
        <f>IF($B1352="", "", IF(OR($B1352&lt;'Intro &amp; Setup'!$W$18, $B1352&gt;'Intro &amp; Setup'!$AG$18), "X", ""))</f>
        <v/>
      </c>
      <c r="V1352" s="64" t="str">
        <f>IF($F1352="", "", IF(OR($F1352&lt;'Intro &amp; Setup'!$W$18, $F1352&gt;'Intro &amp; Setup'!$AG$18), "X", ""))</f>
        <v/>
      </c>
      <c r="W1352" s="6" t="str">
        <f t="shared" si="185"/>
        <v/>
      </c>
      <c r="Y1352" s="63" t="str">
        <f t="shared" si="186"/>
        <v/>
      </c>
      <c r="Z1352" s="64" t="str">
        <f t="shared" si="187"/>
        <v/>
      </c>
      <c r="AB1352" s="80" t="str">
        <f t="shared" si="188"/>
        <v/>
      </c>
      <c r="AC1352" s="77" t="str">
        <f t="shared" si="189"/>
        <v/>
      </c>
      <c r="AE1352" s="84" t="str">
        <f t="shared" si="190"/>
        <v/>
      </c>
      <c r="AG1352" s="6" t="str">
        <f>IF($AE1352="", "", COUNTIF($AE$10:$AE$2510, "&gt;"&amp;$AE1352)+1+COUNTIF($AE$10:$AE1352, $AE1352)-1)</f>
        <v/>
      </c>
    </row>
    <row r="1353" spans="1:33" x14ac:dyDescent="0.25">
      <c r="A1353" s="2"/>
      <c r="B1353" s="98"/>
      <c r="C1353" s="99"/>
      <c r="D1353" s="100"/>
      <c r="E1353" s="101"/>
      <c r="F1353" s="102"/>
      <c r="G1353" s="99"/>
      <c r="H1353" s="103"/>
      <c r="I1353" s="104"/>
      <c r="J1353" s="2"/>
      <c r="K1353" s="56" t="str">
        <f t="shared" si="182"/>
        <v/>
      </c>
      <c r="L1353" s="2"/>
      <c r="M1353" s="2"/>
      <c r="N1353" s="51" t="str">
        <f t="shared" si="183"/>
        <v/>
      </c>
      <c r="O1353" s="2"/>
      <c r="Q1353" s="6" t="str">
        <f t="shared" si="184"/>
        <v/>
      </c>
      <c r="S1353" s="6" t="str">
        <f>IF(COUNTIF($Q1353:$Q$2510, $Q1353)&gt;1, "", $Q1353)</f>
        <v/>
      </c>
      <c r="U1353" s="63" t="str">
        <f>IF($B1353="", "", IF(OR($B1353&lt;'Intro &amp; Setup'!$W$18, $B1353&gt;'Intro &amp; Setup'!$AG$18), "X", ""))</f>
        <v/>
      </c>
      <c r="V1353" s="64" t="str">
        <f>IF($F1353="", "", IF(OR($F1353&lt;'Intro &amp; Setup'!$W$18, $F1353&gt;'Intro &amp; Setup'!$AG$18), "X", ""))</f>
        <v/>
      </c>
      <c r="W1353" s="6" t="str">
        <f t="shared" si="185"/>
        <v/>
      </c>
      <c r="Y1353" s="63" t="str">
        <f t="shared" si="186"/>
        <v/>
      </c>
      <c r="Z1353" s="64" t="str">
        <f t="shared" si="187"/>
        <v/>
      </c>
      <c r="AB1353" s="80" t="str">
        <f t="shared" si="188"/>
        <v/>
      </c>
      <c r="AC1353" s="77" t="str">
        <f t="shared" si="189"/>
        <v/>
      </c>
      <c r="AE1353" s="84" t="str">
        <f t="shared" si="190"/>
        <v/>
      </c>
      <c r="AG1353" s="6" t="str">
        <f>IF($AE1353="", "", COUNTIF($AE$10:$AE$2510, "&gt;"&amp;$AE1353)+1+COUNTIF($AE$10:$AE1353, $AE1353)-1)</f>
        <v/>
      </c>
    </row>
    <row r="1354" spans="1:33" x14ac:dyDescent="0.25">
      <c r="A1354" s="2"/>
      <c r="B1354" s="98"/>
      <c r="C1354" s="99"/>
      <c r="D1354" s="100"/>
      <c r="E1354" s="101"/>
      <c r="F1354" s="102"/>
      <c r="G1354" s="99"/>
      <c r="H1354" s="103"/>
      <c r="I1354" s="104"/>
      <c r="J1354" s="2"/>
      <c r="K1354" s="56" t="str">
        <f t="shared" si="182"/>
        <v/>
      </c>
      <c r="L1354" s="2"/>
      <c r="M1354" s="2"/>
      <c r="N1354" s="51" t="str">
        <f t="shared" si="183"/>
        <v/>
      </c>
      <c r="O1354" s="2"/>
      <c r="Q1354" s="6" t="str">
        <f t="shared" si="184"/>
        <v/>
      </c>
      <c r="S1354" s="6" t="str">
        <f>IF(COUNTIF($Q1354:$Q$2510, $Q1354)&gt;1, "", $Q1354)</f>
        <v/>
      </c>
      <c r="U1354" s="63" t="str">
        <f>IF($B1354="", "", IF(OR($B1354&lt;'Intro &amp; Setup'!$W$18, $B1354&gt;'Intro &amp; Setup'!$AG$18), "X", ""))</f>
        <v/>
      </c>
      <c r="V1354" s="64" t="str">
        <f>IF($F1354="", "", IF(OR($F1354&lt;'Intro &amp; Setup'!$W$18, $F1354&gt;'Intro &amp; Setup'!$AG$18), "X", ""))</f>
        <v/>
      </c>
      <c r="W1354" s="6" t="str">
        <f t="shared" si="185"/>
        <v/>
      </c>
      <c r="Y1354" s="63" t="str">
        <f t="shared" si="186"/>
        <v/>
      </c>
      <c r="Z1354" s="64" t="str">
        <f t="shared" si="187"/>
        <v/>
      </c>
      <c r="AB1354" s="80" t="str">
        <f t="shared" si="188"/>
        <v/>
      </c>
      <c r="AC1354" s="77" t="str">
        <f t="shared" si="189"/>
        <v/>
      </c>
      <c r="AE1354" s="84" t="str">
        <f t="shared" si="190"/>
        <v/>
      </c>
      <c r="AG1354" s="6" t="str">
        <f>IF($AE1354="", "", COUNTIF($AE$10:$AE$2510, "&gt;"&amp;$AE1354)+1+COUNTIF($AE$10:$AE1354, $AE1354)-1)</f>
        <v/>
      </c>
    </row>
    <row r="1355" spans="1:33" x14ac:dyDescent="0.25">
      <c r="A1355" s="2"/>
      <c r="B1355" s="98"/>
      <c r="C1355" s="99"/>
      <c r="D1355" s="100"/>
      <c r="E1355" s="101"/>
      <c r="F1355" s="102"/>
      <c r="G1355" s="99"/>
      <c r="H1355" s="103"/>
      <c r="I1355" s="104"/>
      <c r="J1355" s="2"/>
      <c r="K1355" s="56" t="str">
        <f t="shared" si="182"/>
        <v/>
      </c>
      <c r="L1355" s="2"/>
      <c r="M1355" s="2"/>
      <c r="N1355" s="51" t="str">
        <f t="shared" si="183"/>
        <v/>
      </c>
      <c r="O1355" s="2"/>
      <c r="Q1355" s="6" t="str">
        <f t="shared" si="184"/>
        <v/>
      </c>
      <c r="S1355" s="6" t="str">
        <f>IF(COUNTIF($Q1355:$Q$2510, $Q1355)&gt;1, "", $Q1355)</f>
        <v/>
      </c>
      <c r="U1355" s="63" t="str">
        <f>IF($B1355="", "", IF(OR($B1355&lt;'Intro &amp; Setup'!$W$18, $B1355&gt;'Intro &amp; Setup'!$AG$18), "X", ""))</f>
        <v/>
      </c>
      <c r="V1355" s="64" t="str">
        <f>IF($F1355="", "", IF(OR($F1355&lt;'Intro &amp; Setup'!$W$18, $F1355&gt;'Intro &amp; Setup'!$AG$18), "X", ""))</f>
        <v/>
      </c>
      <c r="W1355" s="6" t="str">
        <f t="shared" si="185"/>
        <v/>
      </c>
      <c r="Y1355" s="63" t="str">
        <f t="shared" si="186"/>
        <v/>
      </c>
      <c r="Z1355" s="64" t="str">
        <f t="shared" si="187"/>
        <v/>
      </c>
      <c r="AB1355" s="80" t="str">
        <f t="shared" si="188"/>
        <v/>
      </c>
      <c r="AC1355" s="77" t="str">
        <f t="shared" si="189"/>
        <v/>
      </c>
      <c r="AE1355" s="84" t="str">
        <f t="shared" si="190"/>
        <v/>
      </c>
      <c r="AG1355" s="6" t="str">
        <f>IF($AE1355="", "", COUNTIF($AE$10:$AE$2510, "&gt;"&amp;$AE1355)+1+COUNTIF($AE$10:$AE1355, $AE1355)-1)</f>
        <v/>
      </c>
    </row>
    <row r="1356" spans="1:33" x14ac:dyDescent="0.25">
      <c r="A1356" s="2"/>
      <c r="B1356" s="98"/>
      <c r="C1356" s="99"/>
      <c r="D1356" s="100"/>
      <c r="E1356" s="101"/>
      <c r="F1356" s="102"/>
      <c r="G1356" s="99"/>
      <c r="H1356" s="103"/>
      <c r="I1356" s="104"/>
      <c r="J1356" s="2"/>
      <c r="K1356" s="56" t="str">
        <f t="shared" ref="K1356:K1419" si="191">IF($G1356="", "", IF($I1356="", IFERROR(INDEX($I$11:$I$2510, MATCH($G1356, $S$11:$S$2510, 0)), ""), $I1356))</f>
        <v/>
      </c>
      <c r="L1356" s="2"/>
      <c r="M1356" s="2"/>
      <c r="N1356" s="51" t="str">
        <f t="shared" ref="N1356:N1419" si="192">IFERROR(IF($H1356="", "", IF($G1356="", $H1356, ROUND($H1356/$K1356, 2))), "")</f>
        <v/>
      </c>
      <c r="O1356" s="2"/>
      <c r="Q1356" s="6" t="str">
        <f t="shared" ref="Q1356:Q1419" si="193">IF($I1356="", "", $G1356)</f>
        <v/>
      </c>
      <c r="S1356" s="6" t="str">
        <f>IF(COUNTIF($Q1356:$Q$2510, $Q1356)&gt;1, "", $Q1356)</f>
        <v/>
      </c>
      <c r="U1356" s="63" t="str">
        <f>IF($B1356="", "", IF(OR($B1356&lt;'Intro &amp; Setup'!$W$18, $B1356&gt;'Intro &amp; Setup'!$AG$18), "X", ""))</f>
        <v/>
      </c>
      <c r="V1356" s="64" t="str">
        <f>IF($F1356="", "", IF(OR($F1356&lt;'Intro &amp; Setup'!$W$18, $F1356&gt;'Intro &amp; Setup'!$AG$18), "X", ""))</f>
        <v/>
      </c>
      <c r="W1356" s="6" t="str">
        <f t="shared" ref="W1356:W1419" si="194">IF(AND($U1356="X", $V1356="X"), "X", "")</f>
        <v/>
      </c>
      <c r="Y1356" s="63" t="str">
        <f t="shared" ref="Y1356:Y1419" si="195">IF($W1356="X", "", IF($B1356="", "", TEXT($B1356, "mmm yyyy")))</f>
        <v/>
      </c>
      <c r="Z1356" s="64" t="str">
        <f t="shared" ref="Z1356:Z1419" si="196">IF($W1356="X", "", IF($F1356="", "", TEXT($F1356, "mmm yyyy")))</f>
        <v/>
      </c>
      <c r="AB1356" s="80" t="str">
        <f t="shared" ref="AB1356:AB1419" si="197">IF($G1356="", $N1356, "")</f>
        <v/>
      </c>
      <c r="AC1356" s="77" t="str">
        <f t="shared" ref="AC1356:AC1419" si="198">IF(NOT($G1356=""), $N1356, "")</f>
        <v/>
      </c>
      <c r="AE1356" s="84" t="str">
        <f t="shared" ref="AE1356:AE1419" si="199">IF($S1356="", "", SUMIF($G$11:$G$2510, $S1356, $N$11:$N$2510))</f>
        <v/>
      </c>
      <c r="AG1356" s="6" t="str">
        <f>IF($AE1356="", "", COUNTIF($AE$10:$AE$2510, "&gt;"&amp;$AE1356)+1+COUNTIF($AE$10:$AE1356, $AE1356)-1)</f>
        <v/>
      </c>
    </row>
    <row r="1357" spans="1:33" x14ac:dyDescent="0.25">
      <c r="A1357" s="2"/>
      <c r="B1357" s="98"/>
      <c r="C1357" s="99"/>
      <c r="D1357" s="100"/>
      <c r="E1357" s="101"/>
      <c r="F1357" s="102"/>
      <c r="G1357" s="99"/>
      <c r="H1357" s="103"/>
      <c r="I1357" s="104"/>
      <c r="J1357" s="2"/>
      <c r="K1357" s="56" t="str">
        <f t="shared" si="191"/>
        <v/>
      </c>
      <c r="L1357" s="2"/>
      <c r="M1357" s="2"/>
      <c r="N1357" s="51" t="str">
        <f t="shared" si="192"/>
        <v/>
      </c>
      <c r="O1357" s="2"/>
      <c r="Q1357" s="6" t="str">
        <f t="shared" si="193"/>
        <v/>
      </c>
      <c r="S1357" s="6" t="str">
        <f>IF(COUNTIF($Q1357:$Q$2510, $Q1357)&gt;1, "", $Q1357)</f>
        <v/>
      </c>
      <c r="U1357" s="63" t="str">
        <f>IF($B1357="", "", IF(OR($B1357&lt;'Intro &amp; Setup'!$W$18, $B1357&gt;'Intro &amp; Setup'!$AG$18), "X", ""))</f>
        <v/>
      </c>
      <c r="V1357" s="64" t="str">
        <f>IF($F1357="", "", IF(OR($F1357&lt;'Intro &amp; Setup'!$W$18, $F1357&gt;'Intro &amp; Setup'!$AG$18), "X", ""))</f>
        <v/>
      </c>
      <c r="W1357" s="6" t="str">
        <f t="shared" si="194"/>
        <v/>
      </c>
      <c r="Y1357" s="63" t="str">
        <f t="shared" si="195"/>
        <v/>
      </c>
      <c r="Z1357" s="64" t="str">
        <f t="shared" si="196"/>
        <v/>
      </c>
      <c r="AB1357" s="80" t="str">
        <f t="shared" si="197"/>
        <v/>
      </c>
      <c r="AC1357" s="77" t="str">
        <f t="shared" si="198"/>
        <v/>
      </c>
      <c r="AE1357" s="84" t="str">
        <f t="shared" si="199"/>
        <v/>
      </c>
      <c r="AG1357" s="6" t="str">
        <f>IF($AE1357="", "", COUNTIF($AE$10:$AE$2510, "&gt;"&amp;$AE1357)+1+COUNTIF($AE$10:$AE1357, $AE1357)-1)</f>
        <v/>
      </c>
    </row>
    <row r="1358" spans="1:33" x14ac:dyDescent="0.25">
      <c r="A1358" s="2"/>
      <c r="B1358" s="98"/>
      <c r="C1358" s="99"/>
      <c r="D1358" s="100"/>
      <c r="E1358" s="101"/>
      <c r="F1358" s="102"/>
      <c r="G1358" s="99"/>
      <c r="H1358" s="103"/>
      <c r="I1358" s="104"/>
      <c r="J1358" s="2"/>
      <c r="K1358" s="56" t="str">
        <f t="shared" si="191"/>
        <v/>
      </c>
      <c r="L1358" s="2"/>
      <c r="M1358" s="2"/>
      <c r="N1358" s="51" t="str">
        <f t="shared" si="192"/>
        <v/>
      </c>
      <c r="O1358" s="2"/>
      <c r="Q1358" s="6" t="str">
        <f t="shared" si="193"/>
        <v/>
      </c>
      <c r="S1358" s="6" t="str">
        <f>IF(COUNTIF($Q1358:$Q$2510, $Q1358)&gt;1, "", $Q1358)</f>
        <v/>
      </c>
      <c r="U1358" s="63" t="str">
        <f>IF($B1358="", "", IF(OR($B1358&lt;'Intro &amp; Setup'!$W$18, $B1358&gt;'Intro &amp; Setup'!$AG$18), "X", ""))</f>
        <v/>
      </c>
      <c r="V1358" s="64" t="str">
        <f>IF($F1358="", "", IF(OR($F1358&lt;'Intro &amp; Setup'!$W$18, $F1358&gt;'Intro &amp; Setup'!$AG$18), "X", ""))</f>
        <v/>
      </c>
      <c r="W1358" s="6" t="str">
        <f t="shared" si="194"/>
        <v/>
      </c>
      <c r="Y1358" s="63" t="str">
        <f t="shared" si="195"/>
        <v/>
      </c>
      <c r="Z1358" s="64" t="str">
        <f t="shared" si="196"/>
        <v/>
      </c>
      <c r="AB1358" s="80" t="str">
        <f t="shared" si="197"/>
        <v/>
      </c>
      <c r="AC1358" s="77" t="str">
        <f t="shared" si="198"/>
        <v/>
      </c>
      <c r="AE1358" s="84" t="str">
        <f t="shared" si="199"/>
        <v/>
      </c>
      <c r="AG1358" s="6" t="str">
        <f>IF($AE1358="", "", COUNTIF($AE$10:$AE$2510, "&gt;"&amp;$AE1358)+1+COUNTIF($AE$10:$AE1358, $AE1358)-1)</f>
        <v/>
      </c>
    </row>
    <row r="1359" spans="1:33" x14ac:dyDescent="0.25">
      <c r="A1359" s="2"/>
      <c r="B1359" s="98"/>
      <c r="C1359" s="99"/>
      <c r="D1359" s="100"/>
      <c r="E1359" s="101"/>
      <c r="F1359" s="102"/>
      <c r="G1359" s="99"/>
      <c r="H1359" s="103"/>
      <c r="I1359" s="104"/>
      <c r="J1359" s="2"/>
      <c r="K1359" s="56" t="str">
        <f t="shared" si="191"/>
        <v/>
      </c>
      <c r="L1359" s="2"/>
      <c r="M1359" s="2"/>
      <c r="N1359" s="51" t="str">
        <f t="shared" si="192"/>
        <v/>
      </c>
      <c r="O1359" s="2"/>
      <c r="Q1359" s="6" t="str">
        <f t="shared" si="193"/>
        <v/>
      </c>
      <c r="S1359" s="6" t="str">
        <f>IF(COUNTIF($Q1359:$Q$2510, $Q1359)&gt;1, "", $Q1359)</f>
        <v/>
      </c>
      <c r="U1359" s="63" t="str">
        <f>IF($B1359="", "", IF(OR($B1359&lt;'Intro &amp; Setup'!$W$18, $B1359&gt;'Intro &amp; Setup'!$AG$18), "X", ""))</f>
        <v/>
      </c>
      <c r="V1359" s="64" t="str">
        <f>IF($F1359="", "", IF(OR($F1359&lt;'Intro &amp; Setup'!$W$18, $F1359&gt;'Intro &amp; Setup'!$AG$18), "X", ""))</f>
        <v/>
      </c>
      <c r="W1359" s="6" t="str">
        <f t="shared" si="194"/>
        <v/>
      </c>
      <c r="Y1359" s="63" t="str">
        <f t="shared" si="195"/>
        <v/>
      </c>
      <c r="Z1359" s="64" t="str">
        <f t="shared" si="196"/>
        <v/>
      </c>
      <c r="AB1359" s="80" t="str">
        <f t="shared" si="197"/>
        <v/>
      </c>
      <c r="AC1359" s="77" t="str">
        <f t="shared" si="198"/>
        <v/>
      </c>
      <c r="AE1359" s="84" t="str">
        <f t="shared" si="199"/>
        <v/>
      </c>
      <c r="AG1359" s="6" t="str">
        <f>IF($AE1359="", "", COUNTIF($AE$10:$AE$2510, "&gt;"&amp;$AE1359)+1+COUNTIF($AE$10:$AE1359, $AE1359)-1)</f>
        <v/>
      </c>
    </row>
    <row r="1360" spans="1:33" x14ac:dyDescent="0.25">
      <c r="A1360" s="2"/>
      <c r="B1360" s="98"/>
      <c r="C1360" s="99"/>
      <c r="D1360" s="100"/>
      <c r="E1360" s="101"/>
      <c r="F1360" s="102"/>
      <c r="G1360" s="99"/>
      <c r="H1360" s="103"/>
      <c r="I1360" s="104"/>
      <c r="J1360" s="2"/>
      <c r="K1360" s="56" t="str">
        <f t="shared" si="191"/>
        <v/>
      </c>
      <c r="L1360" s="2"/>
      <c r="M1360" s="2"/>
      <c r="N1360" s="51" t="str">
        <f t="shared" si="192"/>
        <v/>
      </c>
      <c r="O1360" s="2"/>
      <c r="Q1360" s="6" t="str">
        <f t="shared" si="193"/>
        <v/>
      </c>
      <c r="S1360" s="6" t="str">
        <f>IF(COUNTIF($Q1360:$Q$2510, $Q1360)&gt;1, "", $Q1360)</f>
        <v/>
      </c>
      <c r="U1360" s="63" t="str">
        <f>IF($B1360="", "", IF(OR($B1360&lt;'Intro &amp; Setup'!$W$18, $B1360&gt;'Intro &amp; Setup'!$AG$18), "X", ""))</f>
        <v/>
      </c>
      <c r="V1360" s="64" t="str">
        <f>IF($F1360="", "", IF(OR($F1360&lt;'Intro &amp; Setup'!$W$18, $F1360&gt;'Intro &amp; Setup'!$AG$18), "X", ""))</f>
        <v/>
      </c>
      <c r="W1360" s="6" t="str">
        <f t="shared" si="194"/>
        <v/>
      </c>
      <c r="Y1360" s="63" t="str">
        <f t="shared" si="195"/>
        <v/>
      </c>
      <c r="Z1360" s="64" t="str">
        <f t="shared" si="196"/>
        <v/>
      </c>
      <c r="AB1360" s="80" t="str">
        <f t="shared" si="197"/>
        <v/>
      </c>
      <c r="AC1360" s="77" t="str">
        <f t="shared" si="198"/>
        <v/>
      </c>
      <c r="AE1360" s="84" t="str">
        <f t="shared" si="199"/>
        <v/>
      </c>
      <c r="AG1360" s="6" t="str">
        <f>IF($AE1360="", "", COUNTIF($AE$10:$AE$2510, "&gt;"&amp;$AE1360)+1+COUNTIF($AE$10:$AE1360, $AE1360)-1)</f>
        <v/>
      </c>
    </row>
    <row r="1361" spans="1:33" x14ac:dyDescent="0.25">
      <c r="A1361" s="2"/>
      <c r="B1361" s="98"/>
      <c r="C1361" s="99"/>
      <c r="D1361" s="100"/>
      <c r="E1361" s="101"/>
      <c r="F1361" s="102"/>
      <c r="G1361" s="99"/>
      <c r="H1361" s="103"/>
      <c r="I1361" s="104"/>
      <c r="J1361" s="2"/>
      <c r="K1361" s="56" t="str">
        <f t="shared" si="191"/>
        <v/>
      </c>
      <c r="L1361" s="2"/>
      <c r="M1361" s="2"/>
      <c r="N1361" s="51" t="str">
        <f t="shared" si="192"/>
        <v/>
      </c>
      <c r="O1361" s="2"/>
      <c r="Q1361" s="6" t="str">
        <f t="shared" si="193"/>
        <v/>
      </c>
      <c r="S1361" s="6" t="str">
        <f>IF(COUNTIF($Q1361:$Q$2510, $Q1361)&gt;1, "", $Q1361)</f>
        <v/>
      </c>
      <c r="U1361" s="63" t="str">
        <f>IF($B1361="", "", IF(OR($B1361&lt;'Intro &amp; Setup'!$W$18, $B1361&gt;'Intro &amp; Setup'!$AG$18), "X", ""))</f>
        <v/>
      </c>
      <c r="V1361" s="64" t="str">
        <f>IF($F1361="", "", IF(OR($F1361&lt;'Intro &amp; Setup'!$W$18, $F1361&gt;'Intro &amp; Setup'!$AG$18), "X", ""))</f>
        <v/>
      </c>
      <c r="W1361" s="6" t="str">
        <f t="shared" si="194"/>
        <v/>
      </c>
      <c r="Y1361" s="63" t="str">
        <f t="shared" si="195"/>
        <v/>
      </c>
      <c r="Z1361" s="64" t="str">
        <f t="shared" si="196"/>
        <v/>
      </c>
      <c r="AB1361" s="80" t="str">
        <f t="shared" si="197"/>
        <v/>
      </c>
      <c r="AC1361" s="77" t="str">
        <f t="shared" si="198"/>
        <v/>
      </c>
      <c r="AE1361" s="84" t="str">
        <f t="shared" si="199"/>
        <v/>
      </c>
      <c r="AG1361" s="6" t="str">
        <f>IF($AE1361="", "", COUNTIF($AE$10:$AE$2510, "&gt;"&amp;$AE1361)+1+COUNTIF($AE$10:$AE1361, $AE1361)-1)</f>
        <v/>
      </c>
    </row>
    <row r="1362" spans="1:33" x14ac:dyDescent="0.25">
      <c r="A1362" s="2"/>
      <c r="B1362" s="98"/>
      <c r="C1362" s="99"/>
      <c r="D1362" s="100"/>
      <c r="E1362" s="101"/>
      <c r="F1362" s="102"/>
      <c r="G1362" s="99"/>
      <c r="H1362" s="103"/>
      <c r="I1362" s="104"/>
      <c r="J1362" s="2"/>
      <c r="K1362" s="56" t="str">
        <f t="shared" si="191"/>
        <v/>
      </c>
      <c r="L1362" s="2"/>
      <c r="M1362" s="2"/>
      <c r="N1362" s="51" t="str">
        <f t="shared" si="192"/>
        <v/>
      </c>
      <c r="O1362" s="2"/>
      <c r="Q1362" s="6" t="str">
        <f t="shared" si="193"/>
        <v/>
      </c>
      <c r="S1362" s="6" t="str">
        <f>IF(COUNTIF($Q1362:$Q$2510, $Q1362)&gt;1, "", $Q1362)</f>
        <v/>
      </c>
      <c r="U1362" s="63" t="str">
        <f>IF($B1362="", "", IF(OR($B1362&lt;'Intro &amp; Setup'!$W$18, $B1362&gt;'Intro &amp; Setup'!$AG$18), "X", ""))</f>
        <v/>
      </c>
      <c r="V1362" s="64" t="str">
        <f>IF($F1362="", "", IF(OR($F1362&lt;'Intro &amp; Setup'!$W$18, $F1362&gt;'Intro &amp; Setup'!$AG$18), "X", ""))</f>
        <v/>
      </c>
      <c r="W1362" s="6" t="str">
        <f t="shared" si="194"/>
        <v/>
      </c>
      <c r="Y1362" s="63" t="str">
        <f t="shared" si="195"/>
        <v/>
      </c>
      <c r="Z1362" s="64" t="str">
        <f t="shared" si="196"/>
        <v/>
      </c>
      <c r="AB1362" s="80" t="str">
        <f t="shared" si="197"/>
        <v/>
      </c>
      <c r="AC1362" s="77" t="str">
        <f t="shared" si="198"/>
        <v/>
      </c>
      <c r="AE1362" s="84" t="str">
        <f t="shared" si="199"/>
        <v/>
      </c>
      <c r="AG1362" s="6" t="str">
        <f>IF($AE1362="", "", COUNTIF($AE$10:$AE$2510, "&gt;"&amp;$AE1362)+1+COUNTIF($AE$10:$AE1362, $AE1362)-1)</f>
        <v/>
      </c>
    </row>
    <row r="1363" spans="1:33" x14ac:dyDescent="0.25">
      <c r="A1363" s="2"/>
      <c r="B1363" s="98"/>
      <c r="C1363" s="99"/>
      <c r="D1363" s="100"/>
      <c r="E1363" s="101"/>
      <c r="F1363" s="102"/>
      <c r="G1363" s="99"/>
      <c r="H1363" s="103"/>
      <c r="I1363" s="104"/>
      <c r="J1363" s="2"/>
      <c r="K1363" s="56" t="str">
        <f t="shared" si="191"/>
        <v/>
      </c>
      <c r="L1363" s="2"/>
      <c r="M1363" s="2"/>
      <c r="N1363" s="51" t="str">
        <f t="shared" si="192"/>
        <v/>
      </c>
      <c r="O1363" s="2"/>
      <c r="Q1363" s="6" t="str">
        <f t="shared" si="193"/>
        <v/>
      </c>
      <c r="S1363" s="6" t="str">
        <f>IF(COUNTIF($Q1363:$Q$2510, $Q1363)&gt;1, "", $Q1363)</f>
        <v/>
      </c>
      <c r="U1363" s="63" t="str">
        <f>IF($B1363="", "", IF(OR($B1363&lt;'Intro &amp; Setup'!$W$18, $B1363&gt;'Intro &amp; Setup'!$AG$18), "X", ""))</f>
        <v/>
      </c>
      <c r="V1363" s="64" t="str">
        <f>IF($F1363="", "", IF(OR($F1363&lt;'Intro &amp; Setup'!$W$18, $F1363&gt;'Intro &amp; Setup'!$AG$18), "X", ""))</f>
        <v/>
      </c>
      <c r="W1363" s="6" t="str">
        <f t="shared" si="194"/>
        <v/>
      </c>
      <c r="Y1363" s="63" t="str">
        <f t="shared" si="195"/>
        <v/>
      </c>
      <c r="Z1363" s="64" t="str">
        <f t="shared" si="196"/>
        <v/>
      </c>
      <c r="AB1363" s="80" t="str">
        <f t="shared" si="197"/>
        <v/>
      </c>
      <c r="AC1363" s="77" t="str">
        <f t="shared" si="198"/>
        <v/>
      </c>
      <c r="AE1363" s="84" t="str">
        <f t="shared" si="199"/>
        <v/>
      </c>
      <c r="AG1363" s="6" t="str">
        <f>IF($AE1363="", "", COUNTIF($AE$10:$AE$2510, "&gt;"&amp;$AE1363)+1+COUNTIF($AE$10:$AE1363, $AE1363)-1)</f>
        <v/>
      </c>
    </row>
    <row r="1364" spans="1:33" x14ac:dyDescent="0.25">
      <c r="A1364" s="2"/>
      <c r="B1364" s="98"/>
      <c r="C1364" s="99"/>
      <c r="D1364" s="100"/>
      <c r="E1364" s="101"/>
      <c r="F1364" s="102"/>
      <c r="G1364" s="99"/>
      <c r="H1364" s="103"/>
      <c r="I1364" s="104"/>
      <c r="J1364" s="2"/>
      <c r="K1364" s="56" t="str">
        <f t="shared" si="191"/>
        <v/>
      </c>
      <c r="L1364" s="2"/>
      <c r="M1364" s="2"/>
      <c r="N1364" s="51" t="str">
        <f t="shared" si="192"/>
        <v/>
      </c>
      <c r="O1364" s="2"/>
      <c r="Q1364" s="6" t="str">
        <f t="shared" si="193"/>
        <v/>
      </c>
      <c r="S1364" s="6" t="str">
        <f>IF(COUNTIF($Q1364:$Q$2510, $Q1364)&gt;1, "", $Q1364)</f>
        <v/>
      </c>
      <c r="U1364" s="63" t="str">
        <f>IF($B1364="", "", IF(OR($B1364&lt;'Intro &amp; Setup'!$W$18, $B1364&gt;'Intro &amp; Setup'!$AG$18), "X", ""))</f>
        <v/>
      </c>
      <c r="V1364" s="64" t="str">
        <f>IF($F1364="", "", IF(OR($F1364&lt;'Intro &amp; Setup'!$W$18, $F1364&gt;'Intro &amp; Setup'!$AG$18), "X", ""))</f>
        <v/>
      </c>
      <c r="W1364" s="6" t="str">
        <f t="shared" si="194"/>
        <v/>
      </c>
      <c r="Y1364" s="63" t="str">
        <f t="shared" si="195"/>
        <v/>
      </c>
      <c r="Z1364" s="64" t="str">
        <f t="shared" si="196"/>
        <v/>
      </c>
      <c r="AB1364" s="80" t="str">
        <f t="shared" si="197"/>
        <v/>
      </c>
      <c r="AC1364" s="77" t="str">
        <f t="shared" si="198"/>
        <v/>
      </c>
      <c r="AE1364" s="84" t="str">
        <f t="shared" si="199"/>
        <v/>
      </c>
      <c r="AG1364" s="6" t="str">
        <f>IF($AE1364="", "", COUNTIF($AE$10:$AE$2510, "&gt;"&amp;$AE1364)+1+COUNTIF($AE$10:$AE1364, $AE1364)-1)</f>
        <v/>
      </c>
    </row>
    <row r="1365" spans="1:33" x14ac:dyDescent="0.25">
      <c r="A1365" s="2"/>
      <c r="B1365" s="98"/>
      <c r="C1365" s="99"/>
      <c r="D1365" s="100"/>
      <c r="E1365" s="101"/>
      <c r="F1365" s="102"/>
      <c r="G1365" s="99"/>
      <c r="H1365" s="103"/>
      <c r="I1365" s="104"/>
      <c r="J1365" s="2"/>
      <c r="K1365" s="56" t="str">
        <f t="shared" si="191"/>
        <v/>
      </c>
      <c r="L1365" s="2"/>
      <c r="M1365" s="2"/>
      <c r="N1365" s="51" t="str">
        <f t="shared" si="192"/>
        <v/>
      </c>
      <c r="O1365" s="2"/>
      <c r="Q1365" s="6" t="str">
        <f t="shared" si="193"/>
        <v/>
      </c>
      <c r="S1365" s="6" t="str">
        <f>IF(COUNTIF($Q1365:$Q$2510, $Q1365)&gt;1, "", $Q1365)</f>
        <v/>
      </c>
      <c r="U1365" s="63" t="str">
        <f>IF($B1365="", "", IF(OR($B1365&lt;'Intro &amp; Setup'!$W$18, $B1365&gt;'Intro &amp; Setup'!$AG$18), "X", ""))</f>
        <v/>
      </c>
      <c r="V1365" s="64" t="str">
        <f>IF($F1365="", "", IF(OR($F1365&lt;'Intro &amp; Setup'!$W$18, $F1365&gt;'Intro &amp; Setup'!$AG$18), "X", ""))</f>
        <v/>
      </c>
      <c r="W1365" s="6" t="str">
        <f t="shared" si="194"/>
        <v/>
      </c>
      <c r="Y1365" s="63" t="str">
        <f t="shared" si="195"/>
        <v/>
      </c>
      <c r="Z1365" s="64" t="str">
        <f t="shared" si="196"/>
        <v/>
      </c>
      <c r="AB1365" s="80" t="str">
        <f t="shared" si="197"/>
        <v/>
      </c>
      <c r="AC1365" s="77" t="str">
        <f t="shared" si="198"/>
        <v/>
      </c>
      <c r="AE1365" s="84" t="str">
        <f t="shared" si="199"/>
        <v/>
      </c>
      <c r="AG1365" s="6" t="str">
        <f>IF($AE1365="", "", COUNTIF($AE$10:$AE$2510, "&gt;"&amp;$AE1365)+1+COUNTIF($AE$10:$AE1365, $AE1365)-1)</f>
        <v/>
      </c>
    </row>
    <row r="1366" spans="1:33" x14ac:dyDescent="0.25">
      <c r="A1366" s="2"/>
      <c r="B1366" s="98"/>
      <c r="C1366" s="99"/>
      <c r="D1366" s="100"/>
      <c r="E1366" s="101"/>
      <c r="F1366" s="102"/>
      <c r="G1366" s="99"/>
      <c r="H1366" s="103"/>
      <c r="I1366" s="104"/>
      <c r="J1366" s="2"/>
      <c r="K1366" s="56" t="str">
        <f t="shared" si="191"/>
        <v/>
      </c>
      <c r="L1366" s="2"/>
      <c r="M1366" s="2"/>
      <c r="N1366" s="51" t="str">
        <f t="shared" si="192"/>
        <v/>
      </c>
      <c r="O1366" s="2"/>
      <c r="Q1366" s="6" t="str">
        <f t="shared" si="193"/>
        <v/>
      </c>
      <c r="S1366" s="6" t="str">
        <f>IF(COUNTIF($Q1366:$Q$2510, $Q1366)&gt;1, "", $Q1366)</f>
        <v/>
      </c>
      <c r="U1366" s="63" t="str">
        <f>IF($B1366="", "", IF(OR($B1366&lt;'Intro &amp; Setup'!$W$18, $B1366&gt;'Intro &amp; Setup'!$AG$18), "X", ""))</f>
        <v/>
      </c>
      <c r="V1366" s="64" t="str">
        <f>IF($F1366="", "", IF(OR($F1366&lt;'Intro &amp; Setup'!$W$18, $F1366&gt;'Intro &amp; Setup'!$AG$18), "X", ""))</f>
        <v/>
      </c>
      <c r="W1366" s="6" t="str">
        <f t="shared" si="194"/>
        <v/>
      </c>
      <c r="Y1366" s="63" t="str">
        <f t="shared" si="195"/>
        <v/>
      </c>
      <c r="Z1366" s="64" t="str">
        <f t="shared" si="196"/>
        <v/>
      </c>
      <c r="AB1366" s="80" t="str">
        <f t="shared" si="197"/>
        <v/>
      </c>
      <c r="AC1366" s="77" t="str">
        <f t="shared" si="198"/>
        <v/>
      </c>
      <c r="AE1366" s="84" t="str">
        <f t="shared" si="199"/>
        <v/>
      </c>
      <c r="AG1366" s="6" t="str">
        <f>IF($AE1366="", "", COUNTIF($AE$10:$AE$2510, "&gt;"&amp;$AE1366)+1+COUNTIF($AE$10:$AE1366, $AE1366)-1)</f>
        <v/>
      </c>
    </row>
    <row r="1367" spans="1:33" x14ac:dyDescent="0.25">
      <c r="A1367" s="2"/>
      <c r="B1367" s="98"/>
      <c r="C1367" s="99"/>
      <c r="D1367" s="100"/>
      <c r="E1367" s="101"/>
      <c r="F1367" s="102"/>
      <c r="G1367" s="99"/>
      <c r="H1367" s="103"/>
      <c r="I1367" s="104"/>
      <c r="J1367" s="2"/>
      <c r="K1367" s="56" t="str">
        <f t="shared" si="191"/>
        <v/>
      </c>
      <c r="L1367" s="2"/>
      <c r="M1367" s="2"/>
      <c r="N1367" s="51" t="str">
        <f t="shared" si="192"/>
        <v/>
      </c>
      <c r="O1367" s="2"/>
      <c r="Q1367" s="6" t="str">
        <f t="shared" si="193"/>
        <v/>
      </c>
      <c r="S1367" s="6" t="str">
        <f>IF(COUNTIF($Q1367:$Q$2510, $Q1367)&gt;1, "", $Q1367)</f>
        <v/>
      </c>
      <c r="U1367" s="63" t="str">
        <f>IF($B1367="", "", IF(OR($B1367&lt;'Intro &amp; Setup'!$W$18, $B1367&gt;'Intro &amp; Setup'!$AG$18), "X", ""))</f>
        <v/>
      </c>
      <c r="V1367" s="64" t="str">
        <f>IF($F1367="", "", IF(OR($F1367&lt;'Intro &amp; Setup'!$W$18, $F1367&gt;'Intro &amp; Setup'!$AG$18), "X", ""))</f>
        <v/>
      </c>
      <c r="W1367" s="6" t="str">
        <f t="shared" si="194"/>
        <v/>
      </c>
      <c r="Y1367" s="63" t="str">
        <f t="shared" si="195"/>
        <v/>
      </c>
      <c r="Z1367" s="64" t="str">
        <f t="shared" si="196"/>
        <v/>
      </c>
      <c r="AB1367" s="80" t="str">
        <f t="shared" si="197"/>
        <v/>
      </c>
      <c r="AC1367" s="77" t="str">
        <f t="shared" si="198"/>
        <v/>
      </c>
      <c r="AE1367" s="84" t="str">
        <f t="shared" si="199"/>
        <v/>
      </c>
      <c r="AG1367" s="6" t="str">
        <f>IF($AE1367="", "", COUNTIF($AE$10:$AE$2510, "&gt;"&amp;$AE1367)+1+COUNTIF($AE$10:$AE1367, $AE1367)-1)</f>
        <v/>
      </c>
    </row>
    <row r="1368" spans="1:33" x14ac:dyDescent="0.25">
      <c r="A1368" s="2"/>
      <c r="B1368" s="98"/>
      <c r="C1368" s="99"/>
      <c r="D1368" s="100"/>
      <c r="E1368" s="101"/>
      <c r="F1368" s="102"/>
      <c r="G1368" s="99"/>
      <c r="H1368" s="103"/>
      <c r="I1368" s="104"/>
      <c r="J1368" s="2"/>
      <c r="K1368" s="56" t="str">
        <f t="shared" si="191"/>
        <v/>
      </c>
      <c r="L1368" s="2"/>
      <c r="M1368" s="2"/>
      <c r="N1368" s="51" t="str">
        <f t="shared" si="192"/>
        <v/>
      </c>
      <c r="O1368" s="2"/>
      <c r="Q1368" s="6" t="str">
        <f t="shared" si="193"/>
        <v/>
      </c>
      <c r="S1368" s="6" t="str">
        <f>IF(COUNTIF($Q1368:$Q$2510, $Q1368)&gt;1, "", $Q1368)</f>
        <v/>
      </c>
      <c r="U1368" s="63" t="str">
        <f>IF($B1368="", "", IF(OR($B1368&lt;'Intro &amp; Setup'!$W$18, $B1368&gt;'Intro &amp; Setup'!$AG$18), "X", ""))</f>
        <v/>
      </c>
      <c r="V1368" s="64" t="str">
        <f>IF($F1368="", "", IF(OR($F1368&lt;'Intro &amp; Setup'!$W$18, $F1368&gt;'Intro &amp; Setup'!$AG$18), "X", ""))</f>
        <v/>
      </c>
      <c r="W1368" s="6" t="str">
        <f t="shared" si="194"/>
        <v/>
      </c>
      <c r="Y1368" s="63" t="str">
        <f t="shared" si="195"/>
        <v/>
      </c>
      <c r="Z1368" s="64" t="str">
        <f t="shared" si="196"/>
        <v/>
      </c>
      <c r="AB1368" s="80" t="str">
        <f t="shared" si="197"/>
        <v/>
      </c>
      <c r="AC1368" s="77" t="str">
        <f t="shared" si="198"/>
        <v/>
      </c>
      <c r="AE1368" s="84" t="str">
        <f t="shared" si="199"/>
        <v/>
      </c>
      <c r="AG1368" s="6" t="str">
        <f>IF($AE1368="", "", COUNTIF($AE$10:$AE$2510, "&gt;"&amp;$AE1368)+1+COUNTIF($AE$10:$AE1368, $AE1368)-1)</f>
        <v/>
      </c>
    </row>
    <row r="1369" spans="1:33" x14ac:dyDescent="0.25">
      <c r="A1369" s="2"/>
      <c r="B1369" s="98"/>
      <c r="C1369" s="99"/>
      <c r="D1369" s="100"/>
      <c r="E1369" s="101"/>
      <c r="F1369" s="102"/>
      <c r="G1369" s="99"/>
      <c r="H1369" s="103"/>
      <c r="I1369" s="104"/>
      <c r="J1369" s="2"/>
      <c r="K1369" s="56" t="str">
        <f t="shared" si="191"/>
        <v/>
      </c>
      <c r="L1369" s="2"/>
      <c r="M1369" s="2"/>
      <c r="N1369" s="51" t="str">
        <f t="shared" si="192"/>
        <v/>
      </c>
      <c r="O1369" s="2"/>
      <c r="Q1369" s="6" t="str">
        <f t="shared" si="193"/>
        <v/>
      </c>
      <c r="S1369" s="6" t="str">
        <f>IF(COUNTIF($Q1369:$Q$2510, $Q1369)&gt;1, "", $Q1369)</f>
        <v/>
      </c>
      <c r="U1369" s="63" t="str">
        <f>IF($B1369="", "", IF(OR($B1369&lt;'Intro &amp; Setup'!$W$18, $B1369&gt;'Intro &amp; Setup'!$AG$18), "X", ""))</f>
        <v/>
      </c>
      <c r="V1369" s="64" t="str">
        <f>IF($F1369="", "", IF(OR($F1369&lt;'Intro &amp; Setup'!$W$18, $F1369&gt;'Intro &amp; Setup'!$AG$18), "X", ""))</f>
        <v/>
      </c>
      <c r="W1369" s="6" t="str">
        <f t="shared" si="194"/>
        <v/>
      </c>
      <c r="Y1369" s="63" t="str">
        <f t="shared" si="195"/>
        <v/>
      </c>
      <c r="Z1369" s="64" t="str">
        <f t="shared" si="196"/>
        <v/>
      </c>
      <c r="AB1369" s="80" t="str">
        <f t="shared" si="197"/>
        <v/>
      </c>
      <c r="AC1369" s="77" t="str">
        <f t="shared" si="198"/>
        <v/>
      </c>
      <c r="AE1369" s="84" t="str">
        <f t="shared" si="199"/>
        <v/>
      </c>
      <c r="AG1369" s="6" t="str">
        <f>IF($AE1369="", "", COUNTIF($AE$10:$AE$2510, "&gt;"&amp;$AE1369)+1+COUNTIF($AE$10:$AE1369, $AE1369)-1)</f>
        <v/>
      </c>
    </row>
    <row r="1370" spans="1:33" x14ac:dyDescent="0.25">
      <c r="A1370" s="2"/>
      <c r="B1370" s="98"/>
      <c r="C1370" s="99"/>
      <c r="D1370" s="100"/>
      <c r="E1370" s="101"/>
      <c r="F1370" s="102"/>
      <c r="G1370" s="99"/>
      <c r="H1370" s="103"/>
      <c r="I1370" s="104"/>
      <c r="J1370" s="2"/>
      <c r="K1370" s="56" t="str">
        <f t="shared" si="191"/>
        <v/>
      </c>
      <c r="L1370" s="2"/>
      <c r="M1370" s="2"/>
      <c r="N1370" s="51" t="str">
        <f t="shared" si="192"/>
        <v/>
      </c>
      <c r="O1370" s="2"/>
      <c r="Q1370" s="6" t="str">
        <f t="shared" si="193"/>
        <v/>
      </c>
      <c r="S1370" s="6" t="str">
        <f>IF(COUNTIF($Q1370:$Q$2510, $Q1370)&gt;1, "", $Q1370)</f>
        <v/>
      </c>
      <c r="U1370" s="63" t="str">
        <f>IF($B1370="", "", IF(OR($B1370&lt;'Intro &amp; Setup'!$W$18, $B1370&gt;'Intro &amp; Setup'!$AG$18), "X", ""))</f>
        <v/>
      </c>
      <c r="V1370" s="64" t="str">
        <f>IF($F1370="", "", IF(OR($F1370&lt;'Intro &amp; Setup'!$W$18, $F1370&gt;'Intro &amp; Setup'!$AG$18), "X", ""))</f>
        <v/>
      </c>
      <c r="W1370" s="6" t="str">
        <f t="shared" si="194"/>
        <v/>
      </c>
      <c r="Y1370" s="63" t="str">
        <f t="shared" si="195"/>
        <v/>
      </c>
      <c r="Z1370" s="64" t="str">
        <f t="shared" si="196"/>
        <v/>
      </c>
      <c r="AB1370" s="80" t="str">
        <f t="shared" si="197"/>
        <v/>
      </c>
      <c r="AC1370" s="77" t="str">
        <f t="shared" si="198"/>
        <v/>
      </c>
      <c r="AE1370" s="84" t="str">
        <f t="shared" si="199"/>
        <v/>
      </c>
      <c r="AG1370" s="6" t="str">
        <f>IF($AE1370="", "", COUNTIF($AE$10:$AE$2510, "&gt;"&amp;$AE1370)+1+COUNTIF($AE$10:$AE1370, $AE1370)-1)</f>
        <v/>
      </c>
    </row>
    <row r="1371" spans="1:33" x14ac:dyDescent="0.25">
      <c r="A1371" s="2"/>
      <c r="B1371" s="98"/>
      <c r="C1371" s="99"/>
      <c r="D1371" s="100"/>
      <c r="E1371" s="101"/>
      <c r="F1371" s="102"/>
      <c r="G1371" s="99"/>
      <c r="H1371" s="103"/>
      <c r="I1371" s="104"/>
      <c r="J1371" s="2"/>
      <c r="K1371" s="56" t="str">
        <f t="shared" si="191"/>
        <v/>
      </c>
      <c r="L1371" s="2"/>
      <c r="M1371" s="2"/>
      <c r="N1371" s="51" t="str">
        <f t="shared" si="192"/>
        <v/>
      </c>
      <c r="O1371" s="2"/>
      <c r="Q1371" s="6" t="str">
        <f t="shared" si="193"/>
        <v/>
      </c>
      <c r="S1371" s="6" t="str">
        <f>IF(COUNTIF($Q1371:$Q$2510, $Q1371)&gt;1, "", $Q1371)</f>
        <v/>
      </c>
      <c r="U1371" s="63" t="str">
        <f>IF($B1371="", "", IF(OR($B1371&lt;'Intro &amp; Setup'!$W$18, $B1371&gt;'Intro &amp; Setup'!$AG$18), "X", ""))</f>
        <v/>
      </c>
      <c r="V1371" s="64" t="str">
        <f>IF($F1371="", "", IF(OR($F1371&lt;'Intro &amp; Setup'!$W$18, $F1371&gt;'Intro &amp; Setup'!$AG$18), "X", ""))</f>
        <v/>
      </c>
      <c r="W1371" s="6" t="str">
        <f t="shared" si="194"/>
        <v/>
      </c>
      <c r="Y1371" s="63" t="str">
        <f t="shared" si="195"/>
        <v/>
      </c>
      <c r="Z1371" s="64" t="str">
        <f t="shared" si="196"/>
        <v/>
      </c>
      <c r="AB1371" s="80" t="str">
        <f t="shared" si="197"/>
        <v/>
      </c>
      <c r="AC1371" s="77" t="str">
        <f t="shared" si="198"/>
        <v/>
      </c>
      <c r="AE1371" s="84" t="str">
        <f t="shared" si="199"/>
        <v/>
      </c>
      <c r="AG1371" s="6" t="str">
        <f>IF($AE1371="", "", COUNTIF($AE$10:$AE$2510, "&gt;"&amp;$AE1371)+1+COUNTIF($AE$10:$AE1371, $AE1371)-1)</f>
        <v/>
      </c>
    </row>
    <row r="1372" spans="1:33" x14ac:dyDescent="0.25">
      <c r="A1372" s="2"/>
      <c r="B1372" s="98"/>
      <c r="C1372" s="99"/>
      <c r="D1372" s="100"/>
      <c r="E1372" s="101"/>
      <c r="F1372" s="102"/>
      <c r="G1372" s="99"/>
      <c r="H1372" s="103"/>
      <c r="I1372" s="104"/>
      <c r="J1372" s="2"/>
      <c r="K1372" s="56" t="str">
        <f t="shared" si="191"/>
        <v/>
      </c>
      <c r="L1372" s="2"/>
      <c r="M1372" s="2"/>
      <c r="N1372" s="51" t="str">
        <f t="shared" si="192"/>
        <v/>
      </c>
      <c r="O1372" s="2"/>
      <c r="Q1372" s="6" t="str">
        <f t="shared" si="193"/>
        <v/>
      </c>
      <c r="S1372" s="6" t="str">
        <f>IF(COUNTIF($Q1372:$Q$2510, $Q1372)&gt;1, "", $Q1372)</f>
        <v/>
      </c>
      <c r="U1372" s="63" t="str">
        <f>IF($B1372="", "", IF(OR($B1372&lt;'Intro &amp; Setup'!$W$18, $B1372&gt;'Intro &amp; Setup'!$AG$18), "X", ""))</f>
        <v/>
      </c>
      <c r="V1372" s="64" t="str">
        <f>IF($F1372="", "", IF(OR($F1372&lt;'Intro &amp; Setup'!$W$18, $F1372&gt;'Intro &amp; Setup'!$AG$18), "X", ""))</f>
        <v/>
      </c>
      <c r="W1372" s="6" t="str">
        <f t="shared" si="194"/>
        <v/>
      </c>
      <c r="Y1372" s="63" t="str">
        <f t="shared" si="195"/>
        <v/>
      </c>
      <c r="Z1372" s="64" t="str">
        <f t="shared" si="196"/>
        <v/>
      </c>
      <c r="AB1372" s="80" t="str">
        <f t="shared" si="197"/>
        <v/>
      </c>
      <c r="AC1372" s="77" t="str">
        <f t="shared" si="198"/>
        <v/>
      </c>
      <c r="AE1372" s="84" t="str">
        <f t="shared" si="199"/>
        <v/>
      </c>
      <c r="AG1372" s="6" t="str">
        <f>IF($AE1372="", "", COUNTIF($AE$10:$AE$2510, "&gt;"&amp;$AE1372)+1+COUNTIF($AE$10:$AE1372, $AE1372)-1)</f>
        <v/>
      </c>
    </row>
    <row r="1373" spans="1:33" x14ac:dyDescent="0.25">
      <c r="A1373" s="2"/>
      <c r="B1373" s="98"/>
      <c r="C1373" s="99"/>
      <c r="D1373" s="100"/>
      <c r="E1373" s="101"/>
      <c r="F1373" s="102"/>
      <c r="G1373" s="99"/>
      <c r="H1373" s="103"/>
      <c r="I1373" s="104"/>
      <c r="J1373" s="2"/>
      <c r="K1373" s="56" t="str">
        <f t="shared" si="191"/>
        <v/>
      </c>
      <c r="L1373" s="2"/>
      <c r="M1373" s="2"/>
      <c r="N1373" s="51" t="str">
        <f t="shared" si="192"/>
        <v/>
      </c>
      <c r="O1373" s="2"/>
      <c r="Q1373" s="6" t="str">
        <f t="shared" si="193"/>
        <v/>
      </c>
      <c r="S1373" s="6" t="str">
        <f>IF(COUNTIF($Q1373:$Q$2510, $Q1373)&gt;1, "", $Q1373)</f>
        <v/>
      </c>
      <c r="U1373" s="63" t="str">
        <f>IF($B1373="", "", IF(OR($B1373&lt;'Intro &amp; Setup'!$W$18, $B1373&gt;'Intro &amp; Setup'!$AG$18), "X", ""))</f>
        <v/>
      </c>
      <c r="V1373" s="64" t="str">
        <f>IF($F1373="", "", IF(OR($F1373&lt;'Intro &amp; Setup'!$W$18, $F1373&gt;'Intro &amp; Setup'!$AG$18), "X", ""))</f>
        <v/>
      </c>
      <c r="W1373" s="6" t="str">
        <f t="shared" si="194"/>
        <v/>
      </c>
      <c r="Y1373" s="63" t="str">
        <f t="shared" si="195"/>
        <v/>
      </c>
      <c r="Z1373" s="64" t="str">
        <f t="shared" si="196"/>
        <v/>
      </c>
      <c r="AB1373" s="80" t="str">
        <f t="shared" si="197"/>
        <v/>
      </c>
      <c r="AC1373" s="77" t="str">
        <f t="shared" si="198"/>
        <v/>
      </c>
      <c r="AE1373" s="84" t="str">
        <f t="shared" si="199"/>
        <v/>
      </c>
      <c r="AG1373" s="6" t="str">
        <f>IF($AE1373="", "", COUNTIF($AE$10:$AE$2510, "&gt;"&amp;$AE1373)+1+COUNTIF($AE$10:$AE1373, $AE1373)-1)</f>
        <v/>
      </c>
    </row>
    <row r="1374" spans="1:33" x14ac:dyDescent="0.25">
      <c r="A1374" s="2"/>
      <c r="B1374" s="98"/>
      <c r="C1374" s="99"/>
      <c r="D1374" s="100"/>
      <c r="E1374" s="101"/>
      <c r="F1374" s="102"/>
      <c r="G1374" s="99"/>
      <c r="H1374" s="103"/>
      <c r="I1374" s="104"/>
      <c r="J1374" s="2"/>
      <c r="K1374" s="56" t="str">
        <f t="shared" si="191"/>
        <v/>
      </c>
      <c r="L1374" s="2"/>
      <c r="M1374" s="2"/>
      <c r="N1374" s="51" t="str">
        <f t="shared" si="192"/>
        <v/>
      </c>
      <c r="O1374" s="2"/>
      <c r="Q1374" s="6" t="str">
        <f t="shared" si="193"/>
        <v/>
      </c>
      <c r="S1374" s="6" t="str">
        <f>IF(COUNTIF($Q1374:$Q$2510, $Q1374)&gt;1, "", $Q1374)</f>
        <v/>
      </c>
      <c r="U1374" s="63" t="str">
        <f>IF($B1374="", "", IF(OR($B1374&lt;'Intro &amp; Setup'!$W$18, $B1374&gt;'Intro &amp; Setup'!$AG$18), "X", ""))</f>
        <v/>
      </c>
      <c r="V1374" s="64" t="str">
        <f>IF($F1374="", "", IF(OR($F1374&lt;'Intro &amp; Setup'!$W$18, $F1374&gt;'Intro &amp; Setup'!$AG$18), "X", ""))</f>
        <v/>
      </c>
      <c r="W1374" s="6" t="str">
        <f t="shared" si="194"/>
        <v/>
      </c>
      <c r="Y1374" s="63" t="str">
        <f t="shared" si="195"/>
        <v/>
      </c>
      <c r="Z1374" s="64" t="str">
        <f t="shared" si="196"/>
        <v/>
      </c>
      <c r="AB1374" s="80" t="str">
        <f t="shared" si="197"/>
        <v/>
      </c>
      <c r="AC1374" s="77" t="str">
        <f t="shared" si="198"/>
        <v/>
      </c>
      <c r="AE1374" s="84" t="str">
        <f t="shared" si="199"/>
        <v/>
      </c>
      <c r="AG1374" s="6" t="str">
        <f>IF($AE1374="", "", COUNTIF($AE$10:$AE$2510, "&gt;"&amp;$AE1374)+1+COUNTIF($AE$10:$AE1374, $AE1374)-1)</f>
        <v/>
      </c>
    </row>
    <row r="1375" spans="1:33" x14ac:dyDescent="0.25">
      <c r="A1375" s="2"/>
      <c r="B1375" s="98"/>
      <c r="C1375" s="99"/>
      <c r="D1375" s="100"/>
      <c r="E1375" s="101"/>
      <c r="F1375" s="102"/>
      <c r="G1375" s="99"/>
      <c r="H1375" s="103"/>
      <c r="I1375" s="104"/>
      <c r="J1375" s="2"/>
      <c r="K1375" s="56" t="str">
        <f t="shared" si="191"/>
        <v/>
      </c>
      <c r="L1375" s="2"/>
      <c r="M1375" s="2"/>
      <c r="N1375" s="51" t="str">
        <f t="shared" si="192"/>
        <v/>
      </c>
      <c r="O1375" s="2"/>
      <c r="Q1375" s="6" t="str">
        <f t="shared" si="193"/>
        <v/>
      </c>
      <c r="S1375" s="6" t="str">
        <f>IF(COUNTIF($Q1375:$Q$2510, $Q1375)&gt;1, "", $Q1375)</f>
        <v/>
      </c>
      <c r="U1375" s="63" t="str">
        <f>IF($B1375="", "", IF(OR($B1375&lt;'Intro &amp; Setup'!$W$18, $B1375&gt;'Intro &amp; Setup'!$AG$18), "X", ""))</f>
        <v/>
      </c>
      <c r="V1375" s="64" t="str">
        <f>IF($F1375="", "", IF(OR($F1375&lt;'Intro &amp; Setup'!$W$18, $F1375&gt;'Intro &amp; Setup'!$AG$18), "X", ""))</f>
        <v/>
      </c>
      <c r="W1375" s="6" t="str">
        <f t="shared" si="194"/>
        <v/>
      </c>
      <c r="Y1375" s="63" t="str">
        <f t="shared" si="195"/>
        <v/>
      </c>
      <c r="Z1375" s="64" t="str">
        <f t="shared" si="196"/>
        <v/>
      </c>
      <c r="AB1375" s="80" t="str">
        <f t="shared" si="197"/>
        <v/>
      </c>
      <c r="AC1375" s="77" t="str">
        <f t="shared" si="198"/>
        <v/>
      </c>
      <c r="AE1375" s="84" t="str">
        <f t="shared" si="199"/>
        <v/>
      </c>
      <c r="AG1375" s="6" t="str">
        <f>IF($AE1375="", "", COUNTIF($AE$10:$AE$2510, "&gt;"&amp;$AE1375)+1+COUNTIF($AE$10:$AE1375, $AE1375)-1)</f>
        <v/>
      </c>
    </row>
    <row r="1376" spans="1:33" x14ac:dyDescent="0.25">
      <c r="A1376" s="2"/>
      <c r="B1376" s="98"/>
      <c r="C1376" s="99"/>
      <c r="D1376" s="100"/>
      <c r="E1376" s="101"/>
      <c r="F1376" s="102"/>
      <c r="G1376" s="99"/>
      <c r="H1376" s="103"/>
      <c r="I1376" s="104"/>
      <c r="J1376" s="2"/>
      <c r="K1376" s="56" t="str">
        <f t="shared" si="191"/>
        <v/>
      </c>
      <c r="L1376" s="2"/>
      <c r="M1376" s="2"/>
      <c r="N1376" s="51" t="str">
        <f t="shared" si="192"/>
        <v/>
      </c>
      <c r="O1376" s="2"/>
      <c r="Q1376" s="6" t="str">
        <f t="shared" si="193"/>
        <v/>
      </c>
      <c r="S1376" s="6" t="str">
        <f>IF(COUNTIF($Q1376:$Q$2510, $Q1376)&gt;1, "", $Q1376)</f>
        <v/>
      </c>
      <c r="U1376" s="63" t="str">
        <f>IF($B1376="", "", IF(OR($B1376&lt;'Intro &amp; Setup'!$W$18, $B1376&gt;'Intro &amp; Setup'!$AG$18), "X", ""))</f>
        <v/>
      </c>
      <c r="V1376" s="64" t="str">
        <f>IF($F1376="", "", IF(OR($F1376&lt;'Intro &amp; Setup'!$W$18, $F1376&gt;'Intro &amp; Setup'!$AG$18), "X", ""))</f>
        <v/>
      </c>
      <c r="W1376" s="6" t="str">
        <f t="shared" si="194"/>
        <v/>
      </c>
      <c r="Y1376" s="63" t="str">
        <f t="shared" si="195"/>
        <v/>
      </c>
      <c r="Z1376" s="64" t="str">
        <f t="shared" si="196"/>
        <v/>
      </c>
      <c r="AB1376" s="80" t="str">
        <f t="shared" si="197"/>
        <v/>
      </c>
      <c r="AC1376" s="77" t="str">
        <f t="shared" si="198"/>
        <v/>
      </c>
      <c r="AE1376" s="84" t="str">
        <f t="shared" si="199"/>
        <v/>
      </c>
      <c r="AG1376" s="6" t="str">
        <f>IF($AE1376="", "", COUNTIF($AE$10:$AE$2510, "&gt;"&amp;$AE1376)+1+COUNTIF($AE$10:$AE1376, $AE1376)-1)</f>
        <v/>
      </c>
    </row>
    <row r="1377" spans="1:33" x14ac:dyDescent="0.25">
      <c r="A1377" s="2"/>
      <c r="B1377" s="98"/>
      <c r="C1377" s="99"/>
      <c r="D1377" s="100"/>
      <c r="E1377" s="101"/>
      <c r="F1377" s="102"/>
      <c r="G1377" s="99"/>
      <c r="H1377" s="103"/>
      <c r="I1377" s="104"/>
      <c r="J1377" s="2"/>
      <c r="K1377" s="56" t="str">
        <f t="shared" si="191"/>
        <v/>
      </c>
      <c r="L1377" s="2"/>
      <c r="M1377" s="2"/>
      <c r="N1377" s="51" t="str">
        <f t="shared" si="192"/>
        <v/>
      </c>
      <c r="O1377" s="2"/>
      <c r="Q1377" s="6" t="str">
        <f t="shared" si="193"/>
        <v/>
      </c>
      <c r="S1377" s="6" t="str">
        <f>IF(COUNTIF($Q1377:$Q$2510, $Q1377)&gt;1, "", $Q1377)</f>
        <v/>
      </c>
      <c r="U1377" s="63" t="str">
        <f>IF($B1377="", "", IF(OR($B1377&lt;'Intro &amp; Setup'!$W$18, $B1377&gt;'Intro &amp; Setup'!$AG$18), "X", ""))</f>
        <v/>
      </c>
      <c r="V1377" s="64" t="str">
        <f>IF($F1377="", "", IF(OR($F1377&lt;'Intro &amp; Setup'!$W$18, $F1377&gt;'Intro &amp; Setup'!$AG$18), "X", ""))</f>
        <v/>
      </c>
      <c r="W1377" s="6" t="str">
        <f t="shared" si="194"/>
        <v/>
      </c>
      <c r="Y1377" s="63" t="str">
        <f t="shared" si="195"/>
        <v/>
      </c>
      <c r="Z1377" s="64" t="str">
        <f t="shared" si="196"/>
        <v/>
      </c>
      <c r="AB1377" s="80" t="str">
        <f t="shared" si="197"/>
        <v/>
      </c>
      <c r="AC1377" s="77" t="str">
        <f t="shared" si="198"/>
        <v/>
      </c>
      <c r="AE1377" s="84" t="str">
        <f t="shared" si="199"/>
        <v/>
      </c>
      <c r="AG1377" s="6" t="str">
        <f>IF($AE1377="", "", COUNTIF($AE$10:$AE$2510, "&gt;"&amp;$AE1377)+1+COUNTIF($AE$10:$AE1377, $AE1377)-1)</f>
        <v/>
      </c>
    </row>
    <row r="1378" spans="1:33" x14ac:dyDescent="0.25">
      <c r="A1378" s="2"/>
      <c r="B1378" s="98"/>
      <c r="C1378" s="99"/>
      <c r="D1378" s="100"/>
      <c r="E1378" s="101"/>
      <c r="F1378" s="102"/>
      <c r="G1378" s="99"/>
      <c r="H1378" s="103"/>
      <c r="I1378" s="104"/>
      <c r="J1378" s="2"/>
      <c r="K1378" s="56" t="str">
        <f t="shared" si="191"/>
        <v/>
      </c>
      <c r="L1378" s="2"/>
      <c r="M1378" s="2"/>
      <c r="N1378" s="51" t="str">
        <f t="shared" si="192"/>
        <v/>
      </c>
      <c r="O1378" s="2"/>
      <c r="Q1378" s="6" t="str">
        <f t="shared" si="193"/>
        <v/>
      </c>
      <c r="S1378" s="6" t="str">
        <f>IF(COUNTIF($Q1378:$Q$2510, $Q1378)&gt;1, "", $Q1378)</f>
        <v/>
      </c>
      <c r="U1378" s="63" t="str">
        <f>IF($B1378="", "", IF(OR($B1378&lt;'Intro &amp; Setup'!$W$18, $B1378&gt;'Intro &amp; Setup'!$AG$18), "X", ""))</f>
        <v/>
      </c>
      <c r="V1378" s="64" t="str">
        <f>IF($F1378="", "", IF(OR($F1378&lt;'Intro &amp; Setup'!$W$18, $F1378&gt;'Intro &amp; Setup'!$AG$18), "X", ""))</f>
        <v/>
      </c>
      <c r="W1378" s="6" t="str">
        <f t="shared" si="194"/>
        <v/>
      </c>
      <c r="Y1378" s="63" t="str">
        <f t="shared" si="195"/>
        <v/>
      </c>
      <c r="Z1378" s="64" t="str">
        <f t="shared" si="196"/>
        <v/>
      </c>
      <c r="AB1378" s="80" t="str">
        <f t="shared" si="197"/>
        <v/>
      </c>
      <c r="AC1378" s="77" t="str">
        <f t="shared" si="198"/>
        <v/>
      </c>
      <c r="AE1378" s="84" t="str">
        <f t="shared" si="199"/>
        <v/>
      </c>
      <c r="AG1378" s="6" t="str">
        <f>IF($AE1378="", "", COUNTIF($AE$10:$AE$2510, "&gt;"&amp;$AE1378)+1+COUNTIF($AE$10:$AE1378, $AE1378)-1)</f>
        <v/>
      </c>
    </row>
    <row r="1379" spans="1:33" x14ac:dyDescent="0.25">
      <c r="A1379" s="2"/>
      <c r="B1379" s="98"/>
      <c r="C1379" s="99"/>
      <c r="D1379" s="100"/>
      <c r="E1379" s="101"/>
      <c r="F1379" s="102"/>
      <c r="G1379" s="99"/>
      <c r="H1379" s="103"/>
      <c r="I1379" s="104"/>
      <c r="J1379" s="2"/>
      <c r="K1379" s="56" t="str">
        <f t="shared" si="191"/>
        <v/>
      </c>
      <c r="L1379" s="2"/>
      <c r="M1379" s="2"/>
      <c r="N1379" s="51" t="str">
        <f t="shared" si="192"/>
        <v/>
      </c>
      <c r="O1379" s="2"/>
      <c r="Q1379" s="6" t="str">
        <f t="shared" si="193"/>
        <v/>
      </c>
      <c r="S1379" s="6" t="str">
        <f>IF(COUNTIF($Q1379:$Q$2510, $Q1379)&gt;1, "", $Q1379)</f>
        <v/>
      </c>
      <c r="U1379" s="63" t="str">
        <f>IF($B1379="", "", IF(OR($B1379&lt;'Intro &amp; Setup'!$W$18, $B1379&gt;'Intro &amp; Setup'!$AG$18), "X", ""))</f>
        <v/>
      </c>
      <c r="V1379" s="64" t="str">
        <f>IF($F1379="", "", IF(OR($F1379&lt;'Intro &amp; Setup'!$W$18, $F1379&gt;'Intro &amp; Setup'!$AG$18), "X", ""))</f>
        <v/>
      </c>
      <c r="W1379" s="6" t="str">
        <f t="shared" si="194"/>
        <v/>
      </c>
      <c r="Y1379" s="63" t="str">
        <f t="shared" si="195"/>
        <v/>
      </c>
      <c r="Z1379" s="64" t="str">
        <f t="shared" si="196"/>
        <v/>
      </c>
      <c r="AB1379" s="80" t="str">
        <f t="shared" si="197"/>
        <v/>
      </c>
      <c r="AC1379" s="77" t="str">
        <f t="shared" si="198"/>
        <v/>
      </c>
      <c r="AE1379" s="84" t="str">
        <f t="shared" si="199"/>
        <v/>
      </c>
      <c r="AG1379" s="6" t="str">
        <f>IF($AE1379="", "", COUNTIF($AE$10:$AE$2510, "&gt;"&amp;$AE1379)+1+COUNTIF($AE$10:$AE1379, $AE1379)-1)</f>
        <v/>
      </c>
    </row>
    <row r="1380" spans="1:33" x14ac:dyDescent="0.25">
      <c r="A1380" s="2"/>
      <c r="B1380" s="98"/>
      <c r="C1380" s="99"/>
      <c r="D1380" s="100"/>
      <c r="E1380" s="101"/>
      <c r="F1380" s="102"/>
      <c r="G1380" s="99"/>
      <c r="H1380" s="103"/>
      <c r="I1380" s="104"/>
      <c r="J1380" s="2"/>
      <c r="K1380" s="56" t="str">
        <f t="shared" si="191"/>
        <v/>
      </c>
      <c r="L1380" s="2"/>
      <c r="M1380" s="2"/>
      <c r="N1380" s="51" t="str">
        <f t="shared" si="192"/>
        <v/>
      </c>
      <c r="O1380" s="2"/>
      <c r="Q1380" s="6" t="str">
        <f t="shared" si="193"/>
        <v/>
      </c>
      <c r="S1380" s="6" t="str">
        <f>IF(COUNTIF($Q1380:$Q$2510, $Q1380)&gt;1, "", $Q1380)</f>
        <v/>
      </c>
      <c r="U1380" s="63" t="str">
        <f>IF($B1380="", "", IF(OR($B1380&lt;'Intro &amp; Setup'!$W$18, $B1380&gt;'Intro &amp; Setup'!$AG$18), "X", ""))</f>
        <v/>
      </c>
      <c r="V1380" s="64" t="str">
        <f>IF($F1380="", "", IF(OR($F1380&lt;'Intro &amp; Setup'!$W$18, $F1380&gt;'Intro &amp; Setup'!$AG$18), "X", ""))</f>
        <v/>
      </c>
      <c r="W1380" s="6" t="str">
        <f t="shared" si="194"/>
        <v/>
      </c>
      <c r="Y1380" s="63" t="str">
        <f t="shared" si="195"/>
        <v/>
      </c>
      <c r="Z1380" s="64" t="str">
        <f t="shared" si="196"/>
        <v/>
      </c>
      <c r="AB1380" s="80" t="str">
        <f t="shared" si="197"/>
        <v/>
      </c>
      <c r="AC1380" s="77" t="str">
        <f t="shared" si="198"/>
        <v/>
      </c>
      <c r="AE1380" s="84" t="str">
        <f t="shared" si="199"/>
        <v/>
      </c>
      <c r="AG1380" s="6" t="str">
        <f>IF($AE1380="", "", COUNTIF($AE$10:$AE$2510, "&gt;"&amp;$AE1380)+1+COUNTIF($AE$10:$AE1380, $AE1380)-1)</f>
        <v/>
      </c>
    </row>
    <row r="1381" spans="1:33" x14ac:dyDescent="0.25">
      <c r="A1381" s="2"/>
      <c r="B1381" s="98"/>
      <c r="C1381" s="99"/>
      <c r="D1381" s="100"/>
      <c r="E1381" s="101"/>
      <c r="F1381" s="102"/>
      <c r="G1381" s="99"/>
      <c r="H1381" s="103"/>
      <c r="I1381" s="104"/>
      <c r="J1381" s="2"/>
      <c r="K1381" s="56" t="str">
        <f t="shared" si="191"/>
        <v/>
      </c>
      <c r="L1381" s="2"/>
      <c r="M1381" s="2"/>
      <c r="N1381" s="51" t="str">
        <f t="shared" si="192"/>
        <v/>
      </c>
      <c r="O1381" s="2"/>
      <c r="Q1381" s="6" t="str">
        <f t="shared" si="193"/>
        <v/>
      </c>
      <c r="S1381" s="6" t="str">
        <f>IF(COUNTIF($Q1381:$Q$2510, $Q1381)&gt;1, "", $Q1381)</f>
        <v/>
      </c>
      <c r="U1381" s="63" t="str">
        <f>IF($B1381="", "", IF(OR($B1381&lt;'Intro &amp; Setup'!$W$18, $B1381&gt;'Intro &amp; Setup'!$AG$18), "X", ""))</f>
        <v/>
      </c>
      <c r="V1381" s="64" t="str">
        <f>IF($F1381="", "", IF(OR($F1381&lt;'Intro &amp; Setup'!$W$18, $F1381&gt;'Intro &amp; Setup'!$AG$18), "X", ""))</f>
        <v/>
      </c>
      <c r="W1381" s="6" t="str">
        <f t="shared" si="194"/>
        <v/>
      </c>
      <c r="Y1381" s="63" t="str">
        <f t="shared" si="195"/>
        <v/>
      </c>
      <c r="Z1381" s="64" t="str">
        <f t="shared" si="196"/>
        <v/>
      </c>
      <c r="AB1381" s="80" t="str">
        <f t="shared" si="197"/>
        <v/>
      </c>
      <c r="AC1381" s="77" t="str">
        <f t="shared" si="198"/>
        <v/>
      </c>
      <c r="AE1381" s="84" t="str">
        <f t="shared" si="199"/>
        <v/>
      </c>
      <c r="AG1381" s="6" t="str">
        <f>IF($AE1381="", "", COUNTIF($AE$10:$AE$2510, "&gt;"&amp;$AE1381)+1+COUNTIF($AE$10:$AE1381, $AE1381)-1)</f>
        <v/>
      </c>
    </row>
    <row r="1382" spans="1:33" x14ac:dyDescent="0.25">
      <c r="A1382" s="2"/>
      <c r="B1382" s="98"/>
      <c r="C1382" s="99"/>
      <c r="D1382" s="100"/>
      <c r="E1382" s="101"/>
      <c r="F1382" s="102"/>
      <c r="G1382" s="99"/>
      <c r="H1382" s="103"/>
      <c r="I1382" s="104"/>
      <c r="J1382" s="2"/>
      <c r="K1382" s="56" t="str">
        <f t="shared" si="191"/>
        <v/>
      </c>
      <c r="L1382" s="2"/>
      <c r="M1382" s="2"/>
      <c r="N1382" s="51" t="str">
        <f t="shared" si="192"/>
        <v/>
      </c>
      <c r="O1382" s="2"/>
      <c r="Q1382" s="6" t="str">
        <f t="shared" si="193"/>
        <v/>
      </c>
      <c r="S1382" s="6" t="str">
        <f>IF(COUNTIF($Q1382:$Q$2510, $Q1382)&gt;1, "", $Q1382)</f>
        <v/>
      </c>
      <c r="U1382" s="63" t="str">
        <f>IF($B1382="", "", IF(OR($B1382&lt;'Intro &amp; Setup'!$W$18, $B1382&gt;'Intro &amp; Setup'!$AG$18), "X", ""))</f>
        <v/>
      </c>
      <c r="V1382" s="64" t="str">
        <f>IF($F1382="", "", IF(OR($F1382&lt;'Intro &amp; Setup'!$W$18, $F1382&gt;'Intro &amp; Setup'!$AG$18), "X", ""))</f>
        <v/>
      </c>
      <c r="W1382" s="6" t="str">
        <f t="shared" si="194"/>
        <v/>
      </c>
      <c r="Y1382" s="63" t="str">
        <f t="shared" si="195"/>
        <v/>
      </c>
      <c r="Z1382" s="64" t="str">
        <f t="shared" si="196"/>
        <v/>
      </c>
      <c r="AB1382" s="80" t="str">
        <f t="shared" si="197"/>
        <v/>
      </c>
      <c r="AC1382" s="77" t="str">
        <f t="shared" si="198"/>
        <v/>
      </c>
      <c r="AE1382" s="84" t="str">
        <f t="shared" si="199"/>
        <v/>
      </c>
      <c r="AG1382" s="6" t="str">
        <f>IF($AE1382="", "", COUNTIF($AE$10:$AE$2510, "&gt;"&amp;$AE1382)+1+COUNTIF($AE$10:$AE1382, $AE1382)-1)</f>
        <v/>
      </c>
    </row>
    <row r="1383" spans="1:33" x14ac:dyDescent="0.25">
      <c r="A1383" s="2"/>
      <c r="B1383" s="98"/>
      <c r="C1383" s="99"/>
      <c r="D1383" s="100"/>
      <c r="E1383" s="101"/>
      <c r="F1383" s="102"/>
      <c r="G1383" s="99"/>
      <c r="H1383" s="103"/>
      <c r="I1383" s="104"/>
      <c r="J1383" s="2"/>
      <c r="K1383" s="56" t="str">
        <f t="shared" si="191"/>
        <v/>
      </c>
      <c r="L1383" s="2"/>
      <c r="M1383" s="2"/>
      <c r="N1383" s="51" t="str">
        <f t="shared" si="192"/>
        <v/>
      </c>
      <c r="O1383" s="2"/>
      <c r="Q1383" s="6" t="str">
        <f t="shared" si="193"/>
        <v/>
      </c>
      <c r="S1383" s="6" t="str">
        <f>IF(COUNTIF($Q1383:$Q$2510, $Q1383)&gt;1, "", $Q1383)</f>
        <v/>
      </c>
      <c r="U1383" s="63" t="str">
        <f>IF($B1383="", "", IF(OR($B1383&lt;'Intro &amp; Setup'!$W$18, $B1383&gt;'Intro &amp; Setup'!$AG$18), "X", ""))</f>
        <v/>
      </c>
      <c r="V1383" s="64" t="str">
        <f>IF($F1383="", "", IF(OR($F1383&lt;'Intro &amp; Setup'!$W$18, $F1383&gt;'Intro &amp; Setup'!$AG$18), "X", ""))</f>
        <v/>
      </c>
      <c r="W1383" s="6" t="str">
        <f t="shared" si="194"/>
        <v/>
      </c>
      <c r="Y1383" s="63" t="str">
        <f t="shared" si="195"/>
        <v/>
      </c>
      <c r="Z1383" s="64" t="str">
        <f t="shared" si="196"/>
        <v/>
      </c>
      <c r="AB1383" s="80" t="str">
        <f t="shared" si="197"/>
        <v/>
      </c>
      <c r="AC1383" s="77" t="str">
        <f t="shared" si="198"/>
        <v/>
      </c>
      <c r="AE1383" s="84" t="str">
        <f t="shared" si="199"/>
        <v/>
      </c>
      <c r="AG1383" s="6" t="str">
        <f>IF($AE1383="", "", COUNTIF($AE$10:$AE$2510, "&gt;"&amp;$AE1383)+1+COUNTIF($AE$10:$AE1383, $AE1383)-1)</f>
        <v/>
      </c>
    </row>
    <row r="1384" spans="1:33" x14ac:dyDescent="0.25">
      <c r="A1384" s="2"/>
      <c r="B1384" s="98"/>
      <c r="C1384" s="99"/>
      <c r="D1384" s="100"/>
      <c r="E1384" s="101"/>
      <c r="F1384" s="102"/>
      <c r="G1384" s="99"/>
      <c r="H1384" s="103"/>
      <c r="I1384" s="104"/>
      <c r="J1384" s="2"/>
      <c r="K1384" s="56" t="str">
        <f t="shared" si="191"/>
        <v/>
      </c>
      <c r="L1384" s="2"/>
      <c r="M1384" s="2"/>
      <c r="N1384" s="51" t="str">
        <f t="shared" si="192"/>
        <v/>
      </c>
      <c r="O1384" s="2"/>
      <c r="Q1384" s="6" t="str">
        <f t="shared" si="193"/>
        <v/>
      </c>
      <c r="S1384" s="6" t="str">
        <f>IF(COUNTIF($Q1384:$Q$2510, $Q1384)&gt;1, "", $Q1384)</f>
        <v/>
      </c>
      <c r="U1384" s="63" t="str">
        <f>IF($B1384="", "", IF(OR($B1384&lt;'Intro &amp; Setup'!$W$18, $B1384&gt;'Intro &amp; Setup'!$AG$18), "X", ""))</f>
        <v/>
      </c>
      <c r="V1384" s="64" t="str">
        <f>IF($F1384="", "", IF(OR($F1384&lt;'Intro &amp; Setup'!$W$18, $F1384&gt;'Intro &amp; Setup'!$AG$18), "X", ""))</f>
        <v/>
      </c>
      <c r="W1384" s="6" t="str">
        <f t="shared" si="194"/>
        <v/>
      </c>
      <c r="Y1384" s="63" t="str">
        <f t="shared" si="195"/>
        <v/>
      </c>
      <c r="Z1384" s="64" t="str">
        <f t="shared" si="196"/>
        <v/>
      </c>
      <c r="AB1384" s="80" t="str">
        <f t="shared" si="197"/>
        <v/>
      </c>
      <c r="AC1384" s="77" t="str">
        <f t="shared" si="198"/>
        <v/>
      </c>
      <c r="AE1384" s="84" t="str">
        <f t="shared" si="199"/>
        <v/>
      </c>
      <c r="AG1384" s="6" t="str">
        <f>IF($AE1384="", "", COUNTIF($AE$10:$AE$2510, "&gt;"&amp;$AE1384)+1+COUNTIF($AE$10:$AE1384, $AE1384)-1)</f>
        <v/>
      </c>
    </row>
    <row r="1385" spans="1:33" x14ac:dyDescent="0.25">
      <c r="A1385" s="2"/>
      <c r="B1385" s="98"/>
      <c r="C1385" s="99"/>
      <c r="D1385" s="100"/>
      <c r="E1385" s="101"/>
      <c r="F1385" s="102"/>
      <c r="G1385" s="99"/>
      <c r="H1385" s="103"/>
      <c r="I1385" s="104"/>
      <c r="J1385" s="2"/>
      <c r="K1385" s="56" t="str">
        <f t="shared" si="191"/>
        <v/>
      </c>
      <c r="L1385" s="2"/>
      <c r="M1385" s="2"/>
      <c r="N1385" s="51" t="str">
        <f t="shared" si="192"/>
        <v/>
      </c>
      <c r="O1385" s="2"/>
      <c r="Q1385" s="6" t="str">
        <f t="shared" si="193"/>
        <v/>
      </c>
      <c r="S1385" s="6" t="str">
        <f>IF(COUNTIF($Q1385:$Q$2510, $Q1385)&gt;1, "", $Q1385)</f>
        <v/>
      </c>
      <c r="U1385" s="63" t="str">
        <f>IF($B1385="", "", IF(OR($B1385&lt;'Intro &amp; Setup'!$W$18, $B1385&gt;'Intro &amp; Setup'!$AG$18), "X", ""))</f>
        <v/>
      </c>
      <c r="V1385" s="64" t="str">
        <f>IF($F1385="", "", IF(OR($F1385&lt;'Intro &amp; Setup'!$W$18, $F1385&gt;'Intro &amp; Setup'!$AG$18), "X", ""))</f>
        <v/>
      </c>
      <c r="W1385" s="6" t="str">
        <f t="shared" si="194"/>
        <v/>
      </c>
      <c r="Y1385" s="63" t="str">
        <f t="shared" si="195"/>
        <v/>
      </c>
      <c r="Z1385" s="64" t="str">
        <f t="shared" si="196"/>
        <v/>
      </c>
      <c r="AB1385" s="80" t="str">
        <f t="shared" si="197"/>
        <v/>
      </c>
      <c r="AC1385" s="77" t="str">
        <f t="shared" si="198"/>
        <v/>
      </c>
      <c r="AE1385" s="84" t="str">
        <f t="shared" si="199"/>
        <v/>
      </c>
      <c r="AG1385" s="6" t="str">
        <f>IF($AE1385="", "", COUNTIF($AE$10:$AE$2510, "&gt;"&amp;$AE1385)+1+COUNTIF($AE$10:$AE1385, $AE1385)-1)</f>
        <v/>
      </c>
    </row>
    <row r="1386" spans="1:33" x14ac:dyDescent="0.25">
      <c r="A1386" s="2"/>
      <c r="B1386" s="98"/>
      <c r="C1386" s="99"/>
      <c r="D1386" s="100"/>
      <c r="E1386" s="101"/>
      <c r="F1386" s="102"/>
      <c r="G1386" s="99"/>
      <c r="H1386" s="103"/>
      <c r="I1386" s="104"/>
      <c r="J1386" s="2"/>
      <c r="K1386" s="56" t="str">
        <f t="shared" si="191"/>
        <v/>
      </c>
      <c r="L1386" s="2"/>
      <c r="M1386" s="2"/>
      <c r="N1386" s="51" t="str">
        <f t="shared" si="192"/>
        <v/>
      </c>
      <c r="O1386" s="2"/>
      <c r="Q1386" s="6" t="str">
        <f t="shared" si="193"/>
        <v/>
      </c>
      <c r="S1386" s="6" t="str">
        <f>IF(COUNTIF($Q1386:$Q$2510, $Q1386)&gt;1, "", $Q1386)</f>
        <v/>
      </c>
      <c r="U1386" s="63" t="str">
        <f>IF($B1386="", "", IF(OR($B1386&lt;'Intro &amp; Setup'!$W$18, $B1386&gt;'Intro &amp; Setup'!$AG$18), "X", ""))</f>
        <v/>
      </c>
      <c r="V1386" s="64" t="str">
        <f>IF($F1386="", "", IF(OR($F1386&lt;'Intro &amp; Setup'!$W$18, $F1386&gt;'Intro &amp; Setup'!$AG$18), "X", ""))</f>
        <v/>
      </c>
      <c r="W1386" s="6" t="str">
        <f t="shared" si="194"/>
        <v/>
      </c>
      <c r="Y1386" s="63" t="str">
        <f t="shared" si="195"/>
        <v/>
      </c>
      <c r="Z1386" s="64" t="str">
        <f t="shared" si="196"/>
        <v/>
      </c>
      <c r="AB1386" s="80" t="str">
        <f t="shared" si="197"/>
        <v/>
      </c>
      <c r="AC1386" s="77" t="str">
        <f t="shared" si="198"/>
        <v/>
      </c>
      <c r="AE1386" s="84" t="str">
        <f t="shared" si="199"/>
        <v/>
      </c>
      <c r="AG1386" s="6" t="str">
        <f>IF($AE1386="", "", COUNTIF($AE$10:$AE$2510, "&gt;"&amp;$AE1386)+1+COUNTIF($AE$10:$AE1386, $AE1386)-1)</f>
        <v/>
      </c>
    </row>
    <row r="1387" spans="1:33" x14ac:dyDescent="0.25">
      <c r="A1387" s="2"/>
      <c r="B1387" s="98"/>
      <c r="C1387" s="99"/>
      <c r="D1387" s="100"/>
      <c r="E1387" s="101"/>
      <c r="F1387" s="102"/>
      <c r="G1387" s="99"/>
      <c r="H1387" s="103"/>
      <c r="I1387" s="104"/>
      <c r="J1387" s="2"/>
      <c r="K1387" s="56" t="str">
        <f t="shared" si="191"/>
        <v/>
      </c>
      <c r="L1387" s="2"/>
      <c r="M1387" s="2"/>
      <c r="N1387" s="51" t="str">
        <f t="shared" si="192"/>
        <v/>
      </c>
      <c r="O1387" s="2"/>
      <c r="Q1387" s="6" t="str">
        <f t="shared" si="193"/>
        <v/>
      </c>
      <c r="S1387" s="6" t="str">
        <f>IF(COUNTIF($Q1387:$Q$2510, $Q1387)&gt;1, "", $Q1387)</f>
        <v/>
      </c>
      <c r="U1387" s="63" t="str">
        <f>IF($B1387="", "", IF(OR($B1387&lt;'Intro &amp; Setup'!$W$18, $B1387&gt;'Intro &amp; Setup'!$AG$18), "X", ""))</f>
        <v/>
      </c>
      <c r="V1387" s="64" t="str">
        <f>IF($F1387="", "", IF(OR($F1387&lt;'Intro &amp; Setup'!$W$18, $F1387&gt;'Intro &amp; Setup'!$AG$18), "X", ""))</f>
        <v/>
      </c>
      <c r="W1387" s="6" t="str">
        <f t="shared" si="194"/>
        <v/>
      </c>
      <c r="Y1387" s="63" t="str">
        <f t="shared" si="195"/>
        <v/>
      </c>
      <c r="Z1387" s="64" t="str">
        <f t="shared" si="196"/>
        <v/>
      </c>
      <c r="AB1387" s="80" t="str">
        <f t="shared" si="197"/>
        <v/>
      </c>
      <c r="AC1387" s="77" t="str">
        <f t="shared" si="198"/>
        <v/>
      </c>
      <c r="AE1387" s="84" t="str">
        <f t="shared" si="199"/>
        <v/>
      </c>
      <c r="AG1387" s="6" t="str">
        <f>IF($AE1387="", "", COUNTIF($AE$10:$AE$2510, "&gt;"&amp;$AE1387)+1+COUNTIF($AE$10:$AE1387, $AE1387)-1)</f>
        <v/>
      </c>
    </row>
    <row r="1388" spans="1:33" x14ac:dyDescent="0.25">
      <c r="A1388" s="2"/>
      <c r="B1388" s="98"/>
      <c r="C1388" s="99"/>
      <c r="D1388" s="100"/>
      <c r="E1388" s="101"/>
      <c r="F1388" s="102"/>
      <c r="G1388" s="99"/>
      <c r="H1388" s="103"/>
      <c r="I1388" s="104"/>
      <c r="J1388" s="2"/>
      <c r="K1388" s="56" t="str">
        <f t="shared" si="191"/>
        <v/>
      </c>
      <c r="L1388" s="2"/>
      <c r="M1388" s="2"/>
      <c r="N1388" s="51" t="str">
        <f t="shared" si="192"/>
        <v/>
      </c>
      <c r="O1388" s="2"/>
      <c r="Q1388" s="6" t="str">
        <f t="shared" si="193"/>
        <v/>
      </c>
      <c r="S1388" s="6" t="str">
        <f>IF(COUNTIF($Q1388:$Q$2510, $Q1388)&gt;1, "", $Q1388)</f>
        <v/>
      </c>
      <c r="U1388" s="63" t="str">
        <f>IF($B1388="", "", IF(OR($B1388&lt;'Intro &amp; Setup'!$W$18, $B1388&gt;'Intro &amp; Setup'!$AG$18), "X", ""))</f>
        <v/>
      </c>
      <c r="V1388" s="64" t="str">
        <f>IF($F1388="", "", IF(OR($F1388&lt;'Intro &amp; Setup'!$W$18, $F1388&gt;'Intro &amp; Setup'!$AG$18), "X", ""))</f>
        <v/>
      </c>
      <c r="W1388" s="6" t="str">
        <f t="shared" si="194"/>
        <v/>
      </c>
      <c r="Y1388" s="63" t="str">
        <f t="shared" si="195"/>
        <v/>
      </c>
      <c r="Z1388" s="64" t="str">
        <f t="shared" si="196"/>
        <v/>
      </c>
      <c r="AB1388" s="80" t="str">
        <f t="shared" si="197"/>
        <v/>
      </c>
      <c r="AC1388" s="77" t="str">
        <f t="shared" si="198"/>
        <v/>
      </c>
      <c r="AE1388" s="84" t="str">
        <f t="shared" si="199"/>
        <v/>
      </c>
      <c r="AG1388" s="6" t="str">
        <f>IF($AE1388="", "", COUNTIF($AE$10:$AE$2510, "&gt;"&amp;$AE1388)+1+COUNTIF($AE$10:$AE1388, $AE1388)-1)</f>
        <v/>
      </c>
    </row>
    <row r="1389" spans="1:33" x14ac:dyDescent="0.25">
      <c r="A1389" s="2"/>
      <c r="B1389" s="98"/>
      <c r="C1389" s="99"/>
      <c r="D1389" s="100"/>
      <c r="E1389" s="101"/>
      <c r="F1389" s="102"/>
      <c r="G1389" s="99"/>
      <c r="H1389" s="103"/>
      <c r="I1389" s="104"/>
      <c r="J1389" s="2"/>
      <c r="K1389" s="56" t="str">
        <f t="shared" si="191"/>
        <v/>
      </c>
      <c r="L1389" s="2"/>
      <c r="M1389" s="2"/>
      <c r="N1389" s="51" t="str">
        <f t="shared" si="192"/>
        <v/>
      </c>
      <c r="O1389" s="2"/>
      <c r="Q1389" s="6" t="str">
        <f t="shared" si="193"/>
        <v/>
      </c>
      <c r="S1389" s="6" t="str">
        <f>IF(COUNTIF($Q1389:$Q$2510, $Q1389)&gt;1, "", $Q1389)</f>
        <v/>
      </c>
      <c r="U1389" s="63" t="str">
        <f>IF($B1389="", "", IF(OR($B1389&lt;'Intro &amp; Setup'!$W$18, $B1389&gt;'Intro &amp; Setup'!$AG$18), "X", ""))</f>
        <v/>
      </c>
      <c r="V1389" s="64" t="str">
        <f>IF($F1389="", "", IF(OR($F1389&lt;'Intro &amp; Setup'!$W$18, $F1389&gt;'Intro &amp; Setup'!$AG$18), "X", ""))</f>
        <v/>
      </c>
      <c r="W1389" s="6" t="str">
        <f t="shared" si="194"/>
        <v/>
      </c>
      <c r="Y1389" s="63" t="str">
        <f t="shared" si="195"/>
        <v/>
      </c>
      <c r="Z1389" s="64" t="str">
        <f t="shared" si="196"/>
        <v/>
      </c>
      <c r="AB1389" s="80" t="str">
        <f t="shared" si="197"/>
        <v/>
      </c>
      <c r="AC1389" s="77" t="str">
        <f t="shared" si="198"/>
        <v/>
      </c>
      <c r="AE1389" s="84" t="str">
        <f t="shared" si="199"/>
        <v/>
      </c>
      <c r="AG1389" s="6" t="str">
        <f>IF($AE1389="", "", COUNTIF($AE$10:$AE$2510, "&gt;"&amp;$AE1389)+1+COUNTIF($AE$10:$AE1389, $AE1389)-1)</f>
        <v/>
      </c>
    </row>
    <row r="1390" spans="1:33" x14ac:dyDescent="0.25">
      <c r="A1390" s="2"/>
      <c r="B1390" s="98"/>
      <c r="C1390" s="99"/>
      <c r="D1390" s="100"/>
      <c r="E1390" s="101"/>
      <c r="F1390" s="102"/>
      <c r="G1390" s="99"/>
      <c r="H1390" s="103"/>
      <c r="I1390" s="104"/>
      <c r="J1390" s="2"/>
      <c r="K1390" s="56" t="str">
        <f t="shared" si="191"/>
        <v/>
      </c>
      <c r="L1390" s="2"/>
      <c r="M1390" s="2"/>
      <c r="N1390" s="51" t="str">
        <f t="shared" si="192"/>
        <v/>
      </c>
      <c r="O1390" s="2"/>
      <c r="Q1390" s="6" t="str">
        <f t="shared" si="193"/>
        <v/>
      </c>
      <c r="S1390" s="6" t="str">
        <f>IF(COUNTIF($Q1390:$Q$2510, $Q1390)&gt;1, "", $Q1390)</f>
        <v/>
      </c>
      <c r="U1390" s="63" t="str">
        <f>IF($B1390="", "", IF(OR($B1390&lt;'Intro &amp; Setup'!$W$18, $B1390&gt;'Intro &amp; Setup'!$AG$18), "X", ""))</f>
        <v/>
      </c>
      <c r="V1390" s="64" t="str">
        <f>IF($F1390="", "", IF(OR($F1390&lt;'Intro &amp; Setup'!$W$18, $F1390&gt;'Intro &amp; Setup'!$AG$18), "X", ""))</f>
        <v/>
      </c>
      <c r="W1390" s="6" t="str">
        <f t="shared" si="194"/>
        <v/>
      </c>
      <c r="Y1390" s="63" t="str">
        <f t="shared" si="195"/>
        <v/>
      </c>
      <c r="Z1390" s="64" t="str">
        <f t="shared" si="196"/>
        <v/>
      </c>
      <c r="AB1390" s="80" t="str">
        <f t="shared" si="197"/>
        <v/>
      </c>
      <c r="AC1390" s="77" t="str">
        <f t="shared" si="198"/>
        <v/>
      </c>
      <c r="AE1390" s="84" t="str">
        <f t="shared" si="199"/>
        <v/>
      </c>
      <c r="AG1390" s="6" t="str">
        <f>IF($AE1390="", "", COUNTIF($AE$10:$AE$2510, "&gt;"&amp;$AE1390)+1+COUNTIF($AE$10:$AE1390, $AE1390)-1)</f>
        <v/>
      </c>
    </row>
    <row r="1391" spans="1:33" x14ac:dyDescent="0.25">
      <c r="A1391" s="2"/>
      <c r="B1391" s="98"/>
      <c r="C1391" s="99"/>
      <c r="D1391" s="100"/>
      <c r="E1391" s="101"/>
      <c r="F1391" s="102"/>
      <c r="G1391" s="99"/>
      <c r="H1391" s="103"/>
      <c r="I1391" s="104"/>
      <c r="J1391" s="2"/>
      <c r="K1391" s="56" t="str">
        <f t="shared" si="191"/>
        <v/>
      </c>
      <c r="L1391" s="2"/>
      <c r="M1391" s="2"/>
      <c r="N1391" s="51" t="str">
        <f t="shared" si="192"/>
        <v/>
      </c>
      <c r="O1391" s="2"/>
      <c r="Q1391" s="6" t="str">
        <f t="shared" si="193"/>
        <v/>
      </c>
      <c r="S1391" s="6" t="str">
        <f>IF(COUNTIF($Q1391:$Q$2510, $Q1391)&gt;1, "", $Q1391)</f>
        <v/>
      </c>
      <c r="U1391" s="63" t="str">
        <f>IF($B1391="", "", IF(OR($B1391&lt;'Intro &amp; Setup'!$W$18, $B1391&gt;'Intro &amp; Setup'!$AG$18), "X", ""))</f>
        <v/>
      </c>
      <c r="V1391" s="64" t="str">
        <f>IF($F1391="", "", IF(OR($F1391&lt;'Intro &amp; Setup'!$W$18, $F1391&gt;'Intro &amp; Setup'!$AG$18), "X", ""))</f>
        <v/>
      </c>
      <c r="W1391" s="6" t="str">
        <f t="shared" si="194"/>
        <v/>
      </c>
      <c r="Y1391" s="63" t="str">
        <f t="shared" si="195"/>
        <v/>
      </c>
      <c r="Z1391" s="64" t="str">
        <f t="shared" si="196"/>
        <v/>
      </c>
      <c r="AB1391" s="80" t="str">
        <f t="shared" si="197"/>
        <v/>
      </c>
      <c r="AC1391" s="77" t="str">
        <f t="shared" si="198"/>
        <v/>
      </c>
      <c r="AE1391" s="84" t="str">
        <f t="shared" si="199"/>
        <v/>
      </c>
      <c r="AG1391" s="6" t="str">
        <f>IF($AE1391="", "", COUNTIF($AE$10:$AE$2510, "&gt;"&amp;$AE1391)+1+COUNTIF($AE$10:$AE1391, $AE1391)-1)</f>
        <v/>
      </c>
    </row>
    <row r="1392" spans="1:33" x14ac:dyDescent="0.25">
      <c r="A1392" s="2"/>
      <c r="B1392" s="98"/>
      <c r="C1392" s="99"/>
      <c r="D1392" s="100"/>
      <c r="E1392" s="101"/>
      <c r="F1392" s="102"/>
      <c r="G1392" s="99"/>
      <c r="H1392" s="103"/>
      <c r="I1392" s="104"/>
      <c r="J1392" s="2"/>
      <c r="K1392" s="56" t="str">
        <f t="shared" si="191"/>
        <v/>
      </c>
      <c r="L1392" s="2"/>
      <c r="M1392" s="2"/>
      <c r="N1392" s="51" t="str">
        <f t="shared" si="192"/>
        <v/>
      </c>
      <c r="O1392" s="2"/>
      <c r="Q1392" s="6" t="str">
        <f t="shared" si="193"/>
        <v/>
      </c>
      <c r="S1392" s="6" t="str">
        <f>IF(COUNTIF($Q1392:$Q$2510, $Q1392)&gt;1, "", $Q1392)</f>
        <v/>
      </c>
      <c r="U1392" s="63" t="str">
        <f>IF($B1392="", "", IF(OR($B1392&lt;'Intro &amp; Setup'!$W$18, $B1392&gt;'Intro &amp; Setup'!$AG$18), "X", ""))</f>
        <v/>
      </c>
      <c r="V1392" s="64" t="str">
        <f>IF($F1392="", "", IF(OR($F1392&lt;'Intro &amp; Setup'!$W$18, $F1392&gt;'Intro &amp; Setup'!$AG$18), "X", ""))</f>
        <v/>
      </c>
      <c r="W1392" s="6" t="str">
        <f t="shared" si="194"/>
        <v/>
      </c>
      <c r="Y1392" s="63" t="str">
        <f t="shared" si="195"/>
        <v/>
      </c>
      <c r="Z1392" s="64" t="str">
        <f t="shared" si="196"/>
        <v/>
      </c>
      <c r="AB1392" s="80" t="str">
        <f t="shared" si="197"/>
        <v/>
      </c>
      <c r="AC1392" s="77" t="str">
        <f t="shared" si="198"/>
        <v/>
      </c>
      <c r="AE1392" s="84" t="str">
        <f t="shared" si="199"/>
        <v/>
      </c>
      <c r="AG1392" s="6" t="str">
        <f>IF($AE1392="", "", COUNTIF($AE$10:$AE$2510, "&gt;"&amp;$AE1392)+1+COUNTIF($AE$10:$AE1392, $AE1392)-1)</f>
        <v/>
      </c>
    </row>
    <row r="1393" spans="1:33" x14ac:dyDescent="0.25">
      <c r="A1393" s="2"/>
      <c r="B1393" s="98"/>
      <c r="C1393" s="99"/>
      <c r="D1393" s="100"/>
      <c r="E1393" s="101"/>
      <c r="F1393" s="102"/>
      <c r="G1393" s="99"/>
      <c r="H1393" s="103"/>
      <c r="I1393" s="104"/>
      <c r="J1393" s="2"/>
      <c r="K1393" s="56" t="str">
        <f t="shared" si="191"/>
        <v/>
      </c>
      <c r="L1393" s="2"/>
      <c r="M1393" s="2"/>
      <c r="N1393" s="51" t="str">
        <f t="shared" si="192"/>
        <v/>
      </c>
      <c r="O1393" s="2"/>
      <c r="Q1393" s="6" t="str">
        <f t="shared" si="193"/>
        <v/>
      </c>
      <c r="S1393" s="6" t="str">
        <f>IF(COUNTIF($Q1393:$Q$2510, $Q1393)&gt;1, "", $Q1393)</f>
        <v/>
      </c>
      <c r="U1393" s="63" t="str">
        <f>IF($B1393="", "", IF(OR($B1393&lt;'Intro &amp; Setup'!$W$18, $B1393&gt;'Intro &amp; Setup'!$AG$18), "X", ""))</f>
        <v/>
      </c>
      <c r="V1393" s="64" t="str">
        <f>IF($F1393="", "", IF(OR($F1393&lt;'Intro &amp; Setup'!$W$18, $F1393&gt;'Intro &amp; Setup'!$AG$18), "X", ""))</f>
        <v/>
      </c>
      <c r="W1393" s="6" t="str">
        <f t="shared" si="194"/>
        <v/>
      </c>
      <c r="Y1393" s="63" t="str">
        <f t="shared" si="195"/>
        <v/>
      </c>
      <c r="Z1393" s="64" t="str">
        <f t="shared" si="196"/>
        <v/>
      </c>
      <c r="AB1393" s="80" t="str">
        <f t="shared" si="197"/>
        <v/>
      </c>
      <c r="AC1393" s="77" t="str">
        <f t="shared" si="198"/>
        <v/>
      </c>
      <c r="AE1393" s="84" t="str">
        <f t="shared" si="199"/>
        <v/>
      </c>
      <c r="AG1393" s="6" t="str">
        <f>IF($AE1393="", "", COUNTIF($AE$10:$AE$2510, "&gt;"&amp;$AE1393)+1+COUNTIF($AE$10:$AE1393, $AE1393)-1)</f>
        <v/>
      </c>
    </row>
    <row r="1394" spans="1:33" x14ac:dyDescent="0.25">
      <c r="A1394" s="2"/>
      <c r="B1394" s="98"/>
      <c r="C1394" s="99"/>
      <c r="D1394" s="100"/>
      <c r="E1394" s="101"/>
      <c r="F1394" s="102"/>
      <c r="G1394" s="99"/>
      <c r="H1394" s="103"/>
      <c r="I1394" s="104"/>
      <c r="J1394" s="2"/>
      <c r="K1394" s="56" t="str">
        <f t="shared" si="191"/>
        <v/>
      </c>
      <c r="L1394" s="2"/>
      <c r="M1394" s="2"/>
      <c r="N1394" s="51" t="str">
        <f t="shared" si="192"/>
        <v/>
      </c>
      <c r="O1394" s="2"/>
      <c r="Q1394" s="6" t="str">
        <f t="shared" si="193"/>
        <v/>
      </c>
      <c r="S1394" s="6" t="str">
        <f>IF(COUNTIF($Q1394:$Q$2510, $Q1394)&gt;1, "", $Q1394)</f>
        <v/>
      </c>
      <c r="U1394" s="63" t="str">
        <f>IF($B1394="", "", IF(OR($B1394&lt;'Intro &amp; Setup'!$W$18, $B1394&gt;'Intro &amp; Setup'!$AG$18), "X", ""))</f>
        <v/>
      </c>
      <c r="V1394" s="64" t="str">
        <f>IF($F1394="", "", IF(OR($F1394&lt;'Intro &amp; Setup'!$W$18, $F1394&gt;'Intro &amp; Setup'!$AG$18), "X", ""))</f>
        <v/>
      </c>
      <c r="W1394" s="6" t="str">
        <f t="shared" si="194"/>
        <v/>
      </c>
      <c r="Y1394" s="63" t="str">
        <f t="shared" si="195"/>
        <v/>
      </c>
      <c r="Z1394" s="64" t="str">
        <f t="shared" si="196"/>
        <v/>
      </c>
      <c r="AB1394" s="80" t="str">
        <f t="shared" si="197"/>
        <v/>
      </c>
      <c r="AC1394" s="77" t="str">
        <f t="shared" si="198"/>
        <v/>
      </c>
      <c r="AE1394" s="84" t="str">
        <f t="shared" si="199"/>
        <v/>
      </c>
      <c r="AG1394" s="6" t="str">
        <f>IF($AE1394="", "", COUNTIF($AE$10:$AE$2510, "&gt;"&amp;$AE1394)+1+COUNTIF($AE$10:$AE1394, $AE1394)-1)</f>
        <v/>
      </c>
    </row>
    <row r="1395" spans="1:33" x14ac:dyDescent="0.25">
      <c r="A1395" s="2"/>
      <c r="B1395" s="98"/>
      <c r="C1395" s="99"/>
      <c r="D1395" s="100"/>
      <c r="E1395" s="101"/>
      <c r="F1395" s="102"/>
      <c r="G1395" s="99"/>
      <c r="H1395" s="103"/>
      <c r="I1395" s="104"/>
      <c r="J1395" s="2"/>
      <c r="K1395" s="56" t="str">
        <f t="shared" si="191"/>
        <v/>
      </c>
      <c r="L1395" s="2"/>
      <c r="M1395" s="2"/>
      <c r="N1395" s="51" t="str">
        <f t="shared" si="192"/>
        <v/>
      </c>
      <c r="O1395" s="2"/>
      <c r="Q1395" s="6" t="str">
        <f t="shared" si="193"/>
        <v/>
      </c>
      <c r="S1395" s="6" t="str">
        <f>IF(COUNTIF($Q1395:$Q$2510, $Q1395)&gt;1, "", $Q1395)</f>
        <v/>
      </c>
      <c r="U1395" s="63" t="str">
        <f>IF($B1395="", "", IF(OR($B1395&lt;'Intro &amp; Setup'!$W$18, $B1395&gt;'Intro &amp; Setup'!$AG$18), "X", ""))</f>
        <v/>
      </c>
      <c r="V1395" s="64" t="str">
        <f>IF($F1395="", "", IF(OR($F1395&lt;'Intro &amp; Setup'!$W$18, $F1395&gt;'Intro &amp; Setup'!$AG$18), "X", ""))</f>
        <v/>
      </c>
      <c r="W1395" s="6" t="str">
        <f t="shared" si="194"/>
        <v/>
      </c>
      <c r="Y1395" s="63" t="str">
        <f t="shared" si="195"/>
        <v/>
      </c>
      <c r="Z1395" s="64" t="str">
        <f t="shared" si="196"/>
        <v/>
      </c>
      <c r="AB1395" s="80" t="str">
        <f t="shared" si="197"/>
        <v/>
      </c>
      <c r="AC1395" s="77" t="str">
        <f t="shared" si="198"/>
        <v/>
      </c>
      <c r="AE1395" s="84" t="str">
        <f t="shared" si="199"/>
        <v/>
      </c>
      <c r="AG1395" s="6" t="str">
        <f>IF($AE1395="", "", COUNTIF($AE$10:$AE$2510, "&gt;"&amp;$AE1395)+1+COUNTIF($AE$10:$AE1395, $AE1395)-1)</f>
        <v/>
      </c>
    </row>
    <row r="1396" spans="1:33" x14ac:dyDescent="0.25">
      <c r="A1396" s="2"/>
      <c r="B1396" s="98"/>
      <c r="C1396" s="99"/>
      <c r="D1396" s="100"/>
      <c r="E1396" s="101"/>
      <c r="F1396" s="102"/>
      <c r="G1396" s="99"/>
      <c r="H1396" s="103"/>
      <c r="I1396" s="104"/>
      <c r="J1396" s="2"/>
      <c r="K1396" s="56" t="str">
        <f t="shared" si="191"/>
        <v/>
      </c>
      <c r="L1396" s="2"/>
      <c r="M1396" s="2"/>
      <c r="N1396" s="51" t="str">
        <f t="shared" si="192"/>
        <v/>
      </c>
      <c r="O1396" s="2"/>
      <c r="Q1396" s="6" t="str">
        <f t="shared" si="193"/>
        <v/>
      </c>
      <c r="S1396" s="6" t="str">
        <f>IF(COUNTIF($Q1396:$Q$2510, $Q1396)&gt;1, "", $Q1396)</f>
        <v/>
      </c>
      <c r="U1396" s="63" t="str">
        <f>IF($B1396="", "", IF(OR($B1396&lt;'Intro &amp; Setup'!$W$18, $B1396&gt;'Intro &amp; Setup'!$AG$18), "X", ""))</f>
        <v/>
      </c>
      <c r="V1396" s="64" t="str">
        <f>IF($F1396="", "", IF(OR($F1396&lt;'Intro &amp; Setup'!$W$18, $F1396&gt;'Intro &amp; Setup'!$AG$18), "X", ""))</f>
        <v/>
      </c>
      <c r="W1396" s="6" t="str">
        <f t="shared" si="194"/>
        <v/>
      </c>
      <c r="Y1396" s="63" t="str">
        <f t="shared" si="195"/>
        <v/>
      </c>
      <c r="Z1396" s="64" t="str">
        <f t="shared" si="196"/>
        <v/>
      </c>
      <c r="AB1396" s="80" t="str">
        <f t="shared" si="197"/>
        <v/>
      </c>
      <c r="AC1396" s="77" t="str">
        <f t="shared" si="198"/>
        <v/>
      </c>
      <c r="AE1396" s="84" t="str">
        <f t="shared" si="199"/>
        <v/>
      </c>
      <c r="AG1396" s="6" t="str">
        <f>IF($AE1396="", "", COUNTIF($AE$10:$AE$2510, "&gt;"&amp;$AE1396)+1+COUNTIF($AE$10:$AE1396, $AE1396)-1)</f>
        <v/>
      </c>
    </row>
    <row r="1397" spans="1:33" x14ac:dyDescent="0.25">
      <c r="A1397" s="2"/>
      <c r="B1397" s="98"/>
      <c r="C1397" s="99"/>
      <c r="D1397" s="100"/>
      <c r="E1397" s="101"/>
      <c r="F1397" s="102"/>
      <c r="G1397" s="99"/>
      <c r="H1397" s="103"/>
      <c r="I1397" s="104"/>
      <c r="J1397" s="2"/>
      <c r="K1397" s="56" t="str">
        <f t="shared" si="191"/>
        <v/>
      </c>
      <c r="L1397" s="2"/>
      <c r="M1397" s="2"/>
      <c r="N1397" s="51" t="str">
        <f t="shared" si="192"/>
        <v/>
      </c>
      <c r="O1397" s="2"/>
      <c r="Q1397" s="6" t="str">
        <f t="shared" si="193"/>
        <v/>
      </c>
      <c r="S1397" s="6" t="str">
        <f>IF(COUNTIF($Q1397:$Q$2510, $Q1397)&gt;1, "", $Q1397)</f>
        <v/>
      </c>
      <c r="U1397" s="63" t="str">
        <f>IF($B1397="", "", IF(OR($B1397&lt;'Intro &amp; Setup'!$W$18, $B1397&gt;'Intro &amp; Setup'!$AG$18), "X", ""))</f>
        <v/>
      </c>
      <c r="V1397" s="64" t="str">
        <f>IF($F1397="", "", IF(OR($F1397&lt;'Intro &amp; Setup'!$W$18, $F1397&gt;'Intro &amp; Setup'!$AG$18), "X", ""))</f>
        <v/>
      </c>
      <c r="W1397" s="6" t="str">
        <f t="shared" si="194"/>
        <v/>
      </c>
      <c r="Y1397" s="63" t="str">
        <f t="shared" si="195"/>
        <v/>
      </c>
      <c r="Z1397" s="64" t="str">
        <f t="shared" si="196"/>
        <v/>
      </c>
      <c r="AB1397" s="80" t="str">
        <f t="shared" si="197"/>
        <v/>
      </c>
      <c r="AC1397" s="77" t="str">
        <f t="shared" si="198"/>
        <v/>
      </c>
      <c r="AE1397" s="84" t="str">
        <f t="shared" si="199"/>
        <v/>
      </c>
      <c r="AG1397" s="6" t="str">
        <f>IF($AE1397="", "", COUNTIF($AE$10:$AE$2510, "&gt;"&amp;$AE1397)+1+COUNTIF($AE$10:$AE1397, $AE1397)-1)</f>
        <v/>
      </c>
    </row>
    <row r="1398" spans="1:33" x14ac:dyDescent="0.25">
      <c r="A1398" s="2"/>
      <c r="B1398" s="98"/>
      <c r="C1398" s="99"/>
      <c r="D1398" s="100"/>
      <c r="E1398" s="101"/>
      <c r="F1398" s="102"/>
      <c r="G1398" s="99"/>
      <c r="H1398" s="103"/>
      <c r="I1398" s="104"/>
      <c r="J1398" s="2"/>
      <c r="K1398" s="56" t="str">
        <f t="shared" si="191"/>
        <v/>
      </c>
      <c r="L1398" s="2"/>
      <c r="M1398" s="2"/>
      <c r="N1398" s="51" t="str">
        <f t="shared" si="192"/>
        <v/>
      </c>
      <c r="O1398" s="2"/>
      <c r="Q1398" s="6" t="str">
        <f t="shared" si="193"/>
        <v/>
      </c>
      <c r="S1398" s="6" t="str">
        <f>IF(COUNTIF($Q1398:$Q$2510, $Q1398)&gt;1, "", $Q1398)</f>
        <v/>
      </c>
      <c r="U1398" s="63" t="str">
        <f>IF($B1398="", "", IF(OR($B1398&lt;'Intro &amp; Setup'!$W$18, $B1398&gt;'Intro &amp; Setup'!$AG$18), "X", ""))</f>
        <v/>
      </c>
      <c r="V1398" s="64" t="str">
        <f>IF($F1398="", "", IF(OR($F1398&lt;'Intro &amp; Setup'!$W$18, $F1398&gt;'Intro &amp; Setup'!$AG$18), "X", ""))</f>
        <v/>
      </c>
      <c r="W1398" s="6" t="str">
        <f t="shared" si="194"/>
        <v/>
      </c>
      <c r="Y1398" s="63" t="str">
        <f t="shared" si="195"/>
        <v/>
      </c>
      <c r="Z1398" s="64" t="str">
        <f t="shared" si="196"/>
        <v/>
      </c>
      <c r="AB1398" s="80" t="str">
        <f t="shared" si="197"/>
        <v/>
      </c>
      <c r="AC1398" s="77" t="str">
        <f t="shared" si="198"/>
        <v/>
      </c>
      <c r="AE1398" s="84" t="str">
        <f t="shared" si="199"/>
        <v/>
      </c>
      <c r="AG1398" s="6" t="str">
        <f>IF($AE1398="", "", COUNTIF($AE$10:$AE$2510, "&gt;"&amp;$AE1398)+1+COUNTIF($AE$10:$AE1398, $AE1398)-1)</f>
        <v/>
      </c>
    </row>
    <row r="1399" spans="1:33" x14ac:dyDescent="0.25">
      <c r="A1399" s="2"/>
      <c r="B1399" s="98"/>
      <c r="C1399" s="99"/>
      <c r="D1399" s="100"/>
      <c r="E1399" s="101"/>
      <c r="F1399" s="102"/>
      <c r="G1399" s="99"/>
      <c r="H1399" s="103"/>
      <c r="I1399" s="104"/>
      <c r="J1399" s="2"/>
      <c r="K1399" s="56" t="str">
        <f t="shared" si="191"/>
        <v/>
      </c>
      <c r="L1399" s="2"/>
      <c r="M1399" s="2"/>
      <c r="N1399" s="51" t="str">
        <f t="shared" si="192"/>
        <v/>
      </c>
      <c r="O1399" s="2"/>
      <c r="Q1399" s="6" t="str">
        <f t="shared" si="193"/>
        <v/>
      </c>
      <c r="S1399" s="6" t="str">
        <f>IF(COUNTIF($Q1399:$Q$2510, $Q1399)&gt;1, "", $Q1399)</f>
        <v/>
      </c>
      <c r="U1399" s="63" t="str">
        <f>IF($B1399="", "", IF(OR($B1399&lt;'Intro &amp; Setup'!$W$18, $B1399&gt;'Intro &amp; Setup'!$AG$18), "X", ""))</f>
        <v/>
      </c>
      <c r="V1399" s="64" t="str">
        <f>IF($F1399="", "", IF(OR($F1399&lt;'Intro &amp; Setup'!$W$18, $F1399&gt;'Intro &amp; Setup'!$AG$18), "X", ""))</f>
        <v/>
      </c>
      <c r="W1399" s="6" t="str">
        <f t="shared" si="194"/>
        <v/>
      </c>
      <c r="Y1399" s="63" t="str">
        <f t="shared" si="195"/>
        <v/>
      </c>
      <c r="Z1399" s="64" t="str">
        <f t="shared" si="196"/>
        <v/>
      </c>
      <c r="AB1399" s="80" t="str">
        <f t="shared" si="197"/>
        <v/>
      </c>
      <c r="AC1399" s="77" t="str">
        <f t="shared" si="198"/>
        <v/>
      </c>
      <c r="AE1399" s="84" t="str">
        <f t="shared" si="199"/>
        <v/>
      </c>
      <c r="AG1399" s="6" t="str">
        <f>IF($AE1399="", "", COUNTIF($AE$10:$AE$2510, "&gt;"&amp;$AE1399)+1+COUNTIF($AE$10:$AE1399, $AE1399)-1)</f>
        <v/>
      </c>
    </row>
    <row r="1400" spans="1:33" x14ac:dyDescent="0.25">
      <c r="A1400" s="2"/>
      <c r="B1400" s="98"/>
      <c r="C1400" s="99"/>
      <c r="D1400" s="100"/>
      <c r="E1400" s="101"/>
      <c r="F1400" s="102"/>
      <c r="G1400" s="99"/>
      <c r="H1400" s="103"/>
      <c r="I1400" s="104"/>
      <c r="J1400" s="2"/>
      <c r="K1400" s="56" t="str">
        <f t="shared" si="191"/>
        <v/>
      </c>
      <c r="L1400" s="2"/>
      <c r="M1400" s="2"/>
      <c r="N1400" s="51" t="str">
        <f t="shared" si="192"/>
        <v/>
      </c>
      <c r="O1400" s="2"/>
      <c r="Q1400" s="6" t="str">
        <f t="shared" si="193"/>
        <v/>
      </c>
      <c r="S1400" s="6" t="str">
        <f>IF(COUNTIF($Q1400:$Q$2510, $Q1400)&gt;1, "", $Q1400)</f>
        <v/>
      </c>
      <c r="U1400" s="63" t="str">
        <f>IF($B1400="", "", IF(OR($B1400&lt;'Intro &amp; Setup'!$W$18, $B1400&gt;'Intro &amp; Setup'!$AG$18), "X", ""))</f>
        <v/>
      </c>
      <c r="V1400" s="64" t="str">
        <f>IF($F1400="", "", IF(OR($F1400&lt;'Intro &amp; Setup'!$W$18, $F1400&gt;'Intro &amp; Setup'!$AG$18), "X", ""))</f>
        <v/>
      </c>
      <c r="W1400" s="6" t="str">
        <f t="shared" si="194"/>
        <v/>
      </c>
      <c r="Y1400" s="63" t="str">
        <f t="shared" si="195"/>
        <v/>
      </c>
      <c r="Z1400" s="64" t="str">
        <f t="shared" si="196"/>
        <v/>
      </c>
      <c r="AB1400" s="80" t="str">
        <f t="shared" si="197"/>
        <v/>
      </c>
      <c r="AC1400" s="77" t="str">
        <f t="shared" si="198"/>
        <v/>
      </c>
      <c r="AE1400" s="84" t="str">
        <f t="shared" si="199"/>
        <v/>
      </c>
      <c r="AG1400" s="6" t="str">
        <f>IF($AE1400="", "", COUNTIF($AE$10:$AE$2510, "&gt;"&amp;$AE1400)+1+COUNTIF($AE$10:$AE1400, $AE1400)-1)</f>
        <v/>
      </c>
    </row>
    <row r="1401" spans="1:33" x14ac:dyDescent="0.25">
      <c r="A1401" s="2"/>
      <c r="B1401" s="98"/>
      <c r="C1401" s="99"/>
      <c r="D1401" s="100"/>
      <c r="E1401" s="101"/>
      <c r="F1401" s="102"/>
      <c r="G1401" s="99"/>
      <c r="H1401" s="103"/>
      <c r="I1401" s="104"/>
      <c r="J1401" s="2"/>
      <c r="K1401" s="56" t="str">
        <f t="shared" si="191"/>
        <v/>
      </c>
      <c r="L1401" s="2"/>
      <c r="M1401" s="2"/>
      <c r="N1401" s="51" t="str">
        <f t="shared" si="192"/>
        <v/>
      </c>
      <c r="O1401" s="2"/>
      <c r="Q1401" s="6" t="str">
        <f t="shared" si="193"/>
        <v/>
      </c>
      <c r="S1401" s="6" t="str">
        <f>IF(COUNTIF($Q1401:$Q$2510, $Q1401)&gt;1, "", $Q1401)</f>
        <v/>
      </c>
      <c r="U1401" s="63" t="str">
        <f>IF($B1401="", "", IF(OR($B1401&lt;'Intro &amp; Setup'!$W$18, $B1401&gt;'Intro &amp; Setup'!$AG$18), "X", ""))</f>
        <v/>
      </c>
      <c r="V1401" s="64" t="str">
        <f>IF($F1401="", "", IF(OR($F1401&lt;'Intro &amp; Setup'!$W$18, $F1401&gt;'Intro &amp; Setup'!$AG$18), "X", ""))</f>
        <v/>
      </c>
      <c r="W1401" s="6" t="str">
        <f t="shared" si="194"/>
        <v/>
      </c>
      <c r="Y1401" s="63" t="str">
        <f t="shared" si="195"/>
        <v/>
      </c>
      <c r="Z1401" s="64" t="str">
        <f t="shared" si="196"/>
        <v/>
      </c>
      <c r="AB1401" s="80" t="str">
        <f t="shared" si="197"/>
        <v/>
      </c>
      <c r="AC1401" s="77" t="str">
        <f t="shared" si="198"/>
        <v/>
      </c>
      <c r="AE1401" s="84" t="str">
        <f t="shared" si="199"/>
        <v/>
      </c>
      <c r="AG1401" s="6" t="str">
        <f>IF($AE1401="", "", COUNTIF($AE$10:$AE$2510, "&gt;"&amp;$AE1401)+1+COUNTIF($AE$10:$AE1401, $AE1401)-1)</f>
        <v/>
      </c>
    </row>
    <row r="1402" spans="1:33" x14ac:dyDescent="0.25">
      <c r="A1402" s="2"/>
      <c r="B1402" s="98"/>
      <c r="C1402" s="99"/>
      <c r="D1402" s="100"/>
      <c r="E1402" s="101"/>
      <c r="F1402" s="102"/>
      <c r="G1402" s="99"/>
      <c r="H1402" s="103"/>
      <c r="I1402" s="104"/>
      <c r="J1402" s="2"/>
      <c r="K1402" s="56" t="str">
        <f t="shared" si="191"/>
        <v/>
      </c>
      <c r="L1402" s="2"/>
      <c r="M1402" s="2"/>
      <c r="N1402" s="51" t="str">
        <f t="shared" si="192"/>
        <v/>
      </c>
      <c r="O1402" s="2"/>
      <c r="Q1402" s="6" t="str">
        <f t="shared" si="193"/>
        <v/>
      </c>
      <c r="S1402" s="6" t="str">
        <f>IF(COUNTIF($Q1402:$Q$2510, $Q1402)&gt;1, "", $Q1402)</f>
        <v/>
      </c>
      <c r="U1402" s="63" t="str">
        <f>IF($B1402="", "", IF(OR($B1402&lt;'Intro &amp; Setup'!$W$18, $B1402&gt;'Intro &amp; Setup'!$AG$18), "X", ""))</f>
        <v/>
      </c>
      <c r="V1402" s="64" t="str">
        <f>IF($F1402="", "", IF(OR($F1402&lt;'Intro &amp; Setup'!$W$18, $F1402&gt;'Intro &amp; Setup'!$AG$18), "X", ""))</f>
        <v/>
      </c>
      <c r="W1402" s="6" t="str">
        <f t="shared" si="194"/>
        <v/>
      </c>
      <c r="Y1402" s="63" t="str">
        <f t="shared" si="195"/>
        <v/>
      </c>
      <c r="Z1402" s="64" t="str">
        <f t="shared" si="196"/>
        <v/>
      </c>
      <c r="AB1402" s="80" t="str">
        <f t="shared" si="197"/>
        <v/>
      </c>
      <c r="AC1402" s="77" t="str">
        <f t="shared" si="198"/>
        <v/>
      </c>
      <c r="AE1402" s="84" t="str">
        <f t="shared" si="199"/>
        <v/>
      </c>
      <c r="AG1402" s="6" t="str">
        <f>IF($AE1402="", "", COUNTIF($AE$10:$AE$2510, "&gt;"&amp;$AE1402)+1+COUNTIF($AE$10:$AE1402, $AE1402)-1)</f>
        <v/>
      </c>
    </row>
    <row r="1403" spans="1:33" x14ac:dyDescent="0.25">
      <c r="A1403" s="2"/>
      <c r="B1403" s="98"/>
      <c r="C1403" s="99"/>
      <c r="D1403" s="100"/>
      <c r="E1403" s="101"/>
      <c r="F1403" s="102"/>
      <c r="G1403" s="99"/>
      <c r="H1403" s="103"/>
      <c r="I1403" s="104"/>
      <c r="J1403" s="2"/>
      <c r="K1403" s="56" t="str">
        <f t="shared" si="191"/>
        <v/>
      </c>
      <c r="L1403" s="2"/>
      <c r="M1403" s="2"/>
      <c r="N1403" s="51" t="str">
        <f t="shared" si="192"/>
        <v/>
      </c>
      <c r="O1403" s="2"/>
      <c r="Q1403" s="6" t="str">
        <f t="shared" si="193"/>
        <v/>
      </c>
      <c r="S1403" s="6" t="str">
        <f>IF(COUNTIF($Q1403:$Q$2510, $Q1403)&gt;1, "", $Q1403)</f>
        <v/>
      </c>
      <c r="U1403" s="63" t="str">
        <f>IF($B1403="", "", IF(OR($B1403&lt;'Intro &amp; Setup'!$W$18, $B1403&gt;'Intro &amp; Setup'!$AG$18), "X", ""))</f>
        <v/>
      </c>
      <c r="V1403" s="64" t="str">
        <f>IF($F1403="", "", IF(OR($F1403&lt;'Intro &amp; Setup'!$W$18, $F1403&gt;'Intro &amp; Setup'!$AG$18), "X", ""))</f>
        <v/>
      </c>
      <c r="W1403" s="6" t="str">
        <f t="shared" si="194"/>
        <v/>
      </c>
      <c r="Y1403" s="63" t="str">
        <f t="shared" si="195"/>
        <v/>
      </c>
      <c r="Z1403" s="64" t="str">
        <f t="shared" si="196"/>
        <v/>
      </c>
      <c r="AB1403" s="80" t="str">
        <f t="shared" si="197"/>
        <v/>
      </c>
      <c r="AC1403" s="77" t="str">
        <f t="shared" si="198"/>
        <v/>
      </c>
      <c r="AE1403" s="84" t="str">
        <f t="shared" si="199"/>
        <v/>
      </c>
      <c r="AG1403" s="6" t="str">
        <f>IF($AE1403="", "", COUNTIF($AE$10:$AE$2510, "&gt;"&amp;$AE1403)+1+COUNTIF($AE$10:$AE1403, $AE1403)-1)</f>
        <v/>
      </c>
    </row>
    <row r="1404" spans="1:33" x14ac:dyDescent="0.25">
      <c r="A1404" s="2"/>
      <c r="B1404" s="98"/>
      <c r="C1404" s="99"/>
      <c r="D1404" s="100"/>
      <c r="E1404" s="101"/>
      <c r="F1404" s="102"/>
      <c r="G1404" s="99"/>
      <c r="H1404" s="103"/>
      <c r="I1404" s="104"/>
      <c r="J1404" s="2"/>
      <c r="K1404" s="56" t="str">
        <f t="shared" si="191"/>
        <v/>
      </c>
      <c r="L1404" s="2"/>
      <c r="M1404" s="2"/>
      <c r="N1404" s="51" t="str">
        <f t="shared" si="192"/>
        <v/>
      </c>
      <c r="O1404" s="2"/>
      <c r="Q1404" s="6" t="str">
        <f t="shared" si="193"/>
        <v/>
      </c>
      <c r="S1404" s="6" t="str">
        <f>IF(COUNTIF($Q1404:$Q$2510, $Q1404)&gt;1, "", $Q1404)</f>
        <v/>
      </c>
      <c r="U1404" s="63" t="str">
        <f>IF($B1404="", "", IF(OR($B1404&lt;'Intro &amp; Setup'!$W$18, $B1404&gt;'Intro &amp; Setup'!$AG$18), "X", ""))</f>
        <v/>
      </c>
      <c r="V1404" s="64" t="str">
        <f>IF($F1404="", "", IF(OR($F1404&lt;'Intro &amp; Setup'!$W$18, $F1404&gt;'Intro &amp; Setup'!$AG$18), "X", ""))</f>
        <v/>
      </c>
      <c r="W1404" s="6" t="str">
        <f t="shared" si="194"/>
        <v/>
      </c>
      <c r="Y1404" s="63" t="str">
        <f t="shared" si="195"/>
        <v/>
      </c>
      <c r="Z1404" s="64" t="str">
        <f t="shared" si="196"/>
        <v/>
      </c>
      <c r="AB1404" s="80" t="str">
        <f t="shared" si="197"/>
        <v/>
      </c>
      <c r="AC1404" s="77" t="str">
        <f t="shared" si="198"/>
        <v/>
      </c>
      <c r="AE1404" s="84" t="str">
        <f t="shared" si="199"/>
        <v/>
      </c>
      <c r="AG1404" s="6" t="str">
        <f>IF($AE1404="", "", COUNTIF($AE$10:$AE$2510, "&gt;"&amp;$AE1404)+1+COUNTIF($AE$10:$AE1404, $AE1404)-1)</f>
        <v/>
      </c>
    </row>
    <row r="1405" spans="1:33" x14ac:dyDescent="0.25">
      <c r="A1405" s="2"/>
      <c r="B1405" s="98"/>
      <c r="C1405" s="99"/>
      <c r="D1405" s="100"/>
      <c r="E1405" s="101"/>
      <c r="F1405" s="102"/>
      <c r="G1405" s="99"/>
      <c r="H1405" s="103"/>
      <c r="I1405" s="104"/>
      <c r="J1405" s="2"/>
      <c r="K1405" s="56" t="str">
        <f t="shared" si="191"/>
        <v/>
      </c>
      <c r="L1405" s="2"/>
      <c r="M1405" s="2"/>
      <c r="N1405" s="51" t="str">
        <f t="shared" si="192"/>
        <v/>
      </c>
      <c r="O1405" s="2"/>
      <c r="Q1405" s="6" t="str">
        <f t="shared" si="193"/>
        <v/>
      </c>
      <c r="S1405" s="6" t="str">
        <f>IF(COUNTIF($Q1405:$Q$2510, $Q1405)&gt;1, "", $Q1405)</f>
        <v/>
      </c>
      <c r="U1405" s="63" t="str">
        <f>IF($B1405="", "", IF(OR($B1405&lt;'Intro &amp; Setup'!$W$18, $B1405&gt;'Intro &amp; Setup'!$AG$18), "X", ""))</f>
        <v/>
      </c>
      <c r="V1405" s="64" t="str">
        <f>IF($F1405="", "", IF(OR($F1405&lt;'Intro &amp; Setup'!$W$18, $F1405&gt;'Intro &amp; Setup'!$AG$18), "X", ""))</f>
        <v/>
      </c>
      <c r="W1405" s="6" t="str">
        <f t="shared" si="194"/>
        <v/>
      </c>
      <c r="Y1405" s="63" t="str">
        <f t="shared" si="195"/>
        <v/>
      </c>
      <c r="Z1405" s="64" t="str">
        <f t="shared" si="196"/>
        <v/>
      </c>
      <c r="AB1405" s="80" t="str">
        <f t="shared" si="197"/>
        <v/>
      </c>
      <c r="AC1405" s="77" t="str">
        <f t="shared" si="198"/>
        <v/>
      </c>
      <c r="AE1405" s="84" t="str">
        <f t="shared" si="199"/>
        <v/>
      </c>
      <c r="AG1405" s="6" t="str">
        <f>IF($AE1405="", "", COUNTIF($AE$10:$AE$2510, "&gt;"&amp;$AE1405)+1+COUNTIF($AE$10:$AE1405, $AE1405)-1)</f>
        <v/>
      </c>
    </row>
    <row r="1406" spans="1:33" x14ac:dyDescent="0.25">
      <c r="A1406" s="2"/>
      <c r="B1406" s="98"/>
      <c r="C1406" s="99"/>
      <c r="D1406" s="100"/>
      <c r="E1406" s="101"/>
      <c r="F1406" s="102"/>
      <c r="G1406" s="99"/>
      <c r="H1406" s="103"/>
      <c r="I1406" s="104"/>
      <c r="J1406" s="2"/>
      <c r="K1406" s="56" t="str">
        <f t="shared" si="191"/>
        <v/>
      </c>
      <c r="L1406" s="2"/>
      <c r="M1406" s="2"/>
      <c r="N1406" s="51" t="str">
        <f t="shared" si="192"/>
        <v/>
      </c>
      <c r="O1406" s="2"/>
      <c r="Q1406" s="6" t="str">
        <f t="shared" si="193"/>
        <v/>
      </c>
      <c r="S1406" s="6" t="str">
        <f>IF(COUNTIF($Q1406:$Q$2510, $Q1406)&gt;1, "", $Q1406)</f>
        <v/>
      </c>
      <c r="U1406" s="63" t="str">
        <f>IF($B1406="", "", IF(OR($B1406&lt;'Intro &amp; Setup'!$W$18, $B1406&gt;'Intro &amp; Setup'!$AG$18), "X", ""))</f>
        <v/>
      </c>
      <c r="V1406" s="64" t="str">
        <f>IF($F1406="", "", IF(OR($F1406&lt;'Intro &amp; Setup'!$W$18, $F1406&gt;'Intro &amp; Setup'!$AG$18), "X", ""))</f>
        <v/>
      </c>
      <c r="W1406" s="6" t="str">
        <f t="shared" si="194"/>
        <v/>
      </c>
      <c r="Y1406" s="63" t="str">
        <f t="shared" si="195"/>
        <v/>
      </c>
      <c r="Z1406" s="64" t="str">
        <f t="shared" si="196"/>
        <v/>
      </c>
      <c r="AB1406" s="80" t="str">
        <f t="shared" si="197"/>
        <v/>
      </c>
      <c r="AC1406" s="77" t="str">
        <f t="shared" si="198"/>
        <v/>
      </c>
      <c r="AE1406" s="84" t="str">
        <f t="shared" si="199"/>
        <v/>
      </c>
      <c r="AG1406" s="6" t="str">
        <f>IF($AE1406="", "", COUNTIF($AE$10:$AE$2510, "&gt;"&amp;$AE1406)+1+COUNTIF($AE$10:$AE1406, $AE1406)-1)</f>
        <v/>
      </c>
    </row>
    <row r="1407" spans="1:33" x14ac:dyDescent="0.25">
      <c r="A1407" s="2"/>
      <c r="B1407" s="98"/>
      <c r="C1407" s="99"/>
      <c r="D1407" s="100"/>
      <c r="E1407" s="101"/>
      <c r="F1407" s="102"/>
      <c r="G1407" s="99"/>
      <c r="H1407" s="103"/>
      <c r="I1407" s="104"/>
      <c r="J1407" s="2"/>
      <c r="K1407" s="56" t="str">
        <f t="shared" si="191"/>
        <v/>
      </c>
      <c r="L1407" s="2"/>
      <c r="M1407" s="2"/>
      <c r="N1407" s="51" t="str">
        <f t="shared" si="192"/>
        <v/>
      </c>
      <c r="O1407" s="2"/>
      <c r="Q1407" s="6" t="str">
        <f t="shared" si="193"/>
        <v/>
      </c>
      <c r="S1407" s="6" t="str">
        <f>IF(COUNTIF($Q1407:$Q$2510, $Q1407)&gt;1, "", $Q1407)</f>
        <v/>
      </c>
      <c r="U1407" s="63" t="str">
        <f>IF($B1407="", "", IF(OR($B1407&lt;'Intro &amp; Setup'!$W$18, $B1407&gt;'Intro &amp; Setup'!$AG$18), "X", ""))</f>
        <v/>
      </c>
      <c r="V1407" s="64" t="str">
        <f>IF($F1407="", "", IF(OR($F1407&lt;'Intro &amp; Setup'!$W$18, $F1407&gt;'Intro &amp; Setup'!$AG$18), "X", ""))</f>
        <v/>
      </c>
      <c r="W1407" s="6" t="str">
        <f t="shared" si="194"/>
        <v/>
      </c>
      <c r="Y1407" s="63" t="str">
        <f t="shared" si="195"/>
        <v/>
      </c>
      <c r="Z1407" s="64" t="str">
        <f t="shared" si="196"/>
        <v/>
      </c>
      <c r="AB1407" s="80" t="str">
        <f t="shared" si="197"/>
        <v/>
      </c>
      <c r="AC1407" s="77" t="str">
        <f t="shared" si="198"/>
        <v/>
      </c>
      <c r="AE1407" s="84" t="str">
        <f t="shared" si="199"/>
        <v/>
      </c>
      <c r="AG1407" s="6" t="str">
        <f>IF($AE1407="", "", COUNTIF($AE$10:$AE$2510, "&gt;"&amp;$AE1407)+1+COUNTIF($AE$10:$AE1407, $AE1407)-1)</f>
        <v/>
      </c>
    </row>
    <row r="1408" spans="1:33" x14ac:dyDescent="0.25">
      <c r="A1408" s="2"/>
      <c r="B1408" s="98"/>
      <c r="C1408" s="99"/>
      <c r="D1408" s="100"/>
      <c r="E1408" s="101"/>
      <c r="F1408" s="102"/>
      <c r="G1408" s="99"/>
      <c r="H1408" s="103"/>
      <c r="I1408" s="104"/>
      <c r="J1408" s="2"/>
      <c r="K1408" s="56" t="str">
        <f t="shared" si="191"/>
        <v/>
      </c>
      <c r="L1408" s="2"/>
      <c r="M1408" s="2"/>
      <c r="N1408" s="51" t="str">
        <f t="shared" si="192"/>
        <v/>
      </c>
      <c r="O1408" s="2"/>
      <c r="Q1408" s="6" t="str">
        <f t="shared" si="193"/>
        <v/>
      </c>
      <c r="S1408" s="6" t="str">
        <f>IF(COUNTIF($Q1408:$Q$2510, $Q1408)&gt;1, "", $Q1408)</f>
        <v/>
      </c>
      <c r="U1408" s="63" t="str">
        <f>IF($B1408="", "", IF(OR($B1408&lt;'Intro &amp; Setup'!$W$18, $B1408&gt;'Intro &amp; Setup'!$AG$18), "X", ""))</f>
        <v/>
      </c>
      <c r="V1408" s="64" t="str">
        <f>IF($F1408="", "", IF(OR($F1408&lt;'Intro &amp; Setup'!$W$18, $F1408&gt;'Intro &amp; Setup'!$AG$18), "X", ""))</f>
        <v/>
      </c>
      <c r="W1408" s="6" t="str">
        <f t="shared" si="194"/>
        <v/>
      </c>
      <c r="Y1408" s="63" t="str">
        <f t="shared" si="195"/>
        <v/>
      </c>
      <c r="Z1408" s="64" t="str">
        <f t="shared" si="196"/>
        <v/>
      </c>
      <c r="AB1408" s="80" t="str">
        <f t="shared" si="197"/>
        <v/>
      </c>
      <c r="AC1408" s="77" t="str">
        <f t="shared" si="198"/>
        <v/>
      </c>
      <c r="AE1408" s="84" t="str">
        <f t="shared" si="199"/>
        <v/>
      </c>
      <c r="AG1408" s="6" t="str">
        <f>IF($AE1408="", "", COUNTIF($AE$10:$AE$2510, "&gt;"&amp;$AE1408)+1+COUNTIF($AE$10:$AE1408, $AE1408)-1)</f>
        <v/>
      </c>
    </row>
    <row r="1409" spans="1:33" x14ac:dyDescent="0.25">
      <c r="A1409" s="2"/>
      <c r="B1409" s="98"/>
      <c r="C1409" s="99"/>
      <c r="D1409" s="100"/>
      <c r="E1409" s="101"/>
      <c r="F1409" s="102"/>
      <c r="G1409" s="99"/>
      <c r="H1409" s="103"/>
      <c r="I1409" s="104"/>
      <c r="J1409" s="2"/>
      <c r="K1409" s="56" t="str">
        <f t="shared" si="191"/>
        <v/>
      </c>
      <c r="L1409" s="2"/>
      <c r="M1409" s="2"/>
      <c r="N1409" s="51" t="str">
        <f t="shared" si="192"/>
        <v/>
      </c>
      <c r="O1409" s="2"/>
      <c r="Q1409" s="6" t="str">
        <f t="shared" si="193"/>
        <v/>
      </c>
      <c r="S1409" s="6" t="str">
        <f>IF(COUNTIF($Q1409:$Q$2510, $Q1409)&gt;1, "", $Q1409)</f>
        <v/>
      </c>
      <c r="U1409" s="63" t="str">
        <f>IF($B1409="", "", IF(OR($B1409&lt;'Intro &amp; Setup'!$W$18, $B1409&gt;'Intro &amp; Setup'!$AG$18), "X", ""))</f>
        <v/>
      </c>
      <c r="V1409" s="64" t="str">
        <f>IF($F1409="", "", IF(OR($F1409&lt;'Intro &amp; Setup'!$W$18, $F1409&gt;'Intro &amp; Setup'!$AG$18), "X", ""))</f>
        <v/>
      </c>
      <c r="W1409" s="6" t="str">
        <f t="shared" si="194"/>
        <v/>
      </c>
      <c r="Y1409" s="63" t="str">
        <f t="shared" si="195"/>
        <v/>
      </c>
      <c r="Z1409" s="64" t="str">
        <f t="shared" si="196"/>
        <v/>
      </c>
      <c r="AB1409" s="80" t="str">
        <f t="shared" si="197"/>
        <v/>
      </c>
      <c r="AC1409" s="77" t="str">
        <f t="shared" si="198"/>
        <v/>
      </c>
      <c r="AE1409" s="84" t="str">
        <f t="shared" si="199"/>
        <v/>
      </c>
      <c r="AG1409" s="6" t="str">
        <f>IF($AE1409="", "", COUNTIF($AE$10:$AE$2510, "&gt;"&amp;$AE1409)+1+COUNTIF($AE$10:$AE1409, $AE1409)-1)</f>
        <v/>
      </c>
    </row>
    <row r="1410" spans="1:33" x14ac:dyDescent="0.25">
      <c r="A1410" s="2"/>
      <c r="B1410" s="98"/>
      <c r="C1410" s="99"/>
      <c r="D1410" s="100"/>
      <c r="E1410" s="101"/>
      <c r="F1410" s="102"/>
      <c r="G1410" s="99"/>
      <c r="H1410" s="103"/>
      <c r="I1410" s="104"/>
      <c r="J1410" s="2"/>
      <c r="K1410" s="56" t="str">
        <f t="shared" si="191"/>
        <v/>
      </c>
      <c r="L1410" s="2"/>
      <c r="M1410" s="2"/>
      <c r="N1410" s="51" t="str">
        <f t="shared" si="192"/>
        <v/>
      </c>
      <c r="O1410" s="2"/>
      <c r="Q1410" s="6" t="str">
        <f t="shared" si="193"/>
        <v/>
      </c>
      <c r="S1410" s="6" t="str">
        <f>IF(COUNTIF($Q1410:$Q$2510, $Q1410)&gt;1, "", $Q1410)</f>
        <v/>
      </c>
      <c r="U1410" s="63" t="str">
        <f>IF($B1410="", "", IF(OR($B1410&lt;'Intro &amp; Setup'!$W$18, $B1410&gt;'Intro &amp; Setup'!$AG$18), "X", ""))</f>
        <v/>
      </c>
      <c r="V1410" s="64" t="str">
        <f>IF($F1410="", "", IF(OR($F1410&lt;'Intro &amp; Setup'!$W$18, $F1410&gt;'Intro &amp; Setup'!$AG$18), "X", ""))</f>
        <v/>
      </c>
      <c r="W1410" s="6" t="str">
        <f t="shared" si="194"/>
        <v/>
      </c>
      <c r="Y1410" s="63" t="str">
        <f t="shared" si="195"/>
        <v/>
      </c>
      <c r="Z1410" s="64" t="str">
        <f t="shared" si="196"/>
        <v/>
      </c>
      <c r="AB1410" s="80" t="str">
        <f t="shared" si="197"/>
        <v/>
      </c>
      <c r="AC1410" s="77" t="str">
        <f t="shared" si="198"/>
        <v/>
      </c>
      <c r="AE1410" s="84" t="str">
        <f t="shared" si="199"/>
        <v/>
      </c>
      <c r="AG1410" s="6" t="str">
        <f>IF($AE1410="", "", COUNTIF($AE$10:$AE$2510, "&gt;"&amp;$AE1410)+1+COUNTIF($AE$10:$AE1410, $AE1410)-1)</f>
        <v/>
      </c>
    </row>
    <row r="1411" spans="1:33" x14ac:dyDescent="0.25">
      <c r="A1411" s="2"/>
      <c r="B1411" s="98"/>
      <c r="C1411" s="99"/>
      <c r="D1411" s="100"/>
      <c r="E1411" s="101"/>
      <c r="F1411" s="102"/>
      <c r="G1411" s="99"/>
      <c r="H1411" s="103"/>
      <c r="I1411" s="104"/>
      <c r="J1411" s="2"/>
      <c r="K1411" s="56" t="str">
        <f t="shared" si="191"/>
        <v/>
      </c>
      <c r="L1411" s="2"/>
      <c r="M1411" s="2"/>
      <c r="N1411" s="51" t="str">
        <f t="shared" si="192"/>
        <v/>
      </c>
      <c r="O1411" s="2"/>
      <c r="Q1411" s="6" t="str">
        <f t="shared" si="193"/>
        <v/>
      </c>
      <c r="S1411" s="6" t="str">
        <f>IF(COUNTIF($Q1411:$Q$2510, $Q1411)&gt;1, "", $Q1411)</f>
        <v/>
      </c>
      <c r="U1411" s="63" t="str">
        <f>IF($B1411="", "", IF(OR($B1411&lt;'Intro &amp; Setup'!$W$18, $B1411&gt;'Intro &amp; Setup'!$AG$18), "X", ""))</f>
        <v/>
      </c>
      <c r="V1411" s="64" t="str">
        <f>IF($F1411="", "", IF(OR($F1411&lt;'Intro &amp; Setup'!$W$18, $F1411&gt;'Intro &amp; Setup'!$AG$18), "X", ""))</f>
        <v/>
      </c>
      <c r="W1411" s="6" t="str">
        <f t="shared" si="194"/>
        <v/>
      </c>
      <c r="Y1411" s="63" t="str">
        <f t="shared" si="195"/>
        <v/>
      </c>
      <c r="Z1411" s="64" t="str">
        <f t="shared" si="196"/>
        <v/>
      </c>
      <c r="AB1411" s="80" t="str">
        <f t="shared" si="197"/>
        <v/>
      </c>
      <c r="AC1411" s="77" t="str">
        <f t="shared" si="198"/>
        <v/>
      </c>
      <c r="AE1411" s="84" t="str">
        <f t="shared" si="199"/>
        <v/>
      </c>
      <c r="AG1411" s="6" t="str">
        <f>IF($AE1411="", "", COUNTIF($AE$10:$AE$2510, "&gt;"&amp;$AE1411)+1+COUNTIF($AE$10:$AE1411, $AE1411)-1)</f>
        <v/>
      </c>
    </row>
    <row r="1412" spans="1:33" x14ac:dyDescent="0.25">
      <c r="A1412" s="2"/>
      <c r="B1412" s="98"/>
      <c r="C1412" s="99"/>
      <c r="D1412" s="100"/>
      <c r="E1412" s="101"/>
      <c r="F1412" s="102"/>
      <c r="G1412" s="99"/>
      <c r="H1412" s="103"/>
      <c r="I1412" s="104"/>
      <c r="J1412" s="2"/>
      <c r="K1412" s="56" t="str">
        <f t="shared" si="191"/>
        <v/>
      </c>
      <c r="L1412" s="2"/>
      <c r="M1412" s="2"/>
      <c r="N1412" s="51" t="str">
        <f t="shared" si="192"/>
        <v/>
      </c>
      <c r="O1412" s="2"/>
      <c r="Q1412" s="6" t="str">
        <f t="shared" si="193"/>
        <v/>
      </c>
      <c r="S1412" s="6" t="str">
        <f>IF(COUNTIF($Q1412:$Q$2510, $Q1412)&gt;1, "", $Q1412)</f>
        <v/>
      </c>
      <c r="U1412" s="63" t="str">
        <f>IF($B1412="", "", IF(OR($B1412&lt;'Intro &amp; Setup'!$W$18, $B1412&gt;'Intro &amp; Setup'!$AG$18), "X", ""))</f>
        <v/>
      </c>
      <c r="V1412" s="64" t="str">
        <f>IF($F1412="", "", IF(OR($F1412&lt;'Intro &amp; Setup'!$W$18, $F1412&gt;'Intro &amp; Setup'!$AG$18), "X", ""))</f>
        <v/>
      </c>
      <c r="W1412" s="6" t="str">
        <f t="shared" si="194"/>
        <v/>
      </c>
      <c r="Y1412" s="63" t="str">
        <f t="shared" si="195"/>
        <v/>
      </c>
      <c r="Z1412" s="64" t="str">
        <f t="shared" si="196"/>
        <v/>
      </c>
      <c r="AB1412" s="80" t="str">
        <f t="shared" si="197"/>
        <v/>
      </c>
      <c r="AC1412" s="77" t="str">
        <f t="shared" si="198"/>
        <v/>
      </c>
      <c r="AE1412" s="84" t="str">
        <f t="shared" si="199"/>
        <v/>
      </c>
      <c r="AG1412" s="6" t="str">
        <f>IF($AE1412="", "", COUNTIF($AE$10:$AE$2510, "&gt;"&amp;$AE1412)+1+COUNTIF($AE$10:$AE1412, $AE1412)-1)</f>
        <v/>
      </c>
    </row>
    <row r="1413" spans="1:33" x14ac:dyDescent="0.25">
      <c r="A1413" s="2"/>
      <c r="B1413" s="98"/>
      <c r="C1413" s="99"/>
      <c r="D1413" s="100"/>
      <c r="E1413" s="101"/>
      <c r="F1413" s="102"/>
      <c r="G1413" s="99"/>
      <c r="H1413" s="103"/>
      <c r="I1413" s="104"/>
      <c r="J1413" s="2"/>
      <c r="K1413" s="56" t="str">
        <f t="shared" si="191"/>
        <v/>
      </c>
      <c r="L1413" s="2"/>
      <c r="M1413" s="2"/>
      <c r="N1413" s="51" t="str">
        <f t="shared" si="192"/>
        <v/>
      </c>
      <c r="O1413" s="2"/>
      <c r="Q1413" s="6" t="str">
        <f t="shared" si="193"/>
        <v/>
      </c>
      <c r="S1413" s="6" t="str">
        <f>IF(COUNTIF($Q1413:$Q$2510, $Q1413)&gt;1, "", $Q1413)</f>
        <v/>
      </c>
      <c r="U1413" s="63" t="str">
        <f>IF($B1413="", "", IF(OR($B1413&lt;'Intro &amp; Setup'!$W$18, $B1413&gt;'Intro &amp; Setup'!$AG$18), "X", ""))</f>
        <v/>
      </c>
      <c r="V1413" s="64" t="str">
        <f>IF($F1413="", "", IF(OR($F1413&lt;'Intro &amp; Setup'!$W$18, $F1413&gt;'Intro &amp; Setup'!$AG$18), "X", ""))</f>
        <v/>
      </c>
      <c r="W1413" s="6" t="str">
        <f t="shared" si="194"/>
        <v/>
      </c>
      <c r="Y1413" s="63" t="str">
        <f t="shared" si="195"/>
        <v/>
      </c>
      <c r="Z1413" s="64" t="str">
        <f t="shared" si="196"/>
        <v/>
      </c>
      <c r="AB1413" s="80" t="str">
        <f t="shared" si="197"/>
        <v/>
      </c>
      <c r="AC1413" s="77" t="str">
        <f t="shared" si="198"/>
        <v/>
      </c>
      <c r="AE1413" s="84" t="str">
        <f t="shared" si="199"/>
        <v/>
      </c>
      <c r="AG1413" s="6" t="str">
        <f>IF($AE1413="", "", COUNTIF($AE$10:$AE$2510, "&gt;"&amp;$AE1413)+1+COUNTIF($AE$10:$AE1413, $AE1413)-1)</f>
        <v/>
      </c>
    </row>
    <row r="1414" spans="1:33" x14ac:dyDescent="0.25">
      <c r="A1414" s="2"/>
      <c r="B1414" s="98"/>
      <c r="C1414" s="99"/>
      <c r="D1414" s="100"/>
      <c r="E1414" s="101"/>
      <c r="F1414" s="102"/>
      <c r="G1414" s="99"/>
      <c r="H1414" s="103"/>
      <c r="I1414" s="104"/>
      <c r="J1414" s="2"/>
      <c r="K1414" s="56" t="str">
        <f t="shared" si="191"/>
        <v/>
      </c>
      <c r="L1414" s="2"/>
      <c r="M1414" s="2"/>
      <c r="N1414" s="51" t="str">
        <f t="shared" si="192"/>
        <v/>
      </c>
      <c r="O1414" s="2"/>
      <c r="Q1414" s="6" t="str">
        <f t="shared" si="193"/>
        <v/>
      </c>
      <c r="S1414" s="6" t="str">
        <f>IF(COUNTIF($Q1414:$Q$2510, $Q1414)&gt;1, "", $Q1414)</f>
        <v/>
      </c>
      <c r="U1414" s="63" t="str">
        <f>IF($B1414="", "", IF(OR($B1414&lt;'Intro &amp; Setup'!$W$18, $B1414&gt;'Intro &amp; Setup'!$AG$18), "X", ""))</f>
        <v/>
      </c>
      <c r="V1414" s="64" t="str">
        <f>IF($F1414="", "", IF(OR($F1414&lt;'Intro &amp; Setup'!$W$18, $F1414&gt;'Intro &amp; Setup'!$AG$18), "X", ""))</f>
        <v/>
      </c>
      <c r="W1414" s="6" t="str">
        <f t="shared" si="194"/>
        <v/>
      </c>
      <c r="Y1414" s="63" t="str">
        <f t="shared" si="195"/>
        <v/>
      </c>
      <c r="Z1414" s="64" t="str">
        <f t="shared" si="196"/>
        <v/>
      </c>
      <c r="AB1414" s="80" t="str">
        <f t="shared" si="197"/>
        <v/>
      </c>
      <c r="AC1414" s="77" t="str">
        <f t="shared" si="198"/>
        <v/>
      </c>
      <c r="AE1414" s="84" t="str">
        <f t="shared" si="199"/>
        <v/>
      </c>
      <c r="AG1414" s="6" t="str">
        <f>IF($AE1414="", "", COUNTIF($AE$10:$AE$2510, "&gt;"&amp;$AE1414)+1+COUNTIF($AE$10:$AE1414, $AE1414)-1)</f>
        <v/>
      </c>
    </row>
    <row r="1415" spans="1:33" x14ac:dyDescent="0.25">
      <c r="A1415" s="2"/>
      <c r="B1415" s="98"/>
      <c r="C1415" s="99"/>
      <c r="D1415" s="100"/>
      <c r="E1415" s="101"/>
      <c r="F1415" s="102"/>
      <c r="G1415" s="99"/>
      <c r="H1415" s="103"/>
      <c r="I1415" s="104"/>
      <c r="J1415" s="2"/>
      <c r="K1415" s="56" t="str">
        <f t="shared" si="191"/>
        <v/>
      </c>
      <c r="L1415" s="2"/>
      <c r="M1415" s="2"/>
      <c r="N1415" s="51" t="str">
        <f t="shared" si="192"/>
        <v/>
      </c>
      <c r="O1415" s="2"/>
      <c r="Q1415" s="6" t="str">
        <f t="shared" si="193"/>
        <v/>
      </c>
      <c r="S1415" s="6" t="str">
        <f>IF(COUNTIF($Q1415:$Q$2510, $Q1415)&gt;1, "", $Q1415)</f>
        <v/>
      </c>
      <c r="U1415" s="63" t="str">
        <f>IF($B1415="", "", IF(OR($B1415&lt;'Intro &amp; Setup'!$W$18, $B1415&gt;'Intro &amp; Setup'!$AG$18), "X", ""))</f>
        <v/>
      </c>
      <c r="V1415" s="64" t="str">
        <f>IF($F1415="", "", IF(OR($F1415&lt;'Intro &amp; Setup'!$W$18, $F1415&gt;'Intro &amp; Setup'!$AG$18), "X", ""))</f>
        <v/>
      </c>
      <c r="W1415" s="6" t="str">
        <f t="shared" si="194"/>
        <v/>
      </c>
      <c r="Y1415" s="63" t="str">
        <f t="shared" si="195"/>
        <v/>
      </c>
      <c r="Z1415" s="64" t="str">
        <f t="shared" si="196"/>
        <v/>
      </c>
      <c r="AB1415" s="80" t="str">
        <f t="shared" si="197"/>
        <v/>
      </c>
      <c r="AC1415" s="77" t="str">
        <f t="shared" si="198"/>
        <v/>
      </c>
      <c r="AE1415" s="84" t="str">
        <f t="shared" si="199"/>
        <v/>
      </c>
      <c r="AG1415" s="6" t="str">
        <f>IF($AE1415="", "", COUNTIF($AE$10:$AE$2510, "&gt;"&amp;$AE1415)+1+COUNTIF($AE$10:$AE1415, $AE1415)-1)</f>
        <v/>
      </c>
    </row>
    <row r="1416" spans="1:33" x14ac:dyDescent="0.25">
      <c r="A1416" s="2"/>
      <c r="B1416" s="98"/>
      <c r="C1416" s="99"/>
      <c r="D1416" s="100"/>
      <c r="E1416" s="101"/>
      <c r="F1416" s="102"/>
      <c r="G1416" s="99"/>
      <c r="H1416" s="103"/>
      <c r="I1416" s="104"/>
      <c r="J1416" s="2"/>
      <c r="K1416" s="56" t="str">
        <f t="shared" si="191"/>
        <v/>
      </c>
      <c r="L1416" s="2"/>
      <c r="M1416" s="2"/>
      <c r="N1416" s="51" t="str">
        <f t="shared" si="192"/>
        <v/>
      </c>
      <c r="O1416" s="2"/>
      <c r="Q1416" s="6" t="str">
        <f t="shared" si="193"/>
        <v/>
      </c>
      <c r="S1416" s="6" t="str">
        <f>IF(COUNTIF($Q1416:$Q$2510, $Q1416)&gt;1, "", $Q1416)</f>
        <v/>
      </c>
      <c r="U1416" s="63" t="str">
        <f>IF($B1416="", "", IF(OR($B1416&lt;'Intro &amp; Setup'!$W$18, $B1416&gt;'Intro &amp; Setup'!$AG$18), "X", ""))</f>
        <v/>
      </c>
      <c r="V1416" s="64" t="str">
        <f>IF($F1416="", "", IF(OR($F1416&lt;'Intro &amp; Setup'!$W$18, $F1416&gt;'Intro &amp; Setup'!$AG$18), "X", ""))</f>
        <v/>
      </c>
      <c r="W1416" s="6" t="str">
        <f t="shared" si="194"/>
        <v/>
      </c>
      <c r="Y1416" s="63" t="str">
        <f t="shared" si="195"/>
        <v/>
      </c>
      <c r="Z1416" s="64" t="str">
        <f t="shared" si="196"/>
        <v/>
      </c>
      <c r="AB1416" s="80" t="str">
        <f t="shared" si="197"/>
        <v/>
      </c>
      <c r="AC1416" s="77" t="str">
        <f t="shared" si="198"/>
        <v/>
      </c>
      <c r="AE1416" s="84" t="str">
        <f t="shared" si="199"/>
        <v/>
      </c>
      <c r="AG1416" s="6" t="str">
        <f>IF($AE1416="", "", COUNTIF($AE$10:$AE$2510, "&gt;"&amp;$AE1416)+1+COUNTIF($AE$10:$AE1416, $AE1416)-1)</f>
        <v/>
      </c>
    </row>
    <row r="1417" spans="1:33" x14ac:dyDescent="0.25">
      <c r="A1417" s="2"/>
      <c r="B1417" s="98"/>
      <c r="C1417" s="99"/>
      <c r="D1417" s="100"/>
      <c r="E1417" s="101"/>
      <c r="F1417" s="102"/>
      <c r="G1417" s="99"/>
      <c r="H1417" s="103"/>
      <c r="I1417" s="104"/>
      <c r="J1417" s="2"/>
      <c r="K1417" s="56" t="str">
        <f t="shared" si="191"/>
        <v/>
      </c>
      <c r="L1417" s="2"/>
      <c r="M1417" s="2"/>
      <c r="N1417" s="51" t="str">
        <f t="shared" si="192"/>
        <v/>
      </c>
      <c r="O1417" s="2"/>
      <c r="Q1417" s="6" t="str">
        <f t="shared" si="193"/>
        <v/>
      </c>
      <c r="S1417" s="6" t="str">
        <f>IF(COUNTIF($Q1417:$Q$2510, $Q1417)&gt;1, "", $Q1417)</f>
        <v/>
      </c>
      <c r="U1417" s="63" t="str">
        <f>IF($B1417="", "", IF(OR($B1417&lt;'Intro &amp; Setup'!$W$18, $B1417&gt;'Intro &amp; Setup'!$AG$18), "X", ""))</f>
        <v/>
      </c>
      <c r="V1417" s="64" t="str">
        <f>IF($F1417="", "", IF(OR($F1417&lt;'Intro &amp; Setup'!$W$18, $F1417&gt;'Intro &amp; Setup'!$AG$18), "X", ""))</f>
        <v/>
      </c>
      <c r="W1417" s="6" t="str">
        <f t="shared" si="194"/>
        <v/>
      </c>
      <c r="Y1417" s="63" t="str">
        <f t="shared" si="195"/>
        <v/>
      </c>
      <c r="Z1417" s="64" t="str">
        <f t="shared" si="196"/>
        <v/>
      </c>
      <c r="AB1417" s="80" t="str">
        <f t="shared" si="197"/>
        <v/>
      </c>
      <c r="AC1417" s="77" t="str">
        <f t="shared" si="198"/>
        <v/>
      </c>
      <c r="AE1417" s="84" t="str">
        <f t="shared" si="199"/>
        <v/>
      </c>
      <c r="AG1417" s="6" t="str">
        <f>IF($AE1417="", "", COUNTIF($AE$10:$AE$2510, "&gt;"&amp;$AE1417)+1+COUNTIF($AE$10:$AE1417, $AE1417)-1)</f>
        <v/>
      </c>
    </row>
    <row r="1418" spans="1:33" x14ac:dyDescent="0.25">
      <c r="A1418" s="2"/>
      <c r="B1418" s="98"/>
      <c r="C1418" s="99"/>
      <c r="D1418" s="100"/>
      <c r="E1418" s="101"/>
      <c r="F1418" s="102"/>
      <c r="G1418" s="99"/>
      <c r="H1418" s="103"/>
      <c r="I1418" s="104"/>
      <c r="J1418" s="2"/>
      <c r="K1418" s="56" t="str">
        <f t="shared" si="191"/>
        <v/>
      </c>
      <c r="L1418" s="2"/>
      <c r="M1418" s="2"/>
      <c r="N1418" s="51" t="str">
        <f t="shared" si="192"/>
        <v/>
      </c>
      <c r="O1418" s="2"/>
      <c r="Q1418" s="6" t="str">
        <f t="shared" si="193"/>
        <v/>
      </c>
      <c r="S1418" s="6" t="str">
        <f>IF(COUNTIF($Q1418:$Q$2510, $Q1418)&gt;1, "", $Q1418)</f>
        <v/>
      </c>
      <c r="U1418" s="63" t="str">
        <f>IF($B1418="", "", IF(OR($B1418&lt;'Intro &amp; Setup'!$W$18, $B1418&gt;'Intro &amp; Setup'!$AG$18), "X", ""))</f>
        <v/>
      </c>
      <c r="V1418" s="64" t="str">
        <f>IF($F1418="", "", IF(OR($F1418&lt;'Intro &amp; Setup'!$W$18, $F1418&gt;'Intro &amp; Setup'!$AG$18), "X", ""))</f>
        <v/>
      </c>
      <c r="W1418" s="6" t="str">
        <f t="shared" si="194"/>
        <v/>
      </c>
      <c r="Y1418" s="63" t="str">
        <f t="shared" si="195"/>
        <v/>
      </c>
      <c r="Z1418" s="64" t="str">
        <f t="shared" si="196"/>
        <v/>
      </c>
      <c r="AB1418" s="80" t="str">
        <f t="shared" si="197"/>
        <v/>
      </c>
      <c r="AC1418" s="77" t="str">
        <f t="shared" si="198"/>
        <v/>
      </c>
      <c r="AE1418" s="84" t="str">
        <f t="shared" si="199"/>
        <v/>
      </c>
      <c r="AG1418" s="6" t="str">
        <f>IF($AE1418="", "", COUNTIF($AE$10:$AE$2510, "&gt;"&amp;$AE1418)+1+COUNTIF($AE$10:$AE1418, $AE1418)-1)</f>
        <v/>
      </c>
    </row>
    <row r="1419" spans="1:33" x14ac:dyDescent="0.25">
      <c r="A1419" s="2"/>
      <c r="B1419" s="98"/>
      <c r="C1419" s="99"/>
      <c r="D1419" s="100"/>
      <c r="E1419" s="101"/>
      <c r="F1419" s="102"/>
      <c r="G1419" s="99"/>
      <c r="H1419" s="103"/>
      <c r="I1419" s="104"/>
      <c r="J1419" s="2"/>
      <c r="K1419" s="56" t="str">
        <f t="shared" si="191"/>
        <v/>
      </c>
      <c r="L1419" s="2"/>
      <c r="M1419" s="2"/>
      <c r="N1419" s="51" t="str">
        <f t="shared" si="192"/>
        <v/>
      </c>
      <c r="O1419" s="2"/>
      <c r="Q1419" s="6" t="str">
        <f t="shared" si="193"/>
        <v/>
      </c>
      <c r="S1419" s="6" t="str">
        <f>IF(COUNTIF($Q1419:$Q$2510, $Q1419)&gt;1, "", $Q1419)</f>
        <v/>
      </c>
      <c r="U1419" s="63" t="str">
        <f>IF($B1419="", "", IF(OR($B1419&lt;'Intro &amp; Setup'!$W$18, $B1419&gt;'Intro &amp; Setup'!$AG$18), "X", ""))</f>
        <v/>
      </c>
      <c r="V1419" s="64" t="str">
        <f>IF($F1419="", "", IF(OR($F1419&lt;'Intro &amp; Setup'!$W$18, $F1419&gt;'Intro &amp; Setup'!$AG$18), "X", ""))</f>
        <v/>
      </c>
      <c r="W1419" s="6" t="str">
        <f t="shared" si="194"/>
        <v/>
      </c>
      <c r="Y1419" s="63" t="str">
        <f t="shared" si="195"/>
        <v/>
      </c>
      <c r="Z1419" s="64" t="str">
        <f t="shared" si="196"/>
        <v/>
      </c>
      <c r="AB1419" s="80" t="str">
        <f t="shared" si="197"/>
        <v/>
      </c>
      <c r="AC1419" s="77" t="str">
        <f t="shared" si="198"/>
        <v/>
      </c>
      <c r="AE1419" s="84" t="str">
        <f t="shared" si="199"/>
        <v/>
      </c>
      <c r="AG1419" s="6" t="str">
        <f>IF($AE1419="", "", COUNTIF($AE$10:$AE$2510, "&gt;"&amp;$AE1419)+1+COUNTIF($AE$10:$AE1419, $AE1419)-1)</f>
        <v/>
      </c>
    </row>
    <row r="1420" spans="1:33" x14ac:dyDescent="0.25">
      <c r="A1420" s="2"/>
      <c r="B1420" s="98"/>
      <c r="C1420" s="99"/>
      <c r="D1420" s="100"/>
      <c r="E1420" s="101"/>
      <c r="F1420" s="102"/>
      <c r="G1420" s="99"/>
      <c r="H1420" s="103"/>
      <c r="I1420" s="104"/>
      <c r="J1420" s="2"/>
      <c r="K1420" s="56" t="str">
        <f t="shared" ref="K1420:K1483" si="200">IF($G1420="", "", IF($I1420="", IFERROR(INDEX($I$11:$I$2510, MATCH($G1420, $S$11:$S$2510, 0)), ""), $I1420))</f>
        <v/>
      </c>
      <c r="L1420" s="2"/>
      <c r="M1420" s="2"/>
      <c r="N1420" s="51" t="str">
        <f t="shared" ref="N1420:N1483" si="201">IFERROR(IF($H1420="", "", IF($G1420="", $H1420, ROUND($H1420/$K1420, 2))), "")</f>
        <v/>
      </c>
      <c r="O1420" s="2"/>
      <c r="Q1420" s="6" t="str">
        <f t="shared" ref="Q1420:Q1483" si="202">IF($I1420="", "", $G1420)</f>
        <v/>
      </c>
      <c r="S1420" s="6" t="str">
        <f>IF(COUNTIF($Q1420:$Q$2510, $Q1420)&gt;1, "", $Q1420)</f>
        <v/>
      </c>
      <c r="U1420" s="63" t="str">
        <f>IF($B1420="", "", IF(OR($B1420&lt;'Intro &amp; Setup'!$W$18, $B1420&gt;'Intro &amp; Setup'!$AG$18), "X", ""))</f>
        <v/>
      </c>
      <c r="V1420" s="64" t="str">
        <f>IF($F1420="", "", IF(OR($F1420&lt;'Intro &amp; Setup'!$W$18, $F1420&gt;'Intro &amp; Setup'!$AG$18), "X", ""))</f>
        <v/>
      </c>
      <c r="W1420" s="6" t="str">
        <f t="shared" ref="W1420:W1483" si="203">IF(AND($U1420="X", $V1420="X"), "X", "")</f>
        <v/>
      </c>
      <c r="Y1420" s="63" t="str">
        <f t="shared" ref="Y1420:Y1483" si="204">IF($W1420="X", "", IF($B1420="", "", TEXT($B1420, "mmm yyyy")))</f>
        <v/>
      </c>
      <c r="Z1420" s="64" t="str">
        <f t="shared" ref="Z1420:Z1483" si="205">IF($W1420="X", "", IF($F1420="", "", TEXT($F1420, "mmm yyyy")))</f>
        <v/>
      </c>
      <c r="AB1420" s="80" t="str">
        <f t="shared" ref="AB1420:AB1483" si="206">IF($G1420="", $N1420, "")</f>
        <v/>
      </c>
      <c r="AC1420" s="77" t="str">
        <f t="shared" ref="AC1420:AC1483" si="207">IF(NOT($G1420=""), $N1420, "")</f>
        <v/>
      </c>
      <c r="AE1420" s="84" t="str">
        <f t="shared" ref="AE1420:AE1483" si="208">IF($S1420="", "", SUMIF($G$11:$G$2510, $S1420, $N$11:$N$2510))</f>
        <v/>
      </c>
      <c r="AG1420" s="6" t="str">
        <f>IF($AE1420="", "", COUNTIF($AE$10:$AE$2510, "&gt;"&amp;$AE1420)+1+COUNTIF($AE$10:$AE1420, $AE1420)-1)</f>
        <v/>
      </c>
    </row>
    <row r="1421" spans="1:33" x14ac:dyDescent="0.25">
      <c r="A1421" s="2"/>
      <c r="B1421" s="98"/>
      <c r="C1421" s="99"/>
      <c r="D1421" s="100"/>
      <c r="E1421" s="101"/>
      <c r="F1421" s="102"/>
      <c r="G1421" s="99"/>
      <c r="H1421" s="103"/>
      <c r="I1421" s="104"/>
      <c r="J1421" s="2"/>
      <c r="K1421" s="56" t="str">
        <f t="shared" si="200"/>
        <v/>
      </c>
      <c r="L1421" s="2"/>
      <c r="M1421" s="2"/>
      <c r="N1421" s="51" t="str">
        <f t="shared" si="201"/>
        <v/>
      </c>
      <c r="O1421" s="2"/>
      <c r="Q1421" s="6" t="str">
        <f t="shared" si="202"/>
        <v/>
      </c>
      <c r="S1421" s="6" t="str">
        <f>IF(COUNTIF($Q1421:$Q$2510, $Q1421)&gt;1, "", $Q1421)</f>
        <v/>
      </c>
      <c r="U1421" s="63" t="str">
        <f>IF($B1421="", "", IF(OR($B1421&lt;'Intro &amp; Setup'!$W$18, $B1421&gt;'Intro &amp; Setup'!$AG$18), "X", ""))</f>
        <v/>
      </c>
      <c r="V1421" s="64" t="str">
        <f>IF($F1421="", "", IF(OR($F1421&lt;'Intro &amp; Setup'!$W$18, $F1421&gt;'Intro &amp; Setup'!$AG$18), "X", ""))</f>
        <v/>
      </c>
      <c r="W1421" s="6" t="str">
        <f t="shared" si="203"/>
        <v/>
      </c>
      <c r="Y1421" s="63" t="str">
        <f t="shared" si="204"/>
        <v/>
      </c>
      <c r="Z1421" s="64" t="str">
        <f t="shared" si="205"/>
        <v/>
      </c>
      <c r="AB1421" s="80" t="str">
        <f t="shared" si="206"/>
        <v/>
      </c>
      <c r="AC1421" s="77" t="str">
        <f t="shared" si="207"/>
        <v/>
      </c>
      <c r="AE1421" s="84" t="str">
        <f t="shared" si="208"/>
        <v/>
      </c>
      <c r="AG1421" s="6" t="str">
        <f>IF($AE1421="", "", COUNTIF($AE$10:$AE$2510, "&gt;"&amp;$AE1421)+1+COUNTIF($AE$10:$AE1421, $AE1421)-1)</f>
        <v/>
      </c>
    </row>
    <row r="1422" spans="1:33" x14ac:dyDescent="0.25">
      <c r="A1422" s="2"/>
      <c r="B1422" s="98"/>
      <c r="C1422" s="99"/>
      <c r="D1422" s="100"/>
      <c r="E1422" s="101"/>
      <c r="F1422" s="102"/>
      <c r="G1422" s="99"/>
      <c r="H1422" s="103"/>
      <c r="I1422" s="104"/>
      <c r="J1422" s="2"/>
      <c r="K1422" s="56" t="str">
        <f t="shared" si="200"/>
        <v/>
      </c>
      <c r="L1422" s="2"/>
      <c r="M1422" s="2"/>
      <c r="N1422" s="51" t="str">
        <f t="shared" si="201"/>
        <v/>
      </c>
      <c r="O1422" s="2"/>
      <c r="Q1422" s="6" t="str">
        <f t="shared" si="202"/>
        <v/>
      </c>
      <c r="S1422" s="6" t="str">
        <f>IF(COUNTIF($Q1422:$Q$2510, $Q1422)&gt;1, "", $Q1422)</f>
        <v/>
      </c>
      <c r="U1422" s="63" t="str">
        <f>IF($B1422="", "", IF(OR($B1422&lt;'Intro &amp; Setup'!$W$18, $B1422&gt;'Intro &amp; Setup'!$AG$18), "X", ""))</f>
        <v/>
      </c>
      <c r="V1422" s="64" t="str">
        <f>IF($F1422="", "", IF(OR($F1422&lt;'Intro &amp; Setup'!$W$18, $F1422&gt;'Intro &amp; Setup'!$AG$18), "X", ""))</f>
        <v/>
      </c>
      <c r="W1422" s="6" t="str">
        <f t="shared" si="203"/>
        <v/>
      </c>
      <c r="Y1422" s="63" t="str">
        <f t="shared" si="204"/>
        <v/>
      </c>
      <c r="Z1422" s="64" t="str">
        <f t="shared" si="205"/>
        <v/>
      </c>
      <c r="AB1422" s="80" t="str">
        <f t="shared" si="206"/>
        <v/>
      </c>
      <c r="AC1422" s="77" t="str">
        <f t="shared" si="207"/>
        <v/>
      </c>
      <c r="AE1422" s="84" t="str">
        <f t="shared" si="208"/>
        <v/>
      </c>
      <c r="AG1422" s="6" t="str">
        <f>IF($AE1422="", "", COUNTIF($AE$10:$AE$2510, "&gt;"&amp;$AE1422)+1+COUNTIF($AE$10:$AE1422, $AE1422)-1)</f>
        <v/>
      </c>
    </row>
    <row r="1423" spans="1:33" x14ac:dyDescent="0.25">
      <c r="A1423" s="2"/>
      <c r="B1423" s="98"/>
      <c r="C1423" s="99"/>
      <c r="D1423" s="100"/>
      <c r="E1423" s="101"/>
      <c r="F1423" s="102"/>
      <c r="G1423" s="99"/>
      <c r="H1423" s="103"/>
      <c r="I1423" s="104"/>
      <c r="J1423" s="2"/>
      <c r="K1423" s="56" t="str">
        <f t="shared" si="200"/>
        <v/>
      </c>
      <c r="L1423" s="2"/>
      <c r="M1423" s="2"/>
      <c r="N1423" s="51" t="str">
        <f t="shared" si="201"/>
        <v/>
      </c>
      <c r="O1423" s="2"/>
      <c r="Q1423" s="6" t="str">
        <f t="shared" si="202"/>
        <v/>
      </c>
      <c r="S1423" s="6" t="str">
        <f>IF(COUNTIF($Q1423:$Q$2510, $Q1423)&gt;1, "", $Q1423)</f>
        <v/>
      </c>
      <c r="U1423" s="63" t="str">
        <f>IF($B1423="", "", IF(OR($B1423&lt;'Intro &amp; Setup'!$W$18, $B1423&gt;'Intro &amp; Setup'!$AG$18), "X", ""))</f>
        <v/>
      </c>
      <c r="V1423" s="64" t="str">
        <f>IF($F1423="", "", IF(OR($F1423&lt;'Intro &amp; Setup'!$W$18, $F1423&gt;'Intro &amp; Setup'!$AG$18), "X", ""))</f>
        <v/>
      </c>
      <c r="W1423" s="6" t="str">
        <f t="shared" si="203"/>
        <v/>
      </c>
      <c r="Y1423" s="63" t="str">
        <f t="shared" si="204"/>
        <v/>
      </c>
      <c r="Z1423" s="64" t="str">
        <f t="shared" si="205"/>
        <v/>
      </c>
      <c r="AB1423" s="80" t="str">
        <f t="shared" si="206"/>
        <v/>
      </c>
      <c r="AC1423" s="77" t="str">
        <f t="shared" si="207"/>
        <v/>
      </c>
      <c r="AE1423" s="84" t="str">
        <f t="shared" si="208"/>
        <v/>
      </c>
      <c r="AG1423" s="6" t="str">
        <f>IF($AE1423="", "", COUNTIF($AE$10:$AE$2510, "&gt;"&amp;$AE1423)+1+COUNTIF($AE$10:$AE1423, $AE1423)-1)</f>
        <v/>
      </c>
    </row>
    <row r="1424" spans="1:33" x14ac:dyDescent="0.25">
      <c r="A1424" s="2"/>
      <c r="B1424" s="98"/>
      <c r="C1424" s="99"/>
      <c r="D1424" s="100"/>
      <c r="E1424" s="101"/>
      <c r="F1424" s="102"/>
      <c r="G1424" s="99"/>
      <c r="H1424" s="103"/>
      <c r="I1424" s="104"/>
      <c r="J1424" s="2"/>
      <c r="K1424" s="56" t="str">
        <f t="shared" si="200"/>
        <v/>
      </c>
      <c r="L1424" s="2"/>
      <c r="M1424" s="2"/>
      <c r="N1424" s="51" t="str">
        <f t="shared" si="201"/>
        <v/>
      </c>
      <c r="O1424" s="2"/>
      <c r="Q1424" s="6" t="str">
        <f t="shared" si="202"/>
        <v/>
      </c>
      <c r="S1424" s="6" t="str">
        <f>IF(COUNTIF($Q1424:$Q$2510, $Q1424)&gt;1, "", $Q1424)</f>
        <v/>
      </c>
      <c r="U1424" s="63" t="str">
        <f>IF($B1424="", "", IF(OR($B1424&lt;'Intro &amp; Setup'!$W$18, $B1424&gt;'Intro &amp; Setup'!$AG$18), "X", ""))</f>
        <v/>
      </c>
      <c r="V1424" s="64" t="str">
        <f>IF($F1424="", "", IF(OR($F1424&lt;'Intro &amp; Setup'!$W$18, $F1424&gt;'Intro &amp; Setup'!$AG$18), "X", ""))</f>
        <v/>
      </c>
      <c r="W1424" s="6" t="str">
        <f t="shared" si="203"/>
        <v/>
      </c>
      <c r="Y1424" s="63" t="str">
        <f t="shared" si="204"/>
        <v/>
      </c>
      <c r="Z1424" s="64" t="str">
        <f t="shared" si="205"/>
        <v/>
      </c>
      <c r="AB1424" s="80" t="str">
        <f t="shared" si="206"/>
        <v/>
      </c>
      <c r="AC1424" s="77" t="str">
        <f t="shared" si="207"/>
        <v/>
      </c>
      <c r="AE1424" s="84" t="str">
        <f t="shared" si="208"/>
        <v/>
      </c>
      <c r="AG1424" s="6" t="str">
        <f>IF($AE1424="", "", COUNTIF($AE$10:$AE$2510, "&gt;"&amp;$AE1424)+1+COUNTIF($AE$10:$AE1424, $AE1424)-1)</f>
        <v/>
      </c>
    </row>
    <row r="1425" spans="1:33" x14ac:dyDescent="0.25">
      <c r="A1425" s="2"/>
      <c r="B1425" s="98"/>
      <c r="C1425" s="99"/>
      <c r="D1425" s="100"/>
      <c r="E1425" s="101"/>
      <c r="F1425" s="102"/>
      <c r="G1425" s="99"/>
      <c r="H1425" s="103"/>
      <c r="I1425" s="104"/>
      <c r="J1425" s="2"/>
      <c r="K1425" s="56" t="str">
        <f t="shared" si="200"/>
        <v/>
      </c>
      <c r="L1425" s="2"/>
      <c r="M1425" s="2"/>
      <c r="N1425" s="51" t="str">
        <f t="shared" si="201"/>
        <v/>
      </c>
      <c r="O1425" s="2"/>
      <c r="Q1425" s="6" t="str">
        <f t="shared" si="202"/>
        <v/>
      </c>
      <c r="S1425" s="6" t="str">
        <f>IF(COUNTIF($Q1425:$Q$2510, $Q1425)&gt;1, "", $Q1425)</f>
        <v/>
      </c>
      <c r="U1425" s="63" t="str">
        <f>IF($B1425="", "", IF(OR($B1425&lt;'Intro &amp; Setup'!$W$18, $B1425&gt;'Intro &amp; Setup'!$AG$18), "X", ""))</f>
        <v/>
      </c>
      <c r="V1425" s="64" t="str">
        <f>IF($F1425="", "", IF(OR($F1425&lt;'Intro &amp; Setup'!$W$18, $F1425&gt;'Intro &amp; Setup'!$AG$18), "X", ""))</f>
        <v/>
      </c>
      <c r="W1425" s="6" t="str">
        <f t="shared" si="203"/>
        <v/>
      </c>
      <c r="Y1425" s="63" t="str">
        <f t="shared" si="204"/>
        <v/>
      </c>
      <c r="Z1425" s="64" t="str">
        <f t="shared" si="205"/>
        <v/>
      </c>
      <c r="AB1425" s="80" t="str">
        <f t="shared" si="206"/>
        <v/>
      </c>
      <c r="AC1425" s="77" t="str">
        <f t="shared" si="207"/>
        <v/>
      </c>
      <c r="AE1425" s="84" t="str">
        <f t="shared" si="208"/>
        <v/>
      </c>
      <c r="AG1425" s="6" t="str">
        <f>IF($AE1425="", "", COUNTIF($AE$10:$AE$2510, "&gt;"&amp;$AE1425)+1+COUNTIF($AE$10:$AE1425, $AE1425)-1)</f>
        <v/>
      </c>
    </row>
    <row r="1426" spans="1:33" x14ac:dyDescent="0.25">
      <c r="A1426" s="2"/>
      <c r="B1426" s="98"/>
      <c r="C1426" s="99"/>
      <c r="D1426" s="100"/>
      <c r="E1426" s="101"/>
      <c r="F1426" s="102"/>
      <c r="G1426" s="99"/>
      <c r="H1426" s="103"/>
      <c r="I1426" s="104"/>
      <c r="J1426" s="2"/>
      <c r="K1426" s="56" t="str">
        <f t="shared" si="200"/>
        <v/>
      </c>
      <c r="L1426" s="2"/>
      <c r="M1426" s="2"/>
      <c r="N1426" s="51" t="str">
        <f t="shared" si="201"/>
        <v/>
      </c>
      <c r="O1426" s="2"/>
      <c r="Q1426" s="6" t="str">
        <f t="shared" si="202"/>
        <v/>
      </c>
      <c r="S1426" s="6" t="str">
        <f>IF(COUNTIF($Q1426:$Q$2510, $Q1426)&gt;1, "", $Q1426)</f>
        <v/>
      </c>
      <c r="U1426" s="63" t="str">
        <f>IF($B1426="", "", IF(OR($B1426&lt;'Intro &amp; Setup'!$W$18, $B1426&gt;'Intro &amp; Setup'!$AG$18), "X", ""))</f>
        <v/>
      </c>
      <c r="V1426" s="64" t="str">
        <f>IF($F1426="", "", IF(OR($F1426&lt;'Intro &amp; Setup'!$W$18, $F1426&gt;'Intro &amp; Setup'!$AG$18), "X", ""))</f>
        <v/>
      </c>
      <c r="W1426" s="6" t="str">
        <f t="shared" si="203"/>
        <v/>
      </c>
      <c r="Y1426" s="63" t="str">
        <f t="shared" si="204"/>
        <v/>
      </c>
      <c r="Z1426" s="64" t="str">
        <f t="shared" si="205"/>
        <v/>
      </c>
      <c r="AB1426" s="80" t="str">
        <f t="shared" si="206"/>
        <v/>
      </c>
      <c r="AC1426" s="77" t="str">
        <f t="shared" si="207"/>
        <v/>
      </c>
      <c r="AE1426" s="84" t="str">
        <f t="shared" si="208"/>
        <v/>
      </c>
      <c r="AG1426" s="6" t="str">
        <f>IF($AE1426="", "", COUNTIF($AE$10:$AE$2510, "&gt;"&amp;$AE1426)+1+COUNTIF($AE$10:$AE1426, $AE1426)-1)</f>
        <v/>
      </c>
    </row>
    <row r="1427" spans="1:33" x14ac:dyDescent="0.25">
      <c r="A1427" s="2"/>
      <c r="B1427" s="98"/>
      <c r="C1427" s="99"/>
      <c r="D1427" s="100"/>
      <c r="E1427" s="101"/>
      <c r="F1427" s="102"/>
      <c r="G1427" s="99"/>
      <c r="H1427" s="103"/>
      <c r="I1427" s="104"/>
      <c r="J1427" s="2"/>
      <c r="K1427" s="56" t="str">
        <f t="shared" si="200"/>
        <v/>
      </c>
      <c r="L1427" s="2"/>
      <c r="M1427" s="2"/>
      <c r="N1427" s="51" t="str">
        <f t="shared" si="201"/>
        <v/>
      </c>
      <c r="O1427" s="2"/>
      <c r="Q1427" s="6" t="str">
        <f t="shared" si="202"/>
        <v/>
      </c>
      <c r="S1427" s="6" t="str">
        <f>IF(COUNTIF($Q1427:$Q$2510, $Q1427)&gt;1, "", $Q1427)</f>
        <v/>
      </c>
      <c r="U1427" s="63" t="str">
        <f>IF($B1427="", "", IF(OR($B1427&lt;'Intro &amp; Setup'!$W$18, $B1427&gt;'Intro &amp; Setup'!$AG$18), "X", ""))</f>
        <v/>
      </c>
      <c r="V1427" s="64" t="str">
        <f>IF($F1427="", "", IF(OR($F1427&lt;'Intro &amp; Setup'!$W$18, $F1427&gt;'Intro &amp; Setup'!$AG$18), "X", ""))</f>
        <v/>
      </c>
      <c r="W1427" s="6" t="str">
        <f t="shared" si="203"/>
        <v/>
      </c>
      <c r="Y1427" s="63" t="str">
        <f t="shared" si="204"/>
        <v/>
      </c>
      <c r="Z1427" s="64" t="str">
        <f t="shared" si="205"/>
        <v/>
      </c>
      <c r="AB1427" s="80" t="str">
        <f t="shared" si="206"/>
        <v/>
      </c>
      <c r="AC1427" s="77" t="str">
        <f t="shared" si="207"/>
        <v/>
      </c>
      <c r="AE1427" s="84" t="str">
        <f t="shared" si="208"/>
        <v/>
      </c>
      <c r="AG1427" s="6" t="str">
        <f>IF($AE1427="", "", COUNTIF($AE$10:$AE$2510, "&gt;"&amp;$AE1427)+1+COUNTIF($AE$10:$AE1427, $AE1427)-1)</f>
        <v/>
      </c>
    </row>
    <row r="1428" spans="1:33" x14ac:dyDescent="0.25">
      <c r="A1428" s="2"/>
      <c r="B1428" s="98"/>
      <c r="C1428" s="99"/>
      <c r="D1428" s="100"/>
      <c r="E1428" s="101"/>
      <c r="F1428" s="102"/>
      <c r="G1428" s="99"/>
      <c r="H1428" s="103"/>
      <c r="I1428" s="104"/>
      <c r="J1428" s="2"/>
      <c r="K1428" s="56" t="str">
        <f t="shared" si="200"/>
        <v/>
      </c>
      <c r="L1428" s="2"/>
      <c r="M1428" s="2"/>
      <c r="N1428" s="51" t="str">
        <f t="shared" si="201"/>
        <v/>
      </c>
      <c r="O1428" s="2"/>
      <c r="Q1428" s="6" t="str">
        <f t="shared" si="202"/>
        <v/>
      </c>
      <c r="S1428" s="6" t="str">
        <f>IF(COUNTIF($Q1428:$Q$2510, $Q1428)&gt;1, "", $Q1428)</f>
        <v/>
      </c>
      <c r="U1428" s="63" t="str">
        <f>IF($B1428="", "", IF(OR($B1428&lt;'Intro &amp; Setup'!$W$18, $B1428&gt;'Intro &amp; Setup'!$AG$18), "X", ""))</f>
        <v/>
      </c>
      <c r="V1428" s="64" t="str">
        <f>IF($F1428="", "", IF(OR($F1428&lt;'Intro &amp; Setup'!$W$18, $F1428&gt;'Intro &amp; Setup'!$AG$18), "X", ""))</f>
        <v/>
      </c>
      <c r="W1428" s="6" t="str">
        <f t="shared" si="203"/>
        <v/>
      </c>
      <c r="Y1428" s="63" t="str">
        <f t="shared" si="204"/>
        <v/>
      </c>
      <c r="Z1428" s="64" t="str">
        <f t="shared" si="205"/>
        <v/>
      </c>
      <c r="AB1428" s="80" t="str">
        <f t="shared" si="206"/>
        <v/>
      </c>
      <c r="AC1428" s="77" t="str">
        <f t="shared" si="207"/>
        <v/>
      </c>
      <c r="AE1428" s="84" t="str">
        <f t="shared" si="208"/>
        <v/>
      </c>
      <c r="AG1428" s="6" t="str">
        <f>IF($AE1428="", "", COUNTIF($AE$10:$AE$2510, "&gt;"&amp;$AE1428)+1+COUNTIF($AE$10:$AE1428, $AE1428)-1)</f>
        <v/>
      </c>
    </row>
    <row r="1429" spans="1:33" x14ac:dyDescent="0.25">
      <c r="A1429" s="2"/>
      <c r="B1429" s="98"/>
      <c r="C1429" s="99"/>
      <c r="D1429" s="100"/>
      <c r="E1429" s="101"/>
      <c r="F1429" s="102"/>
      <c r="G1429" s="99"/>
      <c r="H1429" s="103"/>
      <c r="I1429" s="104"/>
      <c r="J1429" s="2"/>
      <c r="K1429" s="56" t="str">
        <f t="shared" si="200"/>
        <v/>
      </c>
      <c r="L1429" s="2"/>
      <c r="M1429" s="2"/>
      <c r="N1429" s="51" t="str">
        <f t="shared" si="201"/>
        <v/>
      </c>
      <c r="O1429" s="2"/>
      <c r="Q1429" s="6" t="str">
        <f t="shared" si="202"/>
        <v/>
      </c>
      <c r="S1429" s="6" t="str">
        <f>IF(COUNTIF($Q1429:$Q$2510, $Q1429)&gt;1, "", $Q1429)</f>
        <v/>
      </c>
      <c r="U1429" s="63" t="str">
        <f>IF($B1429="", "", IF(OR($B1429&lt;'Intro &amp; Setup'!$W$18, $B1429&gt;'Intro &amp; Setup'!$AG$18), "X", ""))</f>
        <v/>
      </c>
      <c r="V1429" s="64" t="str">
        <f>IF($F1429="", "", IF(OR($F1429&lt;'Intro &amp; Setup'!$W$18, $F1429&gt;'Intro &amp; Setup'!$AG$18), "X", ""))</f>
        <v/>
      </c>
      <c r="W1429" s="6" t="str">
        <f t="shared" si="203"/>
        <v/>
      </c>
      <c r="Y1429" s="63" t="str">
        <f t="shared" si="204"/>
        <v/>
      </c>
      <c r="Z1429" s="64" t="str">
        <f t="shared" si="205"/>
        <v/>
      </c>
      <c r="AB1429" s="80" t="str">
        <f t="shared" si="206"/>
        <v/>
      </c>
      <c r="AC1429" s="77" t="str">
        <f t="shared" si="207"/>
        <v/>
      </c>
      <c r="AE1429" s="84" t="str">
        <f t="shared" si="208"/>
        <v/>
      </c>
      <c r="AG1429" s="6" t="str">
        <f>IF($AE1429="", "", COUNTIF($AE$10:$AE$2510, "&gt;"&amp;$AE1429)+1+COUNTIF($AE$10:$AE1429, $AE1429)-1)</f>
        <v/>
      </c>
    </row>
    <row r="1430" spans="1:33" x14ac:dyDescent="0.25">
      <c r="A1430" s="2"/>
      <c r="B1430" s="98"/>
      <c r="C1430" s="99"/>
      <c r="D1430" s="100"/>
      <c r="E1430" s="101"/>
      <c r="F1430" s="102"/>
      <c r="G1430" s="99"/>
      <c r="H1430" s="103"/>
      <c r="I1430" s="104"/>
      <c r="J1430" s="2"/>
      <c r="K1430" s="56" t="str">
        <f t="shared" si="200"/>
        <v/>
      </c>
      <c r="L1430" s="2"/>
      <c r="M1430" s="2"/>
      <c r="N1430" s="51" t="str">
        <f t="shared" si="201"/>
        <v/>
      </c>
      <c r="O1430" s="2"/>
      <c r="Q1430" s="6" t="str">
        <f t="shared" si="202"/>
        <v/>
      </c>
      <c r="S1430" s="6" t="str">
        <f>IF(COUNTIF($Q1430:$Q$2510, $Q1430)&gt;1, "", $Q1430)</f>
        <v/>
      </c>
      <c r="U1430" s="63" t="str">
        <f>IF($B1430="", "", IF(OR($B1430&lt;'Intro &amp; Setup'!$W$18, $B1430&gt;'Intro &amp; Setup'!$AG$18), "X", ""))</f>
        <v/>
      </c>
      <c r="V1430" s="64" t="str">
        <f>IF($F1430="", "", IF(OR($F1430&lt;'Intro &amp; Setup'!$W$18, $F1430&gt;'Intro &amp; Setup'!$AG$18), "X", ""))</f>
        <v/>
      </c>
      <c r="W1430" s="6" t="str">
        <f t="shared" si="203"/>
        <v/>
      </c>
      <c r="Y1430" s="63" t="str">
        <f t="shared" si="204"/>
        <v/>
      </c>
      <c r="Z1430" s="64" t="str">
        <f t="shared" si="205"/>
        <v/>
      </c>
      <c r="AB1430" s="80" t="str">
        <f t="shared" si="206"/>
        <v/>
      </c>
      <c r="AC1430" s="77" t="str">
        <f t="shared" si="207"/>
        <v/>
      </c>
      <c r="AE1430" s="84" t="str">
        <f t="shared" si="208"/>
        <v/>
      </c>
      <c r="AG1430" s="6" t="str">
        <f>IF($AE1430="", "", COUNTIF($AE$10:$AE$2510, "&gt;"&amp;$AE1430)+1+COUNTIF($AE$10:$AE1430, $AE1430)-1)</f>
        <v/>
      </c>
    </row>
    <row r="1431" spans="1:33" x14ac:dyDescent="0.25">
      <c r="A1431" s="2"/>
      <c r="B1431" s="98"/>
      <c r="C1431" s="99"/>
      <c r="D1431" s="100"/>
      <c r="E1431" s="101"/>
      <c r="F1431" s="102"/>
      <c r="G1431" s="99"/>
      <c r="H1431" s="103"/>
      <c r="I1431" s="104"/>
      <c r="J1431" s="2"/>
      <c r="K1431" s="56" t="str">
        <f t="shared" si="200"/>
        <v/>
      </c>
      <c r="L1431" s="2"/>
      <c r="M1431" s="2"/>
      <c r="N1431" s="51" t="str">
        <f t="shared" si="201"/>
        <v/>
      </c>
      <c r="O1431" s="2"/>
      <c r="Q1431" s="6" t="str">
        <f t="shared" si="202"/>
        <v/>
      </c>
      <c r="S1431" s="6" t="str">
        <f>IF(COUNTIF($Q1431:$Q$2510, $Q1431)&gt;1, "", $Q1431)</f>
        <v/>
      </c>
      <c r="U1431" s="63" t="str">
        <f>IF($B1431="", "", IF(OR($B1431&lt;'Intro &amp; Setup'!$W$18, $B1431&gt;'Intro &amp; Setup'!$AG$18), "X", ""))</f>
        <v/>
      </c>
      <c r="V1431" s="64" t="str">
        <f>IF($F1431="", "", IF(OR($F1431&lt;'Intro &amp; Setup'!$W$18, $F1431&gt;'Intro &amp; Setup'!$AG$18), "X", ""))</f>
        <v/>
      </c>
      <c r="W1431" s="6" t="str">
        <f t="shared" si="203"/>
        <v/>
      </c>
      <c r="Y1431" s="63" t="str">
        <f t="shared" si="204"/>
        <v/>
      </c>
      <c r="Z1431" s="64" t="str">
        <f t="shared" si="205"/>
        <v/>
      </c>
      <c r="AB1431" s="80" t="str">
        <f t="shared" si="206"/>
        <v/>
      </c>
      <c r="AC1431" s="77" t="str">
        <f t="shared" si="207"/>
        <v/>
      </c>
      <c r="AE1431" s="84" t="str">
        <f t="shared" si="208"/>
        <v/>
      </c>
      <c r="AG1431" s="6" t="str">
        <f>IF($AE1431="", "", COUNTIF($AE$10:$AE$2510, "&gt;"&amp;$AE1431)+1+COUNTIF($AE$10:$AE1431, $AE1431)-1)</f>
        <v/>
      </c>
    </row>
    <row r="1432" spans="1:33" x14ac:dyDescent="0.25">
      <c r="A1432" s="2"/>
      <c r="B1432" s="98"/>
      <c r="C1432" s="99"/>
      <c r="D1432" s="100"/>
      <c r="E1432" s="101"/>
      <c r="F1432" s="102"/>
      <c r="G1432" s="99"/>
      <c r="H1432" s="103"/>
      <c r="I1432" s="104"/>
      <c r="J1432" s="2"/>
      <c r="K1432" s="56" t="str">
        <f t="shared" si="200"/>
        <v/>
      </c>
      <c r="L1432" s="2"/>
      <c r="M1432" s="2"/>
      <c r="N1432" s="51" t="str">
        <f t="shared" si="201"/>
        <v/>
      </c>
      <c r="O1432" s="2"/>
      <c r="Q1432" s="6" t="str">
        <f t="shared" si="202"/>
        <v/>
      </c>
      <c r="S1432" s="6" t="str">
        <f>IF(COUNTIF($Q1432:$Q$2510, $Q1432)&gt;1, "", $Q1432)</f>
        <v/>
      </c>
      <c r="U1432" s="63" t="str">
        <f>IF($B1432="", "", IF(OR($B1432&lt;'Intro &amp; Setup'!$W$18, $B1432&gt;'Intro &amp; Setup'!$AG$18), "X", ""))</f>
        <v/>
      </c>
      <c r="V1432" s="64" t="str">
        <f>IF($F1432="", "", IF(OR($F1432&lt;'Intro &amp; Setup'!$W$18, $F1432&gt;'Intro &amp; Setup'!$AG$18), "X", ""))</f>
        <v/>
      </c>
      <c r="W1432" s="6" t="str">
        <f t="shared" si="203"/>
        <v/>
      </c>
      <c r="Y1432" s="63" t="str">
        <f t="shared" si="204"/>
        <v/>
      </c>
      <c r="Z1432" s="64" t="str">
        <f t="shared" si="205"/>
        <v/>
      </c>
      <c r="AB1432" s="80" t="str">
        <f t="shared" si="206"/>
        <v/>
      </c>
      <c r="AC1432" s="77" t="str">
        <f t="shared" si="207"/>
        <v/>
      </c>
      <c r="AE1432" s="84" t="str">
        <f t="shared" si="208"/>
        <v/>
      </c>
      <c r="AG1432" s="6" t="str">
        <f>IF($AE1432="", "", COUNTIF($AE$10:$AE$2510, "&gt;"&amp;$AE1432)+1+COUNTIF($AE$10:$AE1432, $AE1432)-1)</f>
        <v/>
      </c>
    </row>
    <row r="1433" spans="1:33" x14ac:dyDescent="0.25">
      <c r="A1433" s="2"/>
      <c r="B1433" s="98"/>
      <c r="C1433" s="99"/>
      <c r="D1433" s="100"/>
      <c r="E1433" s="101"/>
      <c r="F1433" s="102"/>
      <c r="G1433" s="99"/>
      <c r="H1433" s="103"/>
      <c r="I1433" s="104"/>
      <c r="J1433" s="2"/>
      <c r="K1433" s="56" t="str">
        <f t="shared" si="200"/>
        <v/>
      </c>
      <c r="L1433" s="2"/>
      <c r="M1433" s="2"/>
      <c r="N1433" s="51" t="str">
        <f t="shared" si="201"/>
        <v/>
      </c>
      <c r="O1433" s="2"/>
      <c r="Q1433" s="6" t="str">
        <f t="shared" si="202"/>
        <v/>
      </c>
      <c r="S1433" s="6" t="str">
        <f>IF(COUNTIF($Q1433:$Q$2510, $Q1433)&gt;1, "", $Q1433)</f>
        <v/>
      </c>
      <c r="U1433" s="63" t="str">
        <f>IF($B1433="", "", IF(OR($B1433&lt;'Intro &amp; Setup'!$W$18, $B1433&gt;'Intro &amp; Setup'!$AG$18), "X", ""))</f>
        <v/>
      </c>
      <c r="V1433" s="64" t="str">
        <f>IF($F1433="", "", IF(OR($F1433&lt;'Intro &amp; Setup'!$W$18, $F1433&gt;'Intro &amp; Setup'!$AG$18), "X", ""))</f>
        <v/>
      </c>
      <c r="W1433" s="6" t="str">
        <f t="shared" si="203"/>
        <v/>
      </c>
      <c r="Y1433" s="63" t="str">
        <f t="shared" si="204"/>
        <v/>
      </c>
      <c r="Z1433" s="64" t="str">
        <f t="shared" si="205"/>
        <v/>
      </c>
      <c r="AB1433" s="80" t="str">
        <f t="shared" si="206"/>
        <v/>
      </c>
      <c r="AC1433" s="77" t="str">
        <f t="shared" si="207"/>
        <v/>
      </c>
      <c r="AE1433" s="84" t="str">
        <f t="shared" si="208"/>
        <v/>
      </c>
      <c r="AG1433" s="6" t="str">
        <f>IF($AE1433="", "", COUNTIF($AE$10:$AE$2510, "&gt;"&amp;$AE1433)+1+COUNTIF($AE$10:$AE1433, $AE1433)-1)</f>
        <v/>
      </c>
    </row>
    <row r="1434" spans="1:33" x14ac:dyDescent="0.25">
      <c r="A1434" s="2"/>
      <c r="B1434" s="98"/>
      <c r="C1434" s="99"/>
      <c r="D1434" s="100"/>
      <c r="E1434" s="101"/>
      <c r="F1434" s="102"/>
      <c r="G1434" s="99"/>
      <c r="H1434" s="103"/>
      <c r="I1434" s="104"/>
      <c r="J1434" s="2"/>
      <c r="K1434" s="56" t="str">
        <f t="shared" si="200"/>
        <v/>
      </c>
      <c r="L1434" s="2"/>
      <c r="M1434" s="2"/>
      <c r="N1434" s="51" t="str">
        <f t="shared" si="201"/>
        <v/>
      </c>
      <c r="O1434" s="2"/>
      <c r="Q1434" s="6" t="str">
        <f t="shared" si="202"/>
        <v/>
      </c>
      <c r="S1434" s="6" t="str">
        <f>IF(COUNTIF($Q1434:$Q$2510, $Q1434)&gt;1, "", $Q1434)</f>
        <v/>
      </c>
      <c r="U1434" s="63" t="str">
        <f>IF($B1434="", "", IF(OR($B1434&lt;'Intro &amp; Setup'!$W$18, $B1434&gt;'Intro &amp; Setup'!$AG$18), "X", ""))</f>
        <v/>
      </c>
      <c r="V1434" s="64" t="str">
        <f>IF($F1434="", "", IF(OR($F1434&lt;'Intro &amp; Setup'!$W$18, $F1434&gt;'Intro &amp; Setup'!$AG$18), "X", ""))</f>
        <v/>
      </c>
      <c r="W1434" s="6" t="str">
        <f t="shared" si="203"/>
        <v/>
      </c>
      <c r="Y1434" s="63" t="str">
        <f t="shared" si="204"/>
        <v/>
      </c>
      <c r="Z1434" s="64" t="str">
        <f t="shared" si="205"/>
        <v/>
      </c>
      <c r="AB1434" s="80" t="str">
        <f t="shared" si="206"/>
        <v/>
      </c>
      <c r="AC1434" s="77" t="str">
        <f t="shared" si="207"/>
        <v/>
      </c>
      <c r="AE1434" s="84" t="str">
        <f t="shared" si="208"/>
        <v/>
      </c>
      <c r="AG1434" s="6" t="str">
        <f>IF($AE1434="", "", COUNTIF($AE$10:$AE$2510, "&gt;"&amp;$AE1434)+1+COUNTIF($AE$10:$AE1434, $AE1434)-1)</f>
        <v/>
      </c>
    </row>
    <row r="1435" spans="1:33" x14ac:dyDescent="0.25">
      <c r="A1435" s="2"/>
      <c r="B1435" s="98"/>
      <c r="C1435" s="99"/>
      <c r="D1435" s="100"/>
      <c r="E1435" s="101"/>
      <c r="F1435" s="102"/>
      <c r="G1435" s="99"/>
      <c r="H1435" s="103"/>
      <c r="I1435" s="104"/>
      <c r="J1435" s="2"/>
      <c r="K1435" s="56" t="str">
        <f t="shared" si="200"/>
        <v/>
      </c>
      <c r="L1435" s="2"/>
      <c r="M1435" s="2"/>
      <c r="N1435" s="51" t="str">
        <f t="shared" si="201"/>
        <v/>
      </c>
      <c r="O1435" s="2"/>
      <c r="Q1435" s="6" t="str">
        <f t="shared" si="202"/>
        <v/>
      </c>
      <c r="S1435" s="6" t="str">
        <f>IF(COUNTIF($Q1435:$Q$2510, $Q1435)&gt;1, "", $Q1435)</f>
        <v/>
      </c>
      <c r="U1435" s="63" t="str">
        <f>IF($B1435="", "", IF(OR($B1435&lt;'Intro &amp; Setup'!$W$18, $B1435&gt;'Intro &amp; Setup'!$AG$18), "X", ""))</f>
        <v/>
      </c>
      <c r="V1435" s="64" t="str">
        <f>IF($F1435="", "", IF(OR($F1435&lt;'Intro &amp; Setup'!$W$18, $F1435&gt;'Intro &amp; Setup'!$AG$18), "X", ""))</f>
        <v/>
      </c>
      <c r="W1435" s="6" t="str">
        <f t="shared" si="203"/>
        <v/>
      </c>
      <c r="Y1435" s="63" t="str">
        <f t="shared" si="204"/>
        <v/>
      </c>
      <c r="Z1435" s="64" t="str">
        <f t="shared" si="205"/>
        <v/>
      </c>
      <c r="AB1435" s="80" t="str">
        <f t="shared" si="206"/>
        <v/>
      </c>
      <c r="AC1435" s="77" t="str">
        <f t="shared" si="207"/>
        <v/>
      </c>
      <c r="AE1435" s="84" t="str">
        <f t="shared" si="208"/>
        <v/>
      </c>
      <c r="AG1435" s="6" t="str">
        <f>IF($AE1435="", "", COUNTIF($AE$10:$AE$2510, "&gt;"&amp;$AE1435)+1+COUNTIF($AE$10:$AE1435, $AE1435)-1)</f>
        <v/>
      </c>
    </row>
    <row r="1436" spans="1:33" x14ac:dyDescent="0.25">
      <c r="A1436" s="2"/>
      <c r="B1436" s="98"/>
      <c r="C1436" s="99"/>
      <c r="D1436" s="100"/>
      <c r="E1436" s="101"/>
      <c r="F1436" s="102"/>
      <c r="G1436" s="99"/>
      <c r="H1436" s="103"/>
      <c r="I1436" s="104"/>
      <c r="J1436" s="2"/>
      <c r="K1436" s="56" t="str">
        <f t="shared" si="200"/>
        <v/>
      </c>
      <c r="L1436" s="2"/>
      <c r="M1436" s="2"/>
      <c r="N1436" s="51" t="str">
        <f t="shared" si="201"/>
        <v/>
      </c>
      <c r="O1436" s="2"/>
      <c r="Q1436" s="6" t="str">
        <f t="shared" si="202"/>
        <v/>
      </c>
      <c r="S1436" s="6" t="str">
        <f>IF(COUNTIF($Q1436:$Q$2510, $Q1436)&gt;1, "", $Q1436)</f>
        <v/>
      </c>
      <c r="U1436" s="63" t="str">
        <f>IF($B1436="", "", IF(OR($B1436&lt;'Intro &amp; Setup'!$W$18, $B1436&gt;'Intro &amp; Setup'!$AG$18), "X", ""))</f>
        <v/>
      </c>
      <c r="V1436" s="64" t="str">
        <f>IF($F1436="", "", IF(OR($F1436&lt;'Intro &amp; Setup'!$W$18, $F1436&gt;'Intro &amp; Setup'!$AG$18), "X", ""))</f>
        <v/>
      </c>
      <c r="W1436" s="6" t="str">
        <f t="shared" si="203"/>
        <v/>
      </c>
      <c r="Y1436" s="63" t="str">
        <f t="shared" si="204"/>
        <v/>
      </c>
      <c r="Z1436" s="64" t="str">
        <f t="shared" si="205"/>
        <v/>
      </c>
      <c r="AB1436" s="80" t="str">
        <f t="shared" si="206"/>
        <v/>
      </c>
      <c r="AC1436" s="77" t="str">
        <f t="shared" si="207"/>
        <v/>
      </c>
      <c r="AE1436" s="84" t="str">
        <f t="shared" si="208"/>
        <v/>
      </c>
      <c r="AG1436" s="6" t="str">
        <f>IF($AE1436="", "", COUNTIF($AE$10:$AE$2510, "&gt;"&amp;$AE1436)+1+COUNTIF($AE$10:$AE1436, $AE1436)-1)</f>
        <v/>
      </c>
    </row>
    <row r="1437" spans="1:33" x14ac:dyDescent="0.25">
      <c r="A1437" s="2"/>
      <c r="B1437" s="98"/>
      <c r="C1437" s="99"/>
      <c r="D1437" s="100"/>
      <c r="E1437" s="101"/>
      <c r="F1437" s="102"/>
      <c r="G1437" s="99"/>
      <c r="H1437" s="103"/>
      <c r="I1437" s="104"/>
      <c r="J1437" s="2"/>
      <c r="K1437" s="56" t="str">
        <f t="shared" si="200"/>
        <v/>
      </c>
      <c r="L1437" s="2"/>
      <c r="M1437" s="2"/>
      <c r="N1437" s="51" t="str">
        <f t="shared" si="201"/>
        <v/>
      </c>
      <c r="O1437" s="2"/>
      <c r="Q1437" s="6" t="str">
        <f t="shared" si="202"/>
        <v/>
      </c>
      <c r="S1437" s="6" t="str">
        <f>IF(COUNTIF($Q1437:$Q$2510, $Q1437)&gt;1, "", $Q1437)</f>
        <v/>
      </c>
      <c r="U1437" s="63" t="str">
        <f>IF($B1437="", "", IF(OR($B1437&lt;'Intro &amp; Setup'!$W$18, $B1437&gt;'Intro &amp; Setup'!$AG$18), "X", ""))</f>
        <v/>
      </c>
      <c r="V1437" s="64" t="str">
        <f>IF($F1437="", "", IF(OR($F1437&lt;'Intro &amp; Setup'!$W$18, $F1437&gt;'Intro &amp; Setup'!$AG$18), "X", ""))</f>
        <v/>
      </c>
      <c r="W1437" s="6" t="str">
        <f t="shared" si="203"/>
        <v/>
      </c>
      <c r="Y1437" s="63" t="str">
        <f t="shared" si="204"/>
        <v/>
      </c>
      <c r="Z1437" s="64" t="str">
        <f t="shared" si="205"/>
        <v/>
      </c>
      <c r="AB1437" s="80" t="str">
        <f t="shared" si="206"/>
        <v/>
      </c>
      <c r="AC1437" s="77" t="str">
        <f t="shared" si="207"/>
        <v/>
      </c>
      <c r="AE1437" s="84" t="str">
        <f t="shared" si="208"/>
        <v/>
      </c>
      <c r="AG1437" s="6" t="str">
        <f>IF($AE1437="", "", COUNTIF($AE$10:$AE$2510, "&gt;"&amp;$AE1437)+1+COUNTIF($AE$10:$AE1437, $AE1437)-1)</f>
        <v/>
      </c>
    </row>
    <row r="1438" spans="1:33" x14ac:dyDescent="0.25">
      <c r="A1438" s="2"/>
      <c r="B1438" s="98"/>
      <c r="C1438" s="99"/>
      <c r="D1438" s="100"/>
      <c r="E1438" s="101"/>
      <c r="F1438" s="102"/>
      <c r="G1438" s="99"/>
      <c r="H1438" s="103"/>
      <c r="I1438" s="104"/>
      <c r="J1438" s="2"/>
      <c r="K1438" s="56" t="str">
        <f t="shared" si="200"/>
        <v/>
      </c>
      <c r="L1438" s="2"/>
      <c r="M1438" s="2"/>
      <c r="N1438" s="51" t="str">
        <f t="shared" si="201"/>
        <v/>
      </c>
      <c r="O1438" s="2"/>
      <c r="Q1438" s="6" t="str">
        <f t="shared" si="202"/>
        <v/>
      </c>
      <c r="S1438" s="6" t="str">
        <f>IF(COUNTIF($Q1438:$Q$2510, $Q1438)&gt;1, "", $Q1438)</f>
        <v/>
      </c>
      <c r="U1438" s="63" t="str">
        <f>IF($B1438="", "", IF(OR($B1438&lt;'Intro &amp; Setup'!$W$18, $B1438&gt;'Intro &amp; Setup'!$AG$18), "X", ""))</f>
        <v/>
      </c>
      <c r="V1438" s="64" t="str">
        <f>IF($F1438="", "", IF(OR($F1438&lt;'Intro &amp; Setup'!$W$18, $F1438&gt;'Intro &amp; Setup'!$AG$18), "X", ""))</f>
        <v/>
      </c>
      <c r="W1438" s="6" t="str">
        <f t="shared" si="203"/>
        <v/>
      </c>
      <c r="Y1438" s="63" t="str">
        <f t="shared" si="204"/>
        <v/>
      </c>
      <c r="Z1438" s="64" t="str">
        <f t="shared" si="205"/>
        <v/>
      </c>
      <c r="AB1438" s="80" t="str">
        <f t="shared" si="206"/>
        <v/>
      </c>
      <c r="AC1438" s="77" t="str">
        <f t="shared" si="207"/>
        <v/>
      </c>
      <c r="AE1438" s="84" t="str">
        <f t="shared" si="208"/>
        <v/>
      </c>
      <c r="AG1438" s="6" t="str">
        <f>IF($AE1438="", "", COUNTIF($AE$10:$AE$2510, "&gt;"&amp;$AE1438)+1+COUNTIF($AE$10:$AE1438, $AE1438)-1)</f>
        <v/>
      </c>
    </row>
    <row r="1439" spans="1:33" x14ac:dyDescent="0.25">
      <c r="A1439" s="2"/>
      <c r="B1439" s="98"/>
      <c r="C1439" s="99"/>
      <c r="D1439" s="100"/>
      <c r="E1439" s="101"/>
      <c r="F1439" s="102"/>
      <c r="G1439" s="99"/>
      <c r="H1439" s="103"/>
      <c r="I1439" s="104"/>
      <c r="J1439" s="2"/>
      <c r="K1439" s="56" t="str">
        <f t="shared" si="200"/>
        <v/>
      </c>
      <c r="L1439" s="2"/>
      <c r="M1439" s="2"/>
      <c r="N1439" s="51" t="str">
        <f t="shared" si="201"/>
        <v/>
      </c>
      <c r="O1439" s="2"/>
      <c r="Q1439" s="6" t="str">
        <f t="shared" si="202"/>
        <v/>
      </c>
      <c r="S1439" s="6" t="str">
        <f>IF(COUNTIF($Q1439:$Q$2510, $Q1439)&gt;1, "", $Q1439)</f>
        <v/>
      </c>
      <c r="U1439" s="63" t="str">
        <f>IF($B1439="", "", IF(OR($B1439&lt;'Intro &amp; Setup'!$W$18, $B1439&gt;'Intro &amp; Setup'!$AG$18), "X", ""))</f>
        <v/>
      </c>
      <c r="V1439" s="64" t="str">
        <f>IF($F1439="", "", IF(OR($F1439&lt;'Intro &amp; Setup'!$W$18, $F1439&gt;'Intro &amp; Setup'!$AG$18), "X", ""))</f>
        <v/>
      </c>
      <c r="W1439" s="6" t="str">
        <f t="shared" si="203"/>
        <v/>
      </c>
      <c r="Y1439" s="63" t="str">
        <f t="shared" si="204"/>
        <v/>
      </c>
      <c r="Z1439" s="64" t="str">
        <f t="shared" si="205"/>
        <v/>
      </c>
      <c r="AB1439" s="80" t="str">
        <f t="shared" si="206"/>
        <v/>
      </c>
      <c r="AC1439" s="77" t="str">
        <f t="shared" si="207"/>
        <v/>
      </c>
      <c r="AE1439" s="84" t="str">
        <f t="shared" si="208"/>
        <v/>
      </c>
      <c r="AG1439" s="6" t="str">
        <f>IF($AE1439="", "", COUNTIF($AE$10:$AE$2510, "&gt;"&amp;$AE1439)+1+COUNTIF($AE$10:$AE1439, $AE1439)-1)</f>
        <v/>
      </c>
    </row>
    <row r="1440" spans="1:33" x14ac:dyDescent="0.25">
      <c r="A1440" s="2"/>
      <c r="B1440" s="98"/>
      <c r="C1440" s="99"/>
      <c r="D1440" s="100"/>
      <c r="E1440" s="101"/>
      <c r="F1440" s="102"/>
      <c r="G1440" s="99"/>
      <c r="H1440" s="103"/>
      <c r="I1440" s="104"/>
      <c r="J1440" s="2"/>
      <c r="K1440" s="56" t="str">
        <f t="shared" si="200"/>
        <v/>
      </c>
      <c r="L1440" s="2"/>
      <c r="M1440" s="2"/>
      <c r="N1440" s="51" t="str">
        <f t="shared" si="201"/>
        <v/>
      </c>
      <c r="O1440" s="2"/>
      <c r="Q1440" s="6" t="str">
        <f t="shared" si="202"/>
        <v/>
      </c>
      <c r="S1440" s="6" t="str">
        <f>IF(COUNTIF($Q1440:$Q$2510, $Q1440)&gt;1, "", $Q1440)</f>
        <v/>
      </c>
      <c r="U1440" s="63" t="str">
        <f>IF($B1440="", "", IF(OR($B1440&lt;'Intro &amp; Setup'!$W$18, $B1440&gt;'Intro &amp; Setup'!$AG$18), "X", ""))</f>
        <v/>
      </c>
      <c r="V1440" s="64" t="str">
        <f>IF($F1440="", "", IF(OR($F1440&lt;'Intro &amp; Setup'!$W$18, $F1440&gt;'Intro &amp; Setup'!$AG$18), "X", ""))</f>
        <v/>
      </c>
      <c r="W1440" s="6" t="str">
        <f t="shared" si="203"/>
        <v/>
      </c>
      <c r="Y1440" s="63" t="str">
        <f t="shared" si="204"/>
        <v/>
      </c>
      <c r="Z1440" s="64" t="str">
        <f t="shared" si="205"/>
        <v/>
      </c>
      <c r="AB1440" s="80" t="str">
        <f t="shared" si="206"/>
        <v/>
      </c>
      <c r="AC1440" s="77" t="str">
        <f t="shared" si="207"/>
        <v/>
      </c>
      <c r="AE1440" s="84" t="str">
        <f t="shared" si="208"/>
        <v/>
      </c>
      <c r="AG1440" s="6" t="str">
        <f>IF($AE1440="", "", COUNTIF($AE$10:$AE$2510, "&gt;"&amp;$AE1440)+1+COUNTIF($AE$10:$AE1440, $AE1440)-1)</f>
        <v/>
      </c>
    </row>
    <row r="1441" spans="1:33" x14ac:dyDescent="0.25">
      <c r="A1441" s="2"/>
      <c r="B1441" s="98"/>
      <c r="C1441" s="99"/>
      <c r="D1441" s="100"/>
      <c r="E1441" s="101"/>
      <c r="F1441" s="102"/>
      <c r="G1441" s="99"/>
      <c r="H1441" s="103"/>
      <c r="I1441" s="104"/>
      <c r="J1441" s="2"/>
      <c r="K1441" s="56" t="str">
        <f t="shared" si="200"/>
        <v/>
      </c>
      <c r="L1441" s="2"/>
      <c r="M1441" s="2"/>
      <c r="N1441" s="51" t="str">
        <f t="shared" si="201"/>
        <v/>
      </c>
      <c r="O1441" s="2"/>
      <c r="Q1441" s="6" t="str">
        <f t="shared" si="202"/>
        <v/>
      </c>
      <c r="S1441" s="6" t="str">
        <f>IF(COUNTIF($Q1441:$Q$2510, $Q1441)&gt;1, "", $Q1441)</f>
        <v/>
      </c>
      <c r="U1441" s="63" t="str">
        <f>IF($B1441="", "", IF(OR($B1441&lt;'Intro &amp; Setup'!$W$18, $B1441&gt;'Intro &amp; Setup'!$AG$18), "X", ""))</f>
        <v/>
      </c>
      <c r="V1441" s="64" t="str">
        <f>IF($F1441="", "", IF(OR($F1441&lt;'Intro &amp; Setup'!$W$18, $F1441&gt;'Intro &amp; Setup'!$AG$18), "X", ""))</f>
        <v/>
      </c>
      <c r="W1441" s="6" t="str">
        <f t="shared" si="203"/>
        <v/>
      </c>
      <c r="Y1441" s="63" t="str">
        <f t="shared" si="204"/>
        <v/>
      </c>
      <c r="Z1441" s="64" t="str">
        <f t="shared" si="205"/>
        <v/>
      </c>
      <c r="AB1441" s="80" t="str">
        <f t="shared" si="206"/>
        <v/>
      </c>
      <c r="AC1441" s="77" t="str">
        <f t="shared" si="207"/>
        <v/>
      </c>
      <c r="AE1441" s="84" t="str">
        <f t="shared" si="208"/>
        <v/>
      </c>
      <c r="AG1441" s="6" t="str">
        <f>IF($AE1441="", "", COUNTIF($AE$10:$AE$2510, "&gt;"&amp;$AE1441)+1+COUNTIF($AE$10:$AE1441, $AE1441)-1)</f>
        <v/>
      </c>
    </row>
    <row r="1442" spans="1:33" x14ac:dyDescent="0.25">
      <c r="A1442" s="2"/>
      <c r="B1442" s="98"/>
      <c r="C1442" s="99"/>
      <c r="D1442" s="100"/>
      <c r="E1442" s="101"/>
      <c r="F1442" s="102"/>
      <c r="G1442" s="99"/>
      <c r="H1442" s="103"/>
      <c r="I1442" s="104"/>
      <c r="J1442" s="2"/>
      <c r="K1442" s="56" t="str">
        <f t="shared" si="200"/>
        <v/>
      </c>
      <c r="L1442" s="2"/>
      <c r="M1442" s="2"/>
      <c r="N1442" s="51" t="str">
        <f t="shared" si="201"/>
        <v/>
      </c>
      <c r="O1442" s="2"/>
      <c r="Q1442" s="6" t="str">
        <f t="shared" si="202"/>
        <v/>
      </c>
      <c r="S1442" s="6" t="str">
        <f>IF(COUNTIF($Q1442:$Q$2510, $Q1442)&gt;1, "", $Q1442)</f>
        <v/>
      </c>
      <c r="U1442" s="63" t="str">
        <f>IF($B1442="", "", IF(OR($B1442&lt;'Intro &amp; Setup'!$W$18, $B1442&gt;'Intro &amp; Setup'!$AG$18), "X", ""))</f>
        <v/>
      </c>
      <c r="V1442" s="64" t="str">
        <f>IF($F1442="", "", IF(OR($F1442&lt;'Intro &amp; Setup'!$W$18, $F1442&gt;'Intro &amp; Setup'!$AG$18), "X", ""))</f>
        <v/>
      </c>
      <c r="W1442" s="6" t="str">
        <f t="shared" si="203"/>
        <v/>
      </c>
      <c r="Y1442" s="63" t="str">
        <f t="shared" si="204"/>
        <v/>
      </c>
      <c r="Z1442" s="64" t="str">
        <f t="shared" si="205"/>
        <v/>
      </c>
      <c r="AB1442" s="80" t="str">
        <f t="shared" si="206"/>
        <v/>
      </c>
      <c r="AC1442" s="77" t="str">
        <f t="shared" si="207"/>
        <v/>
      </c>
      <c r="AE1442" s="84" t="str">
        <f t="shared" si="208"/>
        <v/>
      </c>
      <c r="AG1442" s="6" t="str">
        <f>IF($AE1442="", "", COUNTIF($AE$10:$AE$2510, "&gt;"&amp;$AE1442)+1+COUNTIF($AE$10:$AE1442, $AE1442)-1)</f>
        <v/>
      </c>
    </row>
    <row r="1443" spans="1:33" x14ac:dyDescent="0.25">
      <c r="A1443" s="2"/>
      <c r="B1443" s="98"/>
      <c r="C1443" s="99"/>
      <c r="D1443" s="100"/>
      <c r="E1443" s="101"/>
      <c r="F1443" s="102"/>
      <c r="G1443" s="99"/>
      <c r="H1443" s="103"/>
      <c r="I1443" s="104"/>
      <c r="J1443" s="2"/>
      <c r="K1443" s="56" t="str">
        <f t="shared" si="200"/>
        <v/>
      </c>
      <c r="L1443" s="2"/>
      <c r="M1443" s="2"/>
      <c r="N1443" s="51" t="str">
        <f t="shared" si="201"/>
        <v/>
      </c>
      <c r="O1443" s="2"/>
      <c r="Q1443" s="6" t="str">
        <f t="shared" si="202"/>
        <v/>
      </c>
      <c r="S1443" s="6" t="str">
        <f>IF(COUNTIF($Q1443:$Q$2510, $Q1443)&gt;1, "", $Q1443)</f>
        <v/>
      </c>
      <c r="U1443" s="63" t="str">
        <f>IF($B1443="", "", IF(OR($B1443&lt;'Intro &amp; Setup'!$W$18, $B1443&gt;'Intro &amp; Setup'!$AG$18), "X", ""))</f>
        <v/>
      </c>
      <c r="V1443" s="64" t="str">
        <f>IF($F1443="", "", IF(OR($F1443&lt;'Intro &amp; Setup'!$W$18, $F1443&gt;'Intro &amp; Setup'!$AG$18), "X", ""))</f>
        <v/>
      </c>
      <c r="W1443" s="6" t="str">
        <f t="shared" si="203"/>
        <v/>
      </c>
      <c r="Y1443" s="63" t="str">
        <f t="shared" si="204"/>
        <v/>
      </c>
      <c r="Z1443" s="64" t="str">
        <f t="shared" si="205"/>
        <v/>
      </c>
      <c r="AB1443" s="80" t="str">
        <f t="shared" si="206"/>
        <v/>
      </c>
      <c r="AC1443" s="77" t="str">
        <f t="shared" si="207"/>
        <v/>
      </c>
      <c r="AE1443" s="84" t="str">
        <f t="shared" si="208"/>
        <v/>
      </c>
      <c r="AG1443" s="6" t="str">
        <f>IF($AE1443="", "", COUNTIF($AE$10:$AE$2510, "&gt;"&amp;$AE1443)+1+COUNTIF($AE$10:$AE1443, $AE1443)-1)</f>
        <v/>
      </c>
    </row>
    <row r="1444" spans="1:33" x14ac:dyDescent="0.25">
      <c r="A1444" s="2"/>
      <c r="B1444" s="98"/>
      <c r="C1444" s="99"/>
      <c r="D1444" s="100"/>
      <c r="E1444" s="101"/>
      <c r="F1444" s="102"/>
      <c r="G1444" s="99"/>
      <c r="H1444" s="103"/>
      <c r="I1444" s="104"/>
      <c r="J1444" s="2"/>
      <c r="K1444" s="56" t="str">
        <f t="shared" si="200"/>
        <v/>
      </c>
      <c r="L1444" s="2"/>
      <c r="M1444" s="2"/>
      <c r="N1444" s="51" t="str">
        <f t="shared" si="201"/>
        <v/>
      </c>
      <c r="O1444" s="2"/>
      <c r="Q1444" s="6" t="str">
        <f t="shared" si="202"/>
        <v/>
      </c>
      <c r="S1444" s="6" t="str">
        <f>IF(COUNTIF($Q1444:$Q$2510, $Q1444)&gt;1, "", $Q1444)</f>
        <v/>
      </c>
      <c r="U1444" s="63" t="str">
        <f>IF($B1444="", "", IF(OR($B1444&lt;'Intro &amp; Setup'!$W$18, $B1444&gt;'Intro &amp; Setup'!$AG$18), "X", ""))</f>
        <v/>
      </c>
      <c r="V1444" s="64" t="str">
        <f>IF($F1444="", "", IF(OR($F1444&lt;'Intro &amp; Setup'!$W$18, $F1444&gt;'Intro &amp; Setup'!$AG$18), "X", ""))</f>
        <v/>
      </c>
      <c r="W1444" s="6" t="str">
        <f t="shared" si="203"/>
        <v/>
      </c>
      <c r="Y1444" s="63" t="str">
        <f t="shared" si="204"/>
        <v/>
      </c>
      <c r="Z1444" s="64" t="str">
        <f t="shared" si="205"/>
        <v/>
      </c>
      <c r="AB1444" s="80" t="str">
        <f t="shared" si="206"/>
        <v/>
      </c>
      <c r="AC1444" s="77" t="str">
        <f t="shared" si="207"/>
        <v/>
      </c>
      <c r="AE1444" s="84" t="str">
        <f t="shared" si="208"/>
        <v/>
      </c>
      <c r="AG1444" s="6" t="str">
        <f>IF($AE1444="", "", COUNTIF($AE$10:$AE$2510, "&gt;"&amp;$AE1444)+1+COUNTIF($AE$10:$AE1444, $AE1444)-1)</f>
        <v/>
      </c>
    </row>
    <row r="1445" spans="1:33" x14ac:dyDescent="0.25">
      <c r="A1445" s="2"/>
      <c r="B1445" s="98"/>
      <c r="C1445" s="99"/>
      <c r="D1445" s="100"/>
      <c r="E1445" s="101"/>
      <c r="F1445" s="102"/>
      <c r="G1445" s="99"/>
      <c r="H1445" s="103"/>
      <c r="I1445" s="104"/>
      <c r="J1445" s="2"/>
      <c r="K1445" s="56" t="str">
        <f t="shared" si="200"/>
        <v/>
      </c>
      <c r="L1445" s="2"/>
      <c r="M1445" s="2"/>
      <c r="N1445" s="51" t="str">
        <f t="shared" si="201"/>
        <v/>
      </c>
      <c r="O1445" s="2"/>
      <c r="Q1445" s="6" t="str">
        <f t="shared" si="202"/>
        <v/>
      </c>
      <c r="S1445" s="6" t="str">
        <f>IF(COUNTIF($Q1445:$Q$2510, $Q1445)&gt;1, "", $Q1445)</f>
        <v/>
      </c>
      <c r="U1445" s="63" t="str">
        <f>IF($B1445="", "", IF(OR($B1445&lt;'Intro &amp; Setup'!$W$18, $B1445&gt;'Intro &amp; Setup'!$AG$18), "X", ""))</f>
        <v/>
      </c>
      <c r="V1445" s="64" t="str">
        <f>IF($F1445="", "", IF(OR($F1445&lt;'Intro &amp; Setup'!$W$18, $F1445&gt;'Intro &amp; Setup'!$AG$18), "X", ""))</f>
        <v/>
      </c>
      <c r="W1445" s="6" t="str">
        <f t="shared" si="203"/>
        <v/>
      </c>
      <c r="Y1445" s="63" t="str">
        <f t="shared" si="204"/>
        <v/>
      </c>
      <c r="Z1445" s="64" t="str">
        <f t="shared" si="205"/>
        <v/>
      </c>
      <c r="AB1445" s="80" t="str">
        <f t="shared" si="206"/>
        <v/>
      </c>
      <c r="AC1445" s="77" t="str">
        <f t="shared" si="207"/>
        <v/>
      </c>
      <c r="AE1445" s="84" t="str">
        <f t="shared" si="208"/>
        <v/>
      </c>
      <c r="AG1445" s="6" t="str">
        <f>IF($AE1445="", "", COUNTIF($AE$10:$AE$2510, "&gt;"&amp;$AE1445)+1+COUNTIF($AE$10:$AE1445, $AE1445)-1)</f>
        <v/>
      </c>
    </row>
    <row r="1446" spans="1:33" x14ac:dyDescent="0.25">
      <c r="A1446" s="2"/>
      <c r="B1446" s="98"/>
      <c r="C1446" s="99"/>
      <c r="D1446" s="100"/>
      <c r="E1446" s="101"/>
      <c r="F1446" s="102"/>
      <c r="G1446" s="99"/>
      <c r="H1446" s="103"/>
      <c r="I1446" s="104"/>
      <c r="J1446" s="2"/>
      <c r="K1446" s="56" t="str">
        <f t="shared" si="200"/>
        <v/>
      </c>
      <c r="L1446" s="2"/>
      <c r="M1446" s="2"/>
      <c r="N1446" s="51" t="str">
        <f t="shared" si="201"/>
        <v/>
      </c>
      <c r="O1446" s="2"/>
      <c r="Q1446" s="6" t="str">
        <f t="shared" si="202"/>
        <v/>
      </c>
      <c r="S1446" s="6" t="str">
        <f>IF(COUNTIF($Q1446:$Q$2510, $Q1446)&gt;1, "", $Q1446)</f>
        <v/>
      </c>
      <c r="U1446" s="63" t="str">
        <f>IF($B1446="", "", IF(OR($B1446&lt;'Intro &amp; Setup'!$W$18, $B1446&gt;'Intro &amp; Setup'!$AG$18), "X", ""))</f>
        <v/>
      </c>
      <c r="V1446" s="64" t="str">
        <f>IF($F1446="", "", IF(OR($F1446&lt;'Intro &amp; Setup'!$W$18, $F1446&gt;'Intro &amp; Setup'!$AG$18), "X", ""))</f>
        <v/>
      </c>
      <c r="W1446" s="6" t="str">
        <f t="shared" si="203"/>
        <v/>
      </c>
      <c r="Y1446" s="63" t="str">
        <f t="shared" si="204"/>
        <v/>
      </c>
      <c r="Z1446" s="64" t="str">
        <f t="shared" si="205"/>
        <v/>
      </c>
      <c r="AB1446" s="80" t="str">
        <f t="shared" si="206"/>
        <v/>
      </c>
      <c r="AC1446" s="77" t="str">
        <f t="shared" si="207"/>
        <v/>
      </c>
      <c r="AE1446" s="84" t="str">
        <f t="shared" si="208"/>
        <v/>
      </c>
      <c r="AG1446" s="6" t="str">
        <f>IF($AE1446="", "", COUNTIF($AE$10:$AE$2510, "&gt;"&amp;$AE1446)+1+COUNTIF($AE$10:$AE1446, $AE1446)-1)</f>
        <v/>
      </c>
    </row>
    <row r="1447" spans="1:33" x14ac:dyDescent="0.25">
      <c r="A1447" s="2"/>
      <c r="B1447" s="98"/>
      <c r="C1447" s="99"/>
      <c r="D1447" s="100"/>
      <c r="E1447" s="101"/>
      <c r="F1447" s="102"/>
      <c r="G1447" s="99"/>
      <c r="H1447" s="103"/>
      <c r="I1447" s="104"/>
      <c r="J1447" s="2"/>
      <c r="K1447" s="56" t="str">
        <f t="shared" si="200"/>
        <v/>
      </c>
      <c r="L1447" s="2"/>
      <c r="M1447" s="2"/>
      <c r="N1447" s="51" t="str">
        <f t="shared" si="201"/>
        <v/>
      </c>
      <c r="O1447" s="2"/>
      <c r="Q1447" s="6" t="str">
        <f t="shared" si="202"/>
        <v/>
      </c>
      <c r="S1447" s="6" t="str">
        <f>IF(COUNTIF($Q1447:$Q$2510, $Q1447)&gt;1, "", $Q1447)</f>
        <v/>
      </c>
      <c r="U1447" s="63" t="str">
        <f>IF($B1447="", "", IF(OR($B1447&lt;'Intro &amp; Setup'!$W$18, $B1447&gt;'Intro &amp; Setup'!$AG$18), "X", ""))</f>
        <v/>
      </c>
      <c r="V1447" s="64" t="str">
        <f>IF($F1447="", "", IF(OR($F1447&lt;'Intro &amp; Setup'!$W$18, $F1447&gt;'Intro &amp; Setup'!$AG$18), "X", ""))</f>
        <v/>
      </c>
      <c r="W1447" s="6" t="str">
        <f t="shared" si="203"/>
        <v/>
      </c>
      <c r="Y1447" s="63" t="str">
        <f t="shared" si="204"/>
        <v/>
      </c>
      <c r="Z1447" s="64" t="str">
        <f t="shared" si="205"/>
        <v/>
      </c>
      <c r="AB1447" s="80" t="str">
        <f t="shared" si="206"/>
        <v/>
      </c>
      <c r="AC1447" s="77" t="str">
        <f t="shared" si="207"/>
        <v/>
      </c>
      <c r="AE1447" s="84" t="str">
        <f t="shared" si="208"/>
        <v/>
      </c>
      <c r="AG1447" s="6" t="str">
        <f>IF($AE1447="", "", COUNTIF($AE$10:$AE$2510, "&gt;"&amp;$AE1447)+1+COUNTIF($AE$10:$AE1447, $AE1447)-1)</f>
        <v/>
      </c>
    </row>
    <row r="1448" spans="1:33" x14ac:dyDescent="0.25">
      <c r="A1448" s="2"/>
      <c r="B1448" s="98"/>
      <c r="C1448" s="99"/>
      <c r="D1448" s="100"/>
      <c r="E1448" s="101"/>
      <c r="F1448" s="102"/>
      <c r="G1448" s="99"/>
      <c r="H1448" s="103"/>
      <c r="I1448" s="104"/>
      <c r="J1448" s="2"/>
      <c r="K1448" s="56" t="str">
        <f t="shared" si="200"/>
        <v/>
      </c>
      <c r="L1448" s="2"/>
      <c r="M1448" s="2"/>
      <c r="N1448" s="51" t="str">
        <f t="shared" si="201"/>
        <v/>
      </c>
      <c r="O1448" s="2"/>
      <c r="Q1448" s="6" t="str">
        <f t="shared" si="202"/>
        <v/>
      </c>
      <c r="S1448" s="6" t="str">
        <f>IF(COUNTIF($Q1448:$Q$2510, $Q1448)&gt;1, "", $Q1448)</f>
        <v/>
      </c>
      <c r="U1448" s="63" t="str">
        <f>IF($B1448="", "", IF(OR($B1448&lt;'Intro &amp; Setup'!$W$18, $B1448&gt;'Intro &amp; Setup'!$AG$18), "X", ""))</f>
        <v/>
      </c>
      <c r="V1448" s="64" t="str">
        <f>IF($F1448="", "", IF(OR($F1448&lt;'Intro &amp; Setup'!$W$18, $F1448&gt;'Intro &amp; Setup'!$AG$18), "X", ""))</f>
        <v/>
      </c>
      <c r="W1448" s="6" t="str">
        <f t="shared" si="203"/>
        <v/>
      </c>
      <c r="Y1448" s="63" t="str">
        <f t="shared" si="204"/>
        <v/>
      </c>
      <c r="Z1448" s="64" t="str">
        <f t="shared" si="205"/>
        <v/>
      </c>
      <c r="AB1448" s="80" t="str">
        <f t="shared" si="206"/>
        <v/>
      </c>
      <c r="AC1448" s="77" t="str">
        <f t="shared" si="207"/>
        <v/>
      </c>
      <c r="AE1448" s="84" t="str">
        <f t="shared" si="208"/>
        <v/>
      </c>
      <c r="AG1448" s="6" t="str">
        <f>IF($AE1448="", "", COUNTIF($AE$10:$AE$2510, "&gt;"&amp;$AE1448)+1+COUNTIF($AE$10:$AE1448, $AE1448)-1)</f>
        <v/>
      </c>
    </row>
    <row r="1449" spans="1:33" x14ac:dyDescent="0.25">
      <c r="A1449" s="2"/>
      <c r="B1449" s="98"/>
      <c r="C1449" s="99"/>
      <c r="D1449" s="100"/>
      <c r="E1449" s="101"/>
      <c r="F1449" s="102"/>
      <c r="G1449" s="99"/>
      <c r="H1449" s="103"/>
      <c r="I1449" s="104"/>
      <c r="J1449" s="2"/>
      <c r="K1449" s="56" t="str">
        <f t="shared" si="200"/>
        <v/>
      </c>
      <c r="L1449" s="2"/>
      <c r="M1449" s="2"/>
      <c r="N1449" s="51" t="str">
        <f t="shared" si="201"/>
        <v/>
      </c>
      <c r="O1449" s="2"/>
      <c r="Q1449" s="6" t="str">
        <f t="shared" si="202"/>
        <v/>
      </c>
      <c r="S1449" s="6" t="str">
        <f>IF(COUNTIF($Q1449:$Q$2510, $Q1449)&gt;1, "", $Q1449)</f>
        <v/>
      </c>
      <c r="U1449" s="63" t="str">
        <f>IF($B1449="", "", IF(OR($B1449&lt;'Intro &amp; Setup'!$W$18, $B1449&gt;'Intro &amp; Setup'!$AG$18), "X", ""))</f>
        <v/>
      </c>
      <c r="V1449" s="64" t="str">
        <f>IF($F1449="", "", IF(OR($F1449&lt;'Intro &amp; Setup'!$W$18, $F1449&gt;'Intro &amp; Setup'!$AG$18), "X", ""))</f>
        <v/>
      </c>
      <c r="W1449" s="6" t="str">
        <f t="shared" si="203"/>
        <v/>
      </c>
      <c r="Y1449" s="63" t="str">
        <f t="shared" si="204"/>
        <v/>
      </c>
      <c r="Z1449" s="64" t="str">
        <f t="shared" si="205"/>
        <v/>
      </c>
      <c r="AB1449" s="80" t="str">
        <f t="shared" si="206"/>
        <v/>
      </c>
      <c r="AC1449" s="77" t="str">
        <f t="shared" si="207"/>
        <v/>
      </c>
      <c r="AE1449" s="84" t="str">
        <f t="shared" si="208"/>
        <v/>
      </c>
      <c r="AG1449" s="6" t="str">
        <f>IF($AE1449="", "", COUNTIF($AE$10:$AE$2510, "&gt;"&amp;$AE1449)+1+COUNTIF($AE$10:$AE1449, $AE1449)-1)</f>
        <v/>
      </c>
    </row>
    <row r="1450" spans="1:33" x14ac:dyDescent="0.25">
      <c r="A1450" s="2"/>
      <c r="B1450" s="98"/>
      <c r="C1450" s="99"/>
      <c r="D1450" s="100"/>
      <c r="E1450" s="101"/>
      <c r="F1450" s="102"/>
      <c r="G1450" s="99"/>
      <c r="H1450" s="103"/>
      <c r="I1450" s="104"/>
      <c r="J1450" s="2"/>
      <c r="K1450" s="56" t="str">
        <f t="shared" si="200"/>
        <v/>
      </c>
      <c r="L1450" s="2"/>
      <c r="M1450" s="2"/>
      <c r="N1450" s="51" t="str">
        <f t="shared" si="201"/>
        <v/>
      </c>
      <c r="O1450" s="2"/>
      <c r="Q1450" s="6" t="str">
        <f t="shared" si="202"/>
        <v/>
      </c>
      <c r="S1450" s="6" t="str">
        <f>IF(COUNTIF($Q1450:$Q$2510, $Q1450)&gt;1, "", $Q1450)</f>
        <v/>
      </c>
      <c r="U1450" s="63" t="str">
        <f>IF($B1450="", "", IF(OR($B1450&lt;'Intro &amp; Setup'!$W$18, $B1450&gt;'Intro &amp; Setup'!$AG$18), "X", ""))</f>
        <v/>
      </c>
      <c r="V1450" s="64" t="str">
        <f>IF($F1450="", "", IF(OR($F1450&lt;'Intro &amp; Setup'!$W$18, $F1450&gt;'Intro &amp; Setup'!$AG$18), "X", ""))</f>
        <v/>
      </c>
      <c r="W1450" s="6" t="str">
        <f t="shared" si="203"/>
        <v/>
      </c>
      <c r="Y1450" s="63" t="str">
        <f t="shared" si="204"/>
        <v/>
      </c>
      <c r="Z1450" s="64" t="str">
        <f t="shared" si="205"/>
        <v/>
      </c>
      <c r="AB1450" s="80" t="str">
        <f t="shared" si="206"/>
        <v/>
      </c>
      <c r="AC1450" s="77" t="str">
        <f t="shared" si="207"/>
        <v/>
      </c>
      <c r="AE1450" s="84" t="str">
        <f t="shared" si="208"/>
        <v/>
      </c>
      <c r="AG1450" s="6" t="str">
        <f>IF($AE1450="", "", COUNTIF($AE$10:$AE$2510, "&gt;"&amp;$AE1450)+1+COUNTIF($AE$10:$AE1450, $AE1450)-1)</f>
        <v/>
      </c>
    </row>
    <row r="1451" spans="1:33" x14ac:dyDescent="0.25">
      <c r="A1451" s="2"/>
      <c r="B1451" s="98"/>
      <c r="C1451" s="99"/>
      <c r="D1451" s="100"/>
      <c r="E1451" s="101"/>
      <c r="F1451" s="102"/>
      <c r="G1451" s="99"/>
      <c r="H1451" s="103"/>
      <c r="I1451" s="104"/>
      <c r="J1451" s="2"/>
      <c r="K1451" s="56" t="str">
        <f t="shared" si="200"/>
        <v/>
      </c>
      <c r="L1451" s="2"/>
      <c r="M1451" s="2"/>
      <c r="N1451" s="51" t="str">
        <f t="shared" si="201"/>
        <v/>
      </c>
      <c r="O1451" s="2"/>
      <c r="Q1451" s="6" t="str">
        <f t="shared" si="202"/>
        <v/>
      </c>
      <c r="S1451" s="6" t="str">
        <f>IF(COUNTIF($Q1451:$Q$2510, $Q1451)&gt;1, "", $Q1451)</f>
        <v/>
      </c>
      <c r="U1451" s="63" t="str">
        <f>IF($B1451="", "", IF(OR($B1451&lt;'Intro &amp; Setup'!$W$18, $B1451&gt;'Intro &amp; Setup'!$AG$18), "X", ""))</f>
        <v/>
      </c>
      <c r="V1451" s="64" t="str">
        <f>IF($F1451="", "", IF(OR($F1451&lt;'Intro &amp; Setup'!$W$18, $F1451&gt;'Intro &amp; Setup'!$AG$18), "X", ""))</f>
        <v/>
      </c>
      <c r="W1451" s="6" t="str">
        <f t="shared" si="203"/>
        <v/>
      </c>
      <c r="Y1451" s="63" t="str">
        <f t="shared" si="204"/>
        <v/>
      </c>
      <c r="Z1451" s="64" t="str">
        <f t="shared" si="205"/>
        <v/>
      </c>
      <c r="AB1451" s="80" t="str">
        <f t="shared" si="206"/>
        <v/>
      </c>
      <c r="AC1451" s="77" t="str">
        <f t="shared" si="207"/>
        <v/>
      </c>
      <c r="AE1451" s="84" t="str">
        <f t="shared" si="208"/>
        <v/>
      </c>
      <c r="AG1451" s="6" t="str">
        <f>IF($AE1451="", "", COUNTIF($AE$10:$AE$2510, "&gt;"&amp;$AE1451)+1+COUNTIF($AE$10:$AE1451, $AE1451)-1)</f>
        <v/>
      </c>
    </row>
    <row r="1452" spans="1:33" x14ac:dyDescent="0.25">
      <c r="A1452" s="2"/>
      <c r="B1452" s="98"/>
      <c r="C1452" s="99"/>
      <c r="D1452" s="100"/>
      <c r="E1452" s="101"/>
      <c r="F1452" s="102"/>
      <c r="G1452" s="99"/>
      <c r="H1452" s="103"/>
      <c r="I1452" s="104"/>
      <c r="J1452" s="2"/>
      <c r="K1452" s="56" t="str">
        <f t="shared" si="200"/>
        <v/>
      </c>
      <c r="L1452" s="2"/>
      <c r="M1452" s="2"/>
      <c r="N1452" s="51" t="str">
        <f t="shared" si="201"/>
        <v/>
      </c>
      <c r="O1452" s="2"/>
      <c r="Q1452" s="6" t="str">
        <f t="shared" si="202"/>
        <v/>
      </c>
      <c r="S1452" s="6" t="str">
        <f>IF(COUNTIF($Q1452:$Q$2510, $Q1452)&gt;1, "", $Q1452)</f>
        <v/>
      </c>
      <c r="U1452" s="63" t="str">
        <f>IF($B1452="", "", IF(OR($B1452&lt;'Intro &amp; Setup'!$W$18, $B1452&gt;'Intro &amp; Setup'!$AG$18), "X", ""))</f>
        <v/>
      </c>
      <c r="V1452" s="64" t="str">
        <f>IF($F1452="", "", IF(OR($F1452&lt;'Intro &amp; Setup'!$W$18, $F1452&gt;'Intro &amp; Setup'!$AG$18), "X", ""))</f>
        <v/>
      </c>
      <c r="W1452" s="6" t="str">
        <f t="shared" si="203"/>
        <v/>
      </c>
      <c r="Y1452" s="63" t="str">
        <f t="shared" si="204"/>
        <v/>
      </c>
      <c r="Z1452" s="64" t="str">
        <f t="shared" si="205"/>
        <v/>
      </c>
      <c r="AB1452" s="80" t="str">
        <f t="shared" si="206"/>
        <v/>
      </c>
      <c r="AC1452" s="77" t="str">
        <f t="shared" si="207"/>
        <v/>
      </c>
      <c r="AE1452" s="84" t="str">
        <f t="shared" si="208"/>
        <v/>
      </c>
      <c r="AG1452" s="6" t="str">
        <f>IF($AE1452="", "", COUNTIF($AE$10:$AE$2510, "&gt;"&amp;$AE1452)+1+COUNTIF($AE$10:$AE1452, $AE1452)-1)</f>
        <v/>
      </c>
    </row>
    <row r="1453" spans="1:33" x14ac:dyDescent="0.25">
      <c r="A1453" s="2"/>
      <c r="B1453" s="98"/>
      <c r="C1453" s="99"/>
      <c r="D1453" s="100"/>
      <c r="E1453" s="101"/>
      <c r="F1453" s="102"/>
      <c r="G1453" s="99"/>
      <c r="H1453" s="103"/>
      <c r="I1453" s="104"/>
      <c r="J1453" s="2"/>
      <c r="K1453" s="56" t="str">
        <f t="shared" si="200"/>
        <v/>
      </c>
      <c r="L1453" s="2"/>
      <c r="M1453" s="2"/>
      <c r="N1453" s="51" t="str">
        <f t="shared" si="201"/>
        <v/>
      </c>
      <c r="O1453" s="2"/>
      <c r="Q1453" s="6" t="str">
        <f t="shared" si="202"/>
        <v/>
      </c>
      <c r="S1453" s="6" t="str">
        <f>IF(COUNTIF($Q1453:$Q$2510, $Q1453)&gt;1, "", $Q1453)</f>
        <v/>
      </c>
      <c r="U1453" s="63" t="str">
        <f>IF($B1453="", "", IF(OR($B1453&lt;'Intro &amp; Setup'!$W$18, $B1453&gt;'Intro &amp; Setup'!$AG$18), "X", ""))</f>
        <v/>
      </c>
      <c r="V1453" s="64" t="str">
        <f>IF($F1453="", "", IF(OR($F1453&lt;'Intro &amp; Setup'!$W$18, $F1453&gt;'Intro &amp; Setup'!$AG$18), "X", ""))</f>
        <v/>
      </c>
      <c r="W1453" s="6" t="str">
        <f t="shared" si="203"/>
        <v/>
      </c>
      <c r="Y1453" s="63" t="str">
        <f t="shared" si="204"/>
        <v/>
      </c>
      <c r="Z1453" s="64" t="str">
        <f t="shared" si="205"/>
        <v/>
      </c>
      <c r="AB1453" s="80" t="str">
        <f t="shared" si="206"/>
        <v/>
      </c>
      <c r="AC1453" s="77" t="str">
        <f t="shared" si="207"/>
        <v/>
      </c>
      <c r="AE1453" s="84" t="str">
        <f t="shared" si="208"/>
        <v/>
      </c>
      <c r="AG1453" s="6" t="str">
        <f>IF($AE1453="", "", COUNTIF($AE$10:$AE$2510, "&gt;"&amp;$AE1453)+1+COUNTIF($AE$10:$AE1453, $AE1453)-1)</f>
        <v/>
      </c>
    </row>
    <row r="1454" spans="1:33" x14ac:dyDescent="0.25">
      <c r="A1454" s="2"/>
      <c r="B1454" s="98"/>
      <c r="C1454" s="99"/>
      <c r="D1454" s="100"/>
      <c r="E1454" s="101"/>
      <c r="F1454" s="102"/>
      <c r="G1454" s="99"/>
      <c r="H1454" s="103"/>
      <c r="I1454" s="104"/>
      <c r="J1454" s="2"/>
      <c r="K1454" s="56" t="str">
        <f t="shared" si="200"/>
        <v/>
      </c>
      <c r="L1454" s="2"/>
      <c r="M1454" s="2"/>
      <c r="N1454" s="51" t="str">
        <f t="shared" si="201"/>
        <v/>
      </c>
      <c r="O1454" s="2"/>
      <c r="Q1454" s="6" t="str">
        <f t="shared" si="202"/>
        <v/>
      </c>
      <c r="S1454" s="6" t="str">
        <f>IF(COUNTIF($Q1454:$Q$2510, $Q1454)&gt;1, "", $Q1454)</f>
        <v/>
      </c>
      <c r="U1454" s="63" t="str">
        <f>IF($B1454="", "", IF(OR($B1454&lt;'Intro &amp; Setup'!$W$18, $B1454&gt;'Intro &amp; Setup'!$AG$18), "X", ""))</f>
        <v/>
      </c>
      <c r="V1454" s="64" t="str">
        <f>IF($F1454="", "", IF(OR($F1454&lt;'Intro &amp; Setup'!$W$18, $F1454&gt;'Intro &amp; Setup'!$AG$18), "X", ""))</f>
        <v/>
      </c>
      <c r="W1454" s="6" t="str">
        <f t="shared" si="203"/>
        <v/>
      </c>
      <c r="Y1454" s="63" t="str">
        <f t="shared" si="204"/>
        <v/>
      </c>
      <c r="Z1454" s="64" t="str">
        <f t="shared" si="205"/>
        <v/>
      </c>
      <c r="AB1454" s="80" t="str">
        <f t="shared" si="206"/>
        <v/>
      </c>
      <c r="AC1454" s="77" t="str">
        <f t="shared" si="207"/>
        <v/>
      </c>
      <c r="AE1454" s="84" t="str">
        <f t="shared" si="208"/>
        <v/>
      </c>
      <c r="AG1454" s="6" t="str">
        <f>IF($AE1454="", "", COUNTIF($AE$10:$AE$2510, "&gt;"&amp;$AE1454)+1+COUNTIF($AE$10:$AE1454, $AE1454)-1)</f>
        <v/>
      </c>
    </row>
    <row r="1455" spans="1:33" x14ac:dyDescent="0.25">
      <c r="A1455" s="2"/>
      <c r="B1455" s="98"/>
      <c r="C1455" s="99"/>
      <c r="D1455" s="100"/>
      <c r="E1455" s="101"/>
      <c r="F1455" s="102"/>
      <c r="G1455" s="99"/>
      <c r="H1455" s="103"/>
      <c r="I1455" s="104"/>
      <c r="J1455" s="2"/>
      <c r="K1455" s="56" t="str">
        <f t="shared" si="200"/>
        <v/>
      </c>
      <c r="L1455" s="2"/>
      <c r="M1455" s="2"/>
      <c r="N1455" s="51" t="str">
        <f t="shared" si="201"/>
        <v/>
      </c>
      <c r="O1455" s="2"/>
      <c r="Q1455" s="6" t="str">
        <f t="shared" si="202"/>
        <v/>
      </c>
      <c r="S1455" s="6" t="str">
        <f>IF(COUNTIF($Q1455:$Q$2510, $Q1455)&gt;1, "", $Q1455)</f>
        <v/>
      </c>
      <c r="U1455" s="63" t="str">
        <f>IF($B1455="", "", IF(OR($B1455&lt;'Intro &amp; Setup'!$W$18, $B1455&gt;'Intro &amp; Setup'!$AG$18), "X", ""))</f>
        <v/>
      </c>
      <c r="V1455" s="64" t="str">
        <f>IF($F1455="", "", IF(OR($F1455&lt;'Intro &amp; Setup'!$W$18, $F1455&gt;'Intro &amp; Setup'!$AG$18), "X", ""))</f>
        <v/>
      </c>
      <c r="W1455" s="6" t="str">
        <f t="shared" si="203"/>
        <v/>
      </c>
      <c r="Y1455" s="63" t="str">
        <f t="shared" si="204"/>
        <v/>
      </c>
      <c r="Z1455" s="64" t="str">
        <f t="shared" si="205"/>
        <v/>
      </c>
      <c r="AB1455" s="80" t="str">
        <f t="shared" si="206"/>
        <v/>
      </c>
      <c r="AC1455" s="77" t="str">
        <f t="shared" si="207"/>
        <v/>
      </c>
      <c r="AE1455" s="84" t="str">
        <f t="shared" si="208"/>
        <v/>
      </c>
      <c r="AG1455" s="6" t="str">
        <f>IF($AE1455="", "", COUNTIF($AE$10:$AE$2510, "&gt;"&amp;$AE1455)+1+COUNTIF($AE$10:$AE1455, $AE1455)-1)</f>
        <v/>
      </c>
    </row>
    <row r="1456" spans="1:33" x14ac:dyDescent="0.25">
      <c r="A1456" s="2"/>
      <c r="B1456" s="98"/>
      <c r="C1456" s="99"/>
      <c r="D1456" s="100"/>
      <c r="E1456" s="101"/>
      <c r="F1456" s="102"/>
      <c r="G1456" s="99"/>
      <c r="H1456" s="103"/>
      <c r="I1456" s="104"/>
      <c r="J1456" s="2"/>
      <c r="K1456" s="56" t="str">
        <f t="shared" si="200"/>
        <v/>
      </c>
      <c r="L1456" s="2"/>
      <c r="M1456" s="2"/>
      <c r="N1456" s="51" t="str">
        <f t="shared" si="201"/>
        <v/>
      </c>
      <c r="O1456" s="2"/>
      <c r="Q1456" s="6" t="str">
        <f t="shared" si="202"/>
        <v/>
      </c>
      <c r="S1456" s="6" t="str">
        <f>IF(COUNTIF($Q1456:$Q$2510, $Q1456)&gt;1, "", $Q1456)</f>
        <v/>
      </c>
      <c r="U1456" s="63" t="str">
        <f>IF($B1456="", "", IF(OR($B1456&lt;'Intro &amp; Setup'!$W$18, $B1456&gt;'Intro &amp; Setup'!$AG$18), "X", ""))</f>
        <v/>
      </c>
      <c r="V1456" s="64" t="str">
        <f>IF($F1456="", "", IF(OR($F1456&lt;'Intro &amp; Setup'!$W$18, $F1456&gt;'Intro &amp; Setup'!$AG$18), "X", ""))</f>
        <v/>
      </c>
      <c r="W1456" s="6" t="str">
        <f t="shared" si="203"/>
        <v/>
      </c>
      <c r="Y1456" s="63" t="str">
        <f t="shared" si="204"/>
        <v/>
      </c>
      <c r="Z1456" s="64" t="str">
        <f t="shared" si="205"/>
        <v/>
      </c>
      <c r="AB1456" s="80" t="str">
        <f t="shared" si="206"/>
        <v/>
      </c>
      <c r="AC1456" s="77" t="str">
        <f t="shared" si="207"/>
        <v/>
      </c>
      <c r="AE1456" s="84" t="str">
        <f t="shared" si="208"/>
        <v/>
      </c>
      <c r="AG1456" s="6" t="str">
        <f>IF($AE1456="", "", COUNTIF($AE$10:$AE$2510, "&gt;"&amp;$AE1456)+1+COUNTIF($AE$10:$AE1456, $AE1456)-1)</f>
        <v/>
      </c>
    </row>
    <row r="1457" spans="1:33" x14ac:dyDescent="0.25">
      <c r="A1457" s="2"/>
      <c r="B1457" s="98"/>
      <c r="C1457" s="99"/>
      <c r="D1457" s="100"/>
      <c r="E1457" s="101"/>
      <c r="F1457" s="102"/>
      <c r="G1457" s="99"/>
      <c r="H1457" s="103"/>
      <c r="I1457" s="104"/>
      <c r="J1457" s="2"/>
      <c r="K1457" s="56" t="str">
        <f t="shared" si="200"/>
        <v/>
      </c>
      <c r="L1457" s="2"/>
      <c r="M1457" s="2"/>
      <c r="N1457" s="51" t="str">
        <f t="shared" si="201"/>
        <v/>
      </c>
      <c r="O1457" s="2"/>
      <c r="Q1457" s="6" t="str">
        <f t="shared" si="202"/>
        <v/>
      </c>
      <c r="S1457" s="6" t="str">
        <f>IF(COUNTIF($Q1457:$Q$2510, $Q1457)&gt;1, "", $Q1457)</f>
        <v/>
      </c>
      <c r="U1457" s="63" t="str">
        <f>IF($B1457="", "", IF(OR($B1457&lt;'Intro &amp; Setup'!$W$18, $B1457&gt;'Intro &amp; Setup'!$AG$18), "X", ""))</f>
        <v/>
      </c>
      <c r="V1457" s="64" t="str">
        <f>IF($F1457="", "", IF(OR($F1457&lt;'Intro &amp; Setup'!$W$18, $F1457&gt;'Intro &amp; Setup'!$AG$18), "X", ""))</f>
        <v/>
      </c>
      <c r="W1457" s="6" t="str">
        <f t="shared" si="203"/>
        <v/>
      </c>
      <c r="Y1457" s="63" t="str">
        <f t="shared" si="204"/>
        <v/>
      </c>
      <c r="Z1457" s="64" t="str">
        <f t="shared" si="205"/>
        <v/>
      </c>
      <c r="AB1457" s="80" t="str">
        <f t="shared" si="206"/>
        <v/>
      </c>
      <c r="AC1457" s="77" t="str">
        <f t="shared" si="207"/>
        <v/>
      </c>
      <c r="AE1457" s="84" t="str">
        <f t="shared" si="208"/>
        <v/>
      </c>
      <c r="AG1457" s="6" t="str">
        <f>IF($AE1457="", "", COUNTIF($AE$10:$AE$2510, "&gt;"&amp;$AE1457)+1+COUNTIF($AE$10:$AE1457, $AE1457)-1)</f>
        <v/>
      </c>
    </row>
    <row r="1458" spans="1:33" x14ac:dyDescent="0.25">
      <c r="A1458" s="2"/>
      <c r="B1458" s="98"/>
      <c r="C1458" s="99"/>
      <c r="D1458" s="100"/>
      <c r="E1458" s="101"/>
      <c r="F1458" s="102"/>
      <c r="G1458" s="99"/>
      <c r="H1458" s="103"/>
      <c r="I1458" s="104"/>
      <c r="J1458" s="2"/>
      <c r="K1458" s="56" t="str">
        <f t="shared" si="200"/>
        <v/>
      </c>
      <c r="L1458" s="2"/>
      <c r="M1458" s="2"/>
      <c r="N1458" s="51" t="str">
        <f t="shared" si="201"/>
        <v/>
      </c>
      <c r="O1458" s="2"/>
      <c r="Q1458" s="6" t="str">
        <f t="shared" si="202"/>
        <v/>
      </c>
      <c r="S1458" s="6" t="str">
        <f>IF(COUNTIF($Q1458:$Q$2510, $Q1458)&gt;1, "", $Q1458)</f>
        <v/>
      </c>
      <c r="U1458" s="63" t="str">
        <f>IF($B1458="", "", IF(OR($B1458&lt;'Intro &amp; Setup'!$W$18, $B1458&gt;'Intro &amp; Setup'!$AG$18), "X", ""))</f>
        <v/>
      </c>
      <c r="V1458" s="64" t="str">
        <f>IF($F1458="", "", IF(OR($F1458&lt;'Intro &amp; Setup'!$W$18, $F1458&gt;'Intro &amp; Setup'!$AG$18), "X", ""))</f>
        <v/>
      </c>
      <c r="W1458" s="6" t="str">
        <f t="shared" si="203"/>
        <v/>
      </c>
      <c r="Y1458" s="63" t="str">
        <f t="shared" si="204"/>
        <v/>
      </c>
      <c r="Z1458" s="64" t="str">
        <f t="shared" si="205"/>
        <v/>
      </c>
      <c r="AB1458" s="80" t="str">
        <f t="shared" si="206"/>
        <v/>
      </c>
      <c r="AC1458" s="77" t="str">
        <f t="shared" si="207"/>
        <v/>
      </c>
      <c r="AE1458" s="84" t="str">
        <f t="shared" si="208"/>
        <v/>
      </c>
      <c r="AG1458" s="6" t="str">
        <f>IF($AE1458="", "", COUNTIF($AE$10:$AE$2510, "&gt;"&amp;$AE1458)+1+COUNTIF($AE$10:$AE1458, $AE1458)-1)</f>
        <v/>
      </c>
    </row>
    <row r="1459" spans="1:33" x14ac:dyDescent="0.25">
      <c r="A1459" s="2"/>
      <c r="B1459" s="98"/>
      <c r="C1459" s="99"/>
      <c r="D1459" s="100"/>
      <c r="E1459" s="101"/>
      <c r="F1459" s="102"/>
      <c r="G1459" s="99"/>
      <c r="H1459" s="103"/>
      <c r="I1459" s="104"/>
      <c r="J1459" s="2"/>
      <c r="K1459" s="56" t="str">
        <f t="shared" si="200"/>
        <v/>
      </c>
      <c r="L1459" s="2"/>
      <c r="M1459" s="2"/>
      <c r="N1459" s="51" t="str">
        <f t="shared" si="201"/>
        <v/>
      </c>
      <c r="O1459" s="2"/>
      <c r="Q1459" s="6" t="str">
        <f t="shared" si="202"/>
        <v/>
      </c>
      <c r="S1459" s="6" t="str">
        <f>IF(COUNTIF($Q1459:$Q$2510, $Q1459)&gt;1, "", $Q1459)</f>
        <v/>
      </c>
      <c r="U1459" s="63" t="str">
        <f>IF($B1459="", "", IF(OR($B1459&lt;'Intro &amp; Setup'!$W$18, $B1459&gt;'Intro &amp; Setup'!$AG$18), "X", ""))</f>
        <v/>
      </c>
      <c r="V1459" s="64" t="str">
        <f>IF($F1459="", "", IF(OR($F1459&lt;'Intro &amp; Setup'!$W$18, $F1459&gt;'Intro &amp; Setup'!$AG$18), "X", ""))</f>
        <v/>
      </c>
      <c r="W1459" s="6" t="str">
        <f t="shared" si="203"/>
        <v/>
      </c>
      <c r="Y1459" s="63" t="str">
        <f t="shared" si="204"/>
        <v/>
      </c>
      <c r="Z1459" s="64" t="str">
        <f t="shared" si="205"/>
        <v/>
      </c>
      <c r="AB1459" s="80" t="str">
        <f t="shared" si="206"/>
        <v/>
      </c>
      <c r="AC1459" s="77" t="str">
        <f t="shared" si="207"/>
        <v/>
      </c>
      <c r="AE1459" s="84" t="str">
        <f t="shared" si="208"/>
        <v/>
      </c>
      <c r="AG1459" s="6" t="str">
        <f>IF($AE1459="", "", COUNTIF($AE$10:$AE$2510, "&gt;"&amp;$AE1459)+1+COUNTIF($AE$10:$AE1459, $AE1459)-1)</f>
        <v/>
      </c>
    </row>
    <row r="1460" spans="1:33" x14ac:dyDescent="0.25">
      <c r="A1460" s="2"/>
      <c r="B1460" s="98"/>
      <c r="C1460" s="99"/>
      <c r="D1460" s="100"/>
      <c r="E1460" s="101"/>
      <c r="F1460" s="102"/>
      <c r="G1460" s="99"/>
      <c r="H1460" s="103"/>
      <c r="I1460" s="104"/>
      <c r="J1460" s="2"/>
      <c r="K1460" s="56" t="str">
        <f t="shared" si="200"/>
        <v/>
      </c>
      <c r="L1460" s="2"/>
      <c r="M1460" s="2"/>
      <c r="N1460" s="51" t="str">
        <f t="shared" si="201"/>
        <v/>
      </c>
      <c r="O1460" s="2"/>
      <c r="Q1460" s="6" t="str">
        <f t="shared" si="202"/>
        <v/>
      </c>
      <c r="S1460" s="6" t="str">
        <f>IF(COUNTIF($Q1460:$Q$2510, $Q1460)&gt;1, "", $Q1460)</f>
        <v/>
      </c>
      <c r="U1460" s="63" t="str">
        <f>IF($B1460="", "", IF(OR($B1460&lt;'Intro &amp; Setup'!$W$18, $B1460&gt;'Intro &amp; Setup'!$AG$18), "X", ""))</f>
        <v/>
      </c>
      <c r="V1460" s="64" t="str">
        <f>IF($F1460="", "", IF(OR($F1460&lt;'Intro &amp; Setup'!$W$18, $F1460&gt;'Intro &amp; Setup'!$AG$18), "X", ""))</f>
        <v/>
      </c>
      <c r="W1460" s="6" t="str">
        <f t="shared" si="203"/>
        <v/>
      </c>
      <c r="Y1460" s="63" t="str">
        <f t="shared" si="204"/>
        <v/>
      </c>
      <c r="Z1460" s="64" t="str">
        <f t="shared" si="205"/>
        <v/>
      </c>
      <c r="AB1460" s="80" t="str">
        <f t="shared" si="206"/>
        <v/>
      </c>
      <c r="AC1460" s="77" t="str">
        <f t="shared" si="207"/>
        <v/>
      </c>
      <c r="AE1460" s="84" t="str">
        <f t="shared" si="208"/>
        <v/>
      </c>
      <c r="AG1460" s="6" t="str">
        <f>IF($AE1460="", "", COUNTIF($AE$10:$AE$2510, "&gt;"&amp;$AE1460)+1+COUNTIF($AE$10:$AE1460, $AE1460)-1)</f>
        <v/>
      </c>
    </row>
    <row r="1461" spans="1:33" x14ac:dyDescent="0.25">
      <c r="A1461" s="2"/>
      <c r="B1461" s="98"/>
      <c r="C1461" s="99"/>
      <c r="D1461" s="100"/>
      <c r="E1461" s="101"/>
      <c r="F1461" s="102"/>
      <c r="G1461" s="99"/>
      <c r="H1461" s="103"/>
      <c r="I1461" s="104"/>
      <c r="J1461" s="2"/>
      <c r="K1461" s="56" t="str">
        <f t="shared" si="200"/>
        <v/>
      </c>
      <c r="L1461" s="2"/>
      <c r="M1461" s="2"/>
      <c r="N1461" s="51" t="str">
        <f t="shared" si="201"/>
        <v/>
      </c>
      <c r="O1461" s="2"/>
      <c r="Q1461" s="6" t="str">
        <f t="shared" si="202"/>
        <v/>
      </c>
      <c r="S1461" s="6" t="str">
        <f>IF(COUNTIF($Q1461:$Q$2510, $Q1461)&gt;1, "", $Q1461)</f>
        <v/>
      </c>
      <c r="U1461" s="63" t="str">
        <f>IF($B1461="", "", IF(OR($B1461&lt;'Intro &amp; Setup'!$W$18, $B1461&gt;'Intro &amp; Setup'!$AG$18), "X", ""))</f>
        <v/>
      </c>
      <c r="V1461" s="64" t="str">
        <f>IF($F1461="", "", IF(OR($F1461&lt;'Intro &amp; Setup'!$W$18, $F1461&gt;'Intro &amp; Setup'!$AG$18), "X", ""))</f>
        <v/>
      </c>
      <c r="W1461" s="6" t="str">
        <f t="shared" si="203"/>
        <v/>
      </c>
      <c r="Y1461" s="63" t="str">
        <f t="shared" si="204"/>
        <v/>
      </c>
      <c r="Z1461" s="64" t="str">
        <f t="shared" si="205"/>
        <v/>
      </c>
      <c r="AB1461" s="80" t="str">
        <f t="shared" si="206"/>
        <v/>
      </c>
      <c r="AC1461" s="77" t="str">
        <f t="shared" si="207"/>
        <v/>
      </c>
      <c r="AE1461" s="84" t="str">
        <f t="shared" si="208"/>
        <v/>
      </c>
      <c r="AG1461" s="6" t="str">
        <f>IF($AE1461="", "", COUNTIF($AE$10:$AE$2510, "&gt;"&amp;$AE1461)+1+COUNTIF($AE$10:$AE1461, $AE1461)-1)</f>
        <v/>
      </c>
    </row>
    <row r="1462" spans="1:33" x14ac:dyDescent="0.25">
      <c r="A1462" s="2"/>
      <c r="B1462" s="98"/>
      <c r="C1462" s="99"/>
      <c r="D1462" s="100"/>
      <c r="E1462" s="101"/>
      <c r="F1462" s="102"/>
      <c r="G1462" s="99"/>
      <c r="H1462" s="103"/>
      <c r="I1462" s="104"/>
      <c r="J1462" s="2"/>
      <c r="K1462" s="56" t="str">
        <f t="shared" si="200"/>
        <v/>
      </c>
      <c r="L1462" s="2"/>
      <c r="M1462" s="2"/>
      <c r="N1462" s="51" t="str">
        <f t="shared" si="201"/>
        <v/>
      </c>
      <c r="O1462" s="2"/>
      <c r="Q1462" s="6" t="str">
        <f t="shared" si="202"/>
        <v/>
      </c>
      <c r="S1462" s="6" t="str">
        <f>IF(COUNTIF($Q1462:$Q$2510, $Q1462)&gt;1, "", $Q1462)</f>
        <v/>
      </c>
      <c r="U1462" s="63" t="str">
        <f>IF($B1462="", "", IF(OR($B1462&lt;'Intro &amp; Setup'!$W$18, $B1462&gt;'Intro &amp; Setup'!$AG$18), "X", ""))</f>
        <v/>
      </c>
      <c r="V1462" s="64" t="str">
        <f>IF($F1462="", "", IF(OR($F1462&lt;'Intro &amp; Setup'!$W$18, $F1462&gt;'Intro &amp; Setup'!$AG$18), "X", ""))</f>
        <v/>
      </c>
      <c r="W1462" s="6" t="str">
        <f t="shared" si="203"/>
        <v/>
      </c>
      <c r="Y1462" s="63" t="str">
        <f t="shared" si="204"/>
        <v/>
      </c>
      <c r="Z1462" s="64" t="str">
        <f t="shared" si="205"/>
        <v/>
      </c>
      <c r="AB1462" s="80" t="str">
        <f t="shared" si="206"/>
        <v/>
      </c>
      <c r="AC1462" s="77" t="str">
        <f t="shared" si="207"/>
        <v/>
      </c>
      <c r="AE1462" s="84" t="str">
        <f t="shared" si="208"/>
        <v/>
      </c>
      <c r="AG1462" s="6" t="str">
        <f>IF($AE1462="", "", COUNTIF($AE$10:$AE$2510, "&gt;"&amp;$AE1462)+1+COUNTIF($AE$10:$AE1462, $AE1462)-1)</f>
        <v/>
      </c>
    </row>
    <row r="1463" spans="1:33" x14ac:dyDescent="0.25">
      <c r="A1463" s="2"/>
      <c r="B1463" s="98"/>
      <c r="C1463" s="99"/>
      <c r="D1463" s="100"/>
      <c r="E1463" s="101"/>
      <c r="F1463" s="102"/>
      <c r="G1463" s="99"/>
      <c r="H1463" s="103"/>
      <c r="I1463" s="104"/>
      <c r="J1463" s="2"/>
      <c r="K1463" s="56" t="str">
        <f t="shared" si="200"/>
        <v/>
      </c>
      <c r="L1463" s="2"/>
      <c r="M1463" s="2"/>
      <c r="N1463" s="51" t="str">
        <f t="shared" si="201"/>
        <v/>
      </c>
      <c r="O1463" s="2"/>
      <c r="Q1463" s="6" t="str">
        <f t="shared" si="202"/>
        <v/>
      </c>
      <c r="S1463" s="6" t="str">
        <f>IF(COUNTIF($Q1463:$Q$2510, $Q1463)&gt;1, "", $Q1463)</f>
        <v/>
      </c>
      <c r="U1463" s="63" t="str">
        <f>IF($B1463="", "", IF(OR($B1463&lt;'Intro &amp; Setup'!$W$18, $B1463&gt;'Intro &amp; Setup'!$AG$18), "X", ""))</f>
        <v/>
      </c>
      <c r="V1463" s="64" t="str">
        <f>IF($F1463="", "", IF(OR($F1463&lt;'Intro &amp; Setup'!$W$18, $F1463&gt;'Intro &amp; Setup'!$AG$18), "X", ""))</f>
        <v/>
      </c>
      <c r="W1463" s="6" t="str">
        <f t="shared" si="203"/>
        <v/>
      </c>
      <c r="Y1463" s="63" t="str">
        <f t="shared" si="204"/>
        <v/>
      </c>
      <c r="Z1463" s="64" t="str">
        <f t="shared" si="205"/>
        <v/>
      </c>
      <c r="AB1463" s="80" t="str">
        <f t="shared" si="206"/>
        <v/>
      </c>
      <c r="AC1463" s="77" t="str">
        <f t="shared" si="207"/>
        <v/>
      </c>
      <c r="AE1463" s="84" t="str">
        <f t="shared" si="208"/>
        <v/>
      </c>
      <c r="AG1463" s="6" t="str">
        <f>IF($AE1463="", "", COUNTIF($AE$10:$AE$2510, "&gt;"&amp;$AE1463)+1+COUNTIF($AE$10:$AE1463, $AE1463)-1)</f>
        <v/>
      </c>
    </row>
    <row r="1464" spans="1:33" x14ac:dyDescent="0.25">
      <c r="A1464" s="2"/>
      <c r="B1464" s="98"/>
      <c r="C1464" s="99"/>
      <c r="D1464" s="100"/>
      <c r="E1464" s="101"/>
      <c r="F1464" s="102"/>
      <c r="G1464" s="99"/>
      <c r="H1464" s="103"/>
      <c r="I1464" s="104"/>
      <c r="J1464" s="2"/>
      <c r="K1464" s="56" t="str">
        <f t="shared" si="200"/>
        <v/>
      </c>
      <c r="L1464" s="2"/>
      <c r="M1464" s="2"/>
      <c r="N1464" s="51" t="str">
        <f t="shared" si="201"/>
        <v/>
      </c>
      <c r="O1464" s="2"/>
      <c r="Q1464" s="6" t="str">
        <f t="shared" si="202"/>
        <v/>
      </c>
      <c r="S1464" s="6" t="str">
        <f>IF(COUNTIF($Q1464:$Q$2510, $Q1464)&gt;1, "", $Q1464)</f>
        <v/>
      </c>
      <c r="U1464" s="63" t="str">
        <f>IF($B1464="", "", IF(OR($B1464&lt;'Intro &amp; Setup'!$W$18, $B1464&gt;'Intro &amp; Setup'!$AG$18), "X", ""))</f>
        <v/>
      </c>
      <c r="V1464" s="64" t="str">
        <f>IF($F1464="", "", IF(OR($F1464&lt;'Intro &amp; Setup'!$W$18, $F1464&gt;'Intro &amp; Setup'!$AG$18), "X", ""))</f>
        <v/>
      </c>
      <c r="W1464" s="6" t="str">
        <f t="shared" si="203"/>
        <v/>
      </c>
      <c r="Y1464" s="63" t="str">
        <f t="shared" si="204"/>
        <v/>
      </c>
      <c r="Z1464" s="64" t="str">
        <f t="shared" si="205"/>
        <v/>
      </c>
      <c r="AB1464" s="80" t="str">
        <f t="shared" si="206"/>
        <v/>
      </c>
      <c r="AC1464" s="77" t="str">
        <f t="shared" si="207"/>
        <v/>
      </c>
      <c r="AE1464" s="84" t="str">
        <f t="shared" si="208"/>
        <v/>
      </c>
      <c r="AG1464" s="6" t="str">
        <f>IF($AE1464="", "", COUNTIF($AE$10:$AE$2510, "&gt;"&amp;$AE1464)+1+COUNTIF($AE$10:$AE1464, $AE1464)-1)</f>
        <v/>
      </c>
    </row>
    <row r="1465" spans="1:33" x14ac:dyDescent="0.25">
      <c r="A1465" s="2"/>
      <c r="B1465" s="98"/>
      <c r="C1465" s="99"/>
      <c r="D1465" s="100"/>
      <c r="E1465" s="101"/>
      <c r="F1465" s="102"/>
      <c r="G1465" s="99"/>
      <c r="H1465" s="103"/>
      <c r="I1465" s="104"/>
      <c r="J1465" s="2"/>
      <c r="K1465" s="56" t="str">
        <f t="shared" si="200"/>
        <v/>
      </c>
      <c r="L1465" s="2"/>
      <c r="M1465" s="2"/>
      <c r="N1465" s="51" t="str">
        <f t="shared" si="201"/>
        <v/>
      </c>
      <c r="O1465" s="2"/>
      <c r="Q1465" s="6" t="str">
        <f t="shared" si="202"/>
        <v/>
      </c>
      <c r="S1465" s="6" t="str">
        <f>IF(COUNTIF($Q1465:$Q$2510, $Q1465)&gt;1, "", $Q1465)</f>
        <v/>
      </c>
      <c r="U1465" s="63" t="str">
        <f>IF($B1465="", "", IF(OR($B1465&lt;'Intro &amp; Setup'!$W$18, $B1465&gt;'Intro &amp; Setup'!$AG$18), "X", ""))</f>
        <v/>
      </c>
      <c r="V1465" s="64" t="str">
        <f>IF($F1465="", "", IF(OR($F1465&lt;'Intro &amp; Setup'!$W$18, $F1465&gt;'Intro &amp; Setup'!$AG$18), "X", ""))</f>
        <v/>
      </c>
      <c r="W1465" s="6" t="str">
        <f t="shared" si="203"/>
        <v/>
      </c>
      <c r="Y1465" s="63" t="str">
        <f t="shared" si="204"/>
        <v/>
      </c>
      <c r="Z1465" s="64" t="str">
        <f t="shared" si="205"/>
        <v/>
      </c>
      <c r="AB1465" s="80" t="str">
        <f t="shared" si="206"/>
        <v/>
      </c>
      <c r="AC1465" s="77" t="str">
        <f t="shared" si="207"/>
        <v/>
      </c>
      <c r="AE1465" s="84" t="str">
        <f t="shared" si="208"/>
        <v/>
      </c>
      <c r="AG1465" s="6" t="str">
        <f>IF($AE1465="", "", COUNTIF($AE$10:$AE$2510, "&gt;"&amp;$AE1465)+1+COUNTIF($AE$10:$AE1465, $AE1465)-1)</f>
        <v/>
      </c>
    </row>
    <row r="1466" spans="1:33" x14ac:dyDescent="0.25">
      <c r="A1466" s="2"/>
      <c r="B1466" s="98"/>
      <c r="C1466" s="99"/>
      <c r="D1466" s="100"/>
      <c r="E1466" s="101"/>
      <c r="F1466" s="102"/>
      <c r="G1466" s="99"/>
      <c r="H1466" s="103"/>
      <c r="I1466" s="104"/>
      <c r="J1466" s="2"/>
      <c r="K1466" s="56" t="str">
        <f t="shared" si="200"/>
        <v/>
      </c>
      <c r="L1466" s="2"/>
      <c r="M1466" s="2"/>
      <c r="N1466" s="51" t="str">
        <f t="shared" si="201"/>
        <v/>
      </c>
      <c r="O1466" s="2"/>
      <c r="Q1466" s="6" t="str">
        <f t="shared" si="202"/>
        <v/>
      </c>
      <c r="S1466" s="6" t="str">
        <f>IF(COUNTIF($Q1466:$Q$2510, $Q1466)&gt;1, "", $Q1466)</f>
        <v/>
      </c>
      <c r="U1466" s="63" t="str">
        <f>IF($B1466="", "", IF(OR($B1466&lt;'Intro &amp; Setup'!$W$18, $B1466&gt;'Intro &amp; Setup'!$AG$18), "X", ""))</f>
        <v/>
      </c>
      <c r="V1466" s="64" t="str">
        <f>IF($F1466="", "", IF(OR($F1466&lt;'Intro &amp; Setup'!$W$18, $F1466&gt;'Intro &amp; Setup'!$AG$18), "X", ""))</f>
        <v/>
      </c>
      <c r="W1466" s="6" t="str">
        <f t="shared" si="203"/>
        <v/>
      </c>
      <c r="Y1466" s="63" t="str">
        <f t="shared" si="204"/>
        <v/>
      </c>
      <c r="Z1466" s="64" t="str">
        <f t="shared" si="205"/>
        <v/>
      </c>
      <c r="AB1466" s="80" t="str">
        <f t="shared" si="206"/>
        <v/>
      </c>
      <c r="AC1466" s="77" t="str">
        <f t="shared" si="207"/>
        <v/>
      </c>
      <c r="AE1466" s="84" t="str">
        <f t="shared" si="208"/>
        <v/>
      </c>
      <c r="AG1466" s="6" t="str">
        <f>IF($AE1466="", "", COUNTIF($AE$10:$AE$2510, "&gt;"&amp;$AE1466)+1+COUNTIF($AE$10:$AE1466, $AE1466)-1)</f>
        <v/>
      </c>
    </row>
    <row r="1467" spans="1:33" x14ac:dyDescent="0.25">
      <c r="A1467" s="2"/>
      <c r="B1467" s="98"/>
      <c r="C1467" s="99"/>
      <c r="D1467" s="100"/>
      <c r="E1467" s="101"/>
      <c r="F1467" s="102"/>
      <c r="G1467" s="99"/>
      <c r="H1467" s="103"/>
      <c r="I1467" s="104"/>
      <c r="J1467" s="2"/>
      <c r="K1467" s="56" t="str">
        <f t="shared" si="200"/>
        <v/>
      </c>
      <c r="L1467" s="2"/>
      <c r="M1467" s="2"/>
      <c r="N1467" s="51" t="str">
        <f t="shared" si="201"/>
        <v/>
      </c>
      <c r="O1467" s="2"/>
      <c r="Q1467" s="6" t="str">
        <f t="shared" si="202"/>
        <v/>
      </c>
      <c r="S1467" s="6" t="str">
        <f>IF(COUNTIF($Q1467:$Q$2510, $Q1467)&gt;1, "", $Q1467)</f>
        <v/>
      </c>
      <c r="U1467" s="63" t="str">
        <f>IF($B1467="", "", IF(OR($B1467&lt;'Intro &amp; Setup'!$W$18, $B1467&gt;'Intro &amp; Setup'!$AG$18), "X", ""))</f>
        <v/>
      </c>
      <c r="V1467" s="64" t="str">
        <f>IF($F1467="", "", IF(OR($F1467&lt;'Intro &amp; Setup'!$W$18, $F1467&gt;'Intro &amp; Setup'!$AG$18), "X", ""))</f>
        <v/>
      </c>
      <c r="W1467" s="6" t="str">
        <f t="shared" si="203"/>
        <v/>
      </c>
      <c r="Y1467" s="63" t="str">
        <f t="shared" si="204"/>
        <v/>
      </c>
      <c r="Z1467" s="64" t="str">
        <f t="shared" si="205"/>
        <v/>
      </c>
      <c r="AB1467" s="80" t="str">
        <f t="shared" si="206"/>
        <v/>
      </c>
      <c r="AC1467" s="77" t="str">
        <f t="shared" si="207"/>
        <v/>
      </c>
      <c r="AE1467" s="84" t="str">
        <f t="shared" si="208"/>
        <v/>
      </c>
      <c r="AG1467" s="6" t="str">
        <f>IF($AE1467="", "", COUNTIF($AE$10:$AE$2510, "&gt;"&amp;$AE1467)+1+COUNTIF($AE$10:$AE1467, $AE1467)-1)</f>
        <v/>
      </c>
    </row>
    <row r="1468" spans="1:33" x14ac:dyDescent="0.25">
      <c r="A1468" s="2"/>
      <c r="B1468" s="98"/>
      <c r="C1468" s="99"/>
      <c r="D1468" s="100"/>
      <c r="E1468" s="101"/>
      <c r="F1468" s="102"/>
      <c r="G1468" s="99"/>
      <c r="H1468" s="103"/>
      <c r="I1468" s="104"/>
      <c r="J1468" s="2"/>
      <c r="K1468" s="56" t="str">
        <f t="shared" si="200"/>
        <v/>
      </c>
      <c r="L1468" s="2"/>
      <c r="M1468" s="2"/>
      <c r="N1468" s="51" t="str">
        <f t="shared" si="201"/>
        <v/>
      </c>
      <c r="O1468" s="2"/>
      <c r="Q1468" s="6" t="str">
        <f t="shared" si="202"/>
        <v/>
      </c>
      <c r="S1468" s="6" t="str">
        <f>IF(COUNTIF($Q1468:$Q$2510, $Q1468)&gt;1, "", $Q1468)</f>
        <v/>
      </c>
      <c r="U1468" s="63" t="str">
        <f>IF($B1468="", "", IF(OR($B1468&lt;'Intro &amp; Setup'!$W$18, $B1468&gt;'Intro &amp; Setup'!$AG$18), "X", ""))</f>
        <v/>
      </c>
      <c r="V1468" s="64" t="str">
        <f>IF($F1468="", "", IF(OR($F1468&lt;'Intro &amp; Setup'!$W$18, $F1468&gt;'Intro &amp; Setup'!$AG$18), "X", ""))</f>
        <v/>
      </c>
      <c r="W1468" s="6" t="str">
        <f t="shared" si="203"/>
        <v/>
      </c>
      <c r="Y1468" s="63" t="str">
        <f t="shared" si="204"/>
        <v/>
      </c>
      <c r="Z1468" s="64" t="str">
        <f t="shared" si="205"/>
        <v/>
      </c>
      <c r="AB1468" s="80" t="str">
        <f t="shared" si="206"/>
        <v/>
      </c>
      <c r="AC1468" s="77" t="str">
        <f t="shared" si="207"/>
        <v/>
      </c>
      <c r="AE1468" s="84" t="str">
        <f t="shared" si="208"/>
        <v/>
      </c>
      <c r="AG1468" s="6" t="str">
        <f>IF($AE1468="", "", COUNTIF($AE$10:$AE$2510, "&gt;"&amp;$AE1468)+1+COUNTIF($AE$10:$AE1468, $AE1468)-1)</f>
        <v/>
      </c>
    </row>
    <row r="1469" spans="1:33" x14ac:dyDescent="0.25">
      <c r="A1469" s="2"/>
      <c r="B1469" s="98"/>
      <c r="C1469" s="99"/>
      <c r="D1469" s="100"/>
      <c r="E1469" s="101"/>
      <c r="F1469" s="102"/>
      <c r="G1469" s="99"/>
      <c r="H1469" s="103"/>
      <c r="I1469" s="104"/>
      <c r="J1469" s="2"/>
      <c r="K1469" s="56" t="str">
        <f t="shared" si="200"/>
        <v/>
      </c>
      <c r="L1469" s="2"/>
      <c r="M1469" s="2"/>
      <c r="N1469" s="51" t="str">
        <f t="shared" si="201"/>
        <v/>
      </c>
      <c r="O1469" s="2"/>
      <c r="Q1469" s="6" t="str">
        <f t="shared" si="202"/>
        <v/>
      </c>
      <c r="S1469" s="6" t="str">
        <f>IF(COUNTIF($Q1469:$Q$2510, $Q1469)&gt;1, "", $Q1469)</f>
        <v/>
      </c>
      <c r="U1469" s="63" t="str">
        <f>IF($B1469="", "", IF(OR($B1469&lt;'Intro &amp; Setup'!$W$18, $B1469&gt;'Intro &amp; Setup'!$AG$18), "X", ""))</f>
        <v/>
      </c>
      <c r="V1469" s="64" t="str">
        <f>IF($F1469="", "", IF(OR($F1469&lt;'Intro &amp; Setup'!$W$18, $F1469&gt;'Intro &amp; Setup'!$AG$18), "X", ""))</f>
        <v/>
      </c>
      <c r="W1469" s="6" t="str">
        <f t="shared" si="203"/>
        <v/>
      </c>
      <c r="Y1469" s="63" t="str">
        <f t="shared" si="204"/>
        <v/>
      </c>
      <c r="Z1469" s="64" t="str">
        <f t="shared" si="205"/>
        <v/>
      </c>
      <c r="AB1469" s="80" t="str">
        <f t="shared" si="206"/>
        <v/>
      </c>
      <c r="AC1469" s="77" t="str">
        <f t="shared" si="207"/>
        <v/>
      </c>
      <c r="AE1469" s="84" t="str">
        <f t="shared" si="208"/>
        <v/>
      </c>
      <c r="AG1469" s="6" t="str">
        <f>IF($AE1469="", "", COUNTIF($AE$10:$AE$2510, "&gt;"&amp;$AE1469)+1+COUNTIF($AE$10:$AE1469, $AE1469)-1)</f>
        <v/>
      </c>
    </row>
    <row r="1470" spans="1:33" x14ac:dyDescent="0.25">
      <c r="A1470" s="2"/>
      <c r="B1470" s="98"/>
      <c r="C1470" s="99"/>
      <c r="D1470" s="100"/>
      <c r="E1470" s="101"/>
      <c r="F1470" s="102"/>
      <c r="G1470" s="99"/>
      <c r="H1470" s="103"/>
      <c r="I1470" s="104"/>
      <c r="J1470" s="2"/>
      <c r="K1470" s="56" t="str">
        <f t="shared" si="200"/>
        <v/>
      </c>
      <c r="L1470" s="2"/>
      <c r="M1470" s="2"/>
      <c r="N1470" s="51" t="str">
        <f t="shared" si="201"/>
        <v/>
      </c>
      <c r="O1470" s="2"/>
      <c r="Q1470" s="6" t="str">
        <f t="shared" si="202"/>
        <v/>
      </c>
      <c r="S1470" s="6" t="str">
        <f>IF(COUNTIF($Q1470:$Q$2510, $Q1470)&gt;1, "", $Q1470)</f>
        <v/>
      </c>
      <c r="U1470" s="63" t="str">
        <f>IF($B1470="", "", IF(OR($B1470&lt;'Intro &amp; Setup'!$W$18, $B1470&gt;'Intro &amp; Setup'!$AG$18), "X", ""))</f>
        <v/>
      </c>
      <c r="V1470" s="64" t="str">
        <f>IF($F1470="", "", IF(OR($F1470&lt;'Intro &amp; Setup'!$W$18, $F1470&gt;'Intro &amp; Setup'!$AG$18), "X", ""))</f>
        <v/>
      </c>
      <c r="W1470" s="6" t="str">
        <f t="shared" si="203"/>
        <v/>
      </c>
      <c r="Y1470" s="63" t="str">
        <f t="shared" si="204"/>
        <v/>
      </c>
      <c r="Z1470" s="64" t="str">
        <f t="shared" si="205"/>
        <v/>
      </c>
      <c r="AB1470" s="80" t="str">
        <f t="shared" si="206"/>
        <v/>
      </c>
      <c r="AC1470" s="77" t="str">
        <f t="shared" si="207"/>
        <v/>
      </c>
      <c r="AE1470" s="84" t="str">
        <f t="shared" si="208"/>
        <v/>
      </c>
      <c r="AG1470" s="6" t="str">
        <f>IF($AE1470="", "", COUNTIF($AE$10:$AE$2510, "&gt;"&amp;$AE1470)+1+COUNTIF($AE$10:$AE1470, $AE1470)-1)</f>
        <v/>
      </c>
    </row>
    <row r="1471" spans="1:33" x14ac:dyDescent="0.25">
      <c r="A1471" s="2"/>
      <c r="B1471" s="98"/>
      <c r="C1471" s="99"/>
      <c r="D1471" s="100"/>
      <c r="E1471" s="101"/>
      <c r="F1471" s="102"/>
      <c r="G1471" s="99"/>
      <c r="H1471" s="103"/>
      <c r="I1471" s="104"/>
      <c r="J1471" s="2"/>
      <c r="K1471" s="56" t="str">
        <f t="shared" si="200"/>
        <v/>
      </c>
      <c r="L1471" s="2"/>
      <c r="M1471" s="2"/>
      <c r="N1471" s="51" t="str">
        <f t="shared" si="201"/>
        <v/>
      </c>
      <c r="O1471" s="2"/>
      <c r="Q1471" s="6" t="str">
        <f t="shared" si="202"/>
        <v/>
      </c>
      <c r="S1471" s="6" t="str">
        <f>IF(COUNTIF($Q1471:$Q$2510, $Q1471)&gt;1, "", $Q1471)</f>
        <v/>
      </c>
      <c r="U1471" s="63" t="str">
        <f>IF($B1471="", "", IF(OR($B1471&lt;'Intro &amp; Setup'!$W$18, $B1471&gt;'Intro &amp; Setup'!$AG$18), "X", ""))</f>
        <v/>
      </c>
      <c r="V1471" s="64" t="str">
        <f>IF($F1471="", "", IF(OR($F1471&lt;'Intro &amp; Setup'!$W$18, $F1471&gt;'Intro &amp; Setup'!$AG$18), "X", ""))</f>
        <v/>
      </c>
      <c r="W1471" s="6" t="str">
        <f t="shared" si="203"/>
        <v/>
      </c>
      <c r="Y1471" s="63" t="str">
        <f t="shared" si="204"/>
        <v/>
      </c>
      <c r="Z1471" s="64" t="str">
        <f t="shared" si="205"/>
        <v/>
      </c>
      <c r="AB1471" s="80" t="str">
        <f t="shared" si="206"/>
        <v/>
      </c>
      <c r="AC1471" s="77" t="str">
        <f t="shared" si="207"/>
        <v/>
      </c>
      <c r="AE1471" s="84" t="str">
        <f t="shared" si="208"/>
        <v/>
      </c>
      <c r="AG1471" s="6" t="str">
        <f>IF($AE1471="", "", COUNTIF($AE$10:$AE$2510, "&gt;"&amp;$AE1471)+1+COUNTIF($AE$10:$AE1471, $AE1471)-1)</f>
        <v/>
      </c>
    </row>
    <row r="1472" spans="1:33" x14ac:dyDescent="0.25">
      <c r="A1472" s="2"/>
      <c r="B1472" s="98"/>
      <c r="C1472" s="99"/>
      <c r="D1472" s="100"/>
      <c r="E1472" s="101"/>
      <c r="F1472" s="102"/>
      <c r="G1472" s="99"/>
      <c r="H1472" s="103"/>
      <c r="I1472" s="104"/>
      <c r="J1472" s="2"/>
      <c r="K1472" s="56" t="str">
        <f t="shared" si="200"/>
        <v/>
      </c>
      <c r="L1472" s="2"/>
      <c r="M1472" s="2"/>
      <c r="N1472" s="51" t="str">
        <f t="shared" si="201"/>
        <v/>
      </c>
      <c r="O1472" s="2"/>
      <c r="Q1472" s="6" t="str">
        <f t="shared" si="202"/>
        <v/>
      </c>
      <c r="S1472" s="6" t="str">
        <f>IF(COUNTIF($Q1472:$Q$2510, $Q1472)&gt;1, "", $Q1472)</f>
        <v/>
      </c>
      <c r="U1472" s="63" t="str">
        <f>IF($B1472="", "", IF(OR($B1472&lt;'Intro &amp; Setup'!$W$18, $B1472&gt;'Intro &amp; Setup'!$AG$18), "X", ""))</f>
        <v/>
      </c>
      <c r="V1472" s="64" t="str">
        <f>IF($F1472="", "", IF(OR($F1472&lt;'Intro &amp; Setup'!$W$18, $F1472&gt;'Intro &amp; Setup'!$AG$18), "X", ""))</f>
        <v/>
      </c>
      <c r="W1472" s="6" t="str">
        <f t="shared" si="203"/>
        <v/>
      </c>
      <c r="Y1472" s="63" t="str">
        <f t="shared" si="204"/>
        <v/>
      </c>
      <c r="Z1472" s="64" t="str">
        <f t="shared" si="205"/>
        <v/>
      </c>
      <c r="AB1472" s="80" t="str">
        <f t="shared" si="206"/>
        <v/>
      </c>
      <c r="AC1472" s="77" t="str">
        <f t="shared" si="207"/>
        <v/>
      </c>
      <c r="AE1472" s="84" t="str">
        <f t="shared" si="208"/>
        <v/>
      </c>
      <c r="AG1472" s="6" t="str">
        <f>IF($AE1472="", "", COUNTIF($AE$10:$AE$2510, "&gt;"&amp;$AE1472)+1+COUNTIF($AE$10:$AE1472, $AE1472)-1)</f>
        <v/>
      </c>
    </row>
    <row r="1473" spans="1:33" x14ac:dyDescent="0.25">
      <c r="A1473" s="2"/>
      <c r="B1473" s="98"/>
      <c r="C1473" s="99"/>
      <c r="D1473" s="100"/>
      <c r="E1473" s="101"/>
      <c r="F1473" s="102"/>
      <c r="G1473" s="99"/>
      <c r="H1473" s="103"/>
      <c r="I1473" s="104"/>
      <c r="J1473" s="2"/>
      <c r="K1473" s="56" t="str">
        <f t="shared" si="200"/>
        <v/>
      </c>
      <c r="L1473" s="2"/>
      <c r="M1473" s="2"/>
      <c r="N1473" s="51" t="str">
        <f t="shared" si="201"/>
        <v/>
      </c>
      <c r="O1473" s="2"/>
      <c r="Q1473" s="6" t="str">
        <f t="shared" si="202"/>
        <v/>
      </c>
      <c r="S1473" s="6" t="str">
        <f>IF(COUNTIF($Q1473:$Q$2510, $Q1473)&gt;1, "", $Q1473)</f>
        <v/>
      </c>
      <c r="U1473" s="63" t="str">
        <f>IF($B1473="", "", IF(OR($B1473&lt;'Intro &amp; Setup'!$W$18, $B1473&gt;'Intro &amp; Setup'!$AG$18), "X", ""))</f>
        <v/>
      </c>
      <c r="V1473" s="64" t="str">
        <f>IF($F1473="", "", IF(OR($F1473&lt;'Intro &amp; Setup'!$W$18, $F1473&gt;'Intro &amp; Setup'!$AG$18), "X", ""))</f>
        <v/>
      </c>
      <c r="W1473" s="6" t="str">
        <f t="shared" si="203"/>
        <v/>
      </c>
      <c r="Y1473" s="63" t="str">
        <f t="shared" si="204"/>
        <v/>
      </c>
      <c r="Z1473" s="64" t="str">
        <f t="shared" si="205"/>
        <v/>
      </c>
      <c r="AB1473" s="80" t="str">
        <f t="shared" si="206"/>
        <v/>
      </c>
      <c r="AC1473" s="77" t="str">
        <f t="shared" si="207"/>
        <v/>
      </c>
      <c r="AE1473" s="84" t="str">
        <f t="shared" si="208"/>
        <v/>
      </c>
      <c r="AG1473" s="6" t="str">
        <f>IF($AE1473="", "", COUNTIF($AE$10:$AE$2510, "&gt;"&amp;$AE1473)+1+COUNTIF($AE$10:$AE1473, $AE1473)-1)</f>
        <v/>
      </c>
    </row>
    <row r="1474" spans="1:33" x14ac:dyDescent="0.25">
      <c r="A1474" s="2"/>
      <c r="B1474" s="98"/>
      <c r="C1474" s="99"/>
      <c r="D1474" s="100"/>
      <c r="E1474" s="101"/>
      <c r="F1474" s="102"/>
      <c r="G1474" s="99"/>
      <c r="H1474" s="103"/>
      <c r="I1474" s="104"/>
      <c r="J1474" s="2"/>
      <c r="K1474" s="56" t="str">
        <f t="shared" si="200"/>
        <v/>
      </c>
      <c r="L1474" s="2"/>
      <c r="M1474" s="2"/>
      <c r="N1474" s="51" t="str">
        <f t="shared" si="201"/>
        <v/>
      </c>
      <c r="O1474" s="2"/>
      <c r="Q1474" s="6" t="str">
        <f t="shared" si="202"/>
        <v/>
      </c>
      <c r="S1474" s="6" t="str">
        <f>IF(COUNTIF($Q1474:$Q$2510, $Q1474)&gt;1, "", $Q1474)</f>
        <v/>
      </c>
      <c r="U1474" s="63" t="str">
        <f>IF($B1474="", "", IF(OR($B1474&lt;'Intro &amp; Setup'!$W$18, $B1474&gt;'Intro &amp; Setup'!$AG$18), "X", ""))</f>
        <v/>
      </c>
      <c r="V1474" s="64" t="str">
        <f>IF($F1474="", "", IF(OR($F1474&lt;'Intro &amp; Setup'!$W$18, $F1474&gt;'Intro &amp; Setup'!$AG$18), "X", ""))</f>
        <v/>
      </c>
      <c r="W1474" s="6" t="str">
        <f t="shared" si="203"/>
        <v/>
      </c>
      <c r="Y1474" s="63" t="str">
        <f t="shared" si="204"/>
        <v/>
      </c>
      <c r="Z1474" s="64" t="str">
        <f t="shared" si="205"/>
        <v/>
      </c>
      <c r="AB1474" s="80" t="str">
        <f t="shared" si="206"/>
        <v/>
      </c>
      <c r="AC1474" s="77" t="str">
        <f t="shared" si="207"/>
        <v/>
      </c>
      <c r="AE1474" s="84" t="str">
        <f t="shared" si="208"/>
        <v/>
      </c>
      <c r="AG1474" s="6" t="str">
        <f>IF($AE1474="", "", COUNTIF($AE$10:$AE$2510, "&gt;"&amp;$AE1474)+1+COUNTIF($AE$10:$AE1474, $AE1474)-1)</f>
        <v/>
      </c>
    </row>
    <row r="1475" spans="1:33" x14ac:dyDescent="0.25">
      <c r="A1475" s="2"/>
      <c r="B1475" s="98"/>
      <c r="C1475" s="99"/>
      <c r="D1475" s="100"/>
      <c r="E1475" s="101"/>
      <c r="F1475" s="102"/>
      <c r="G1475" s="99"/>
      <c r="H1475" s="103"/>
      <c r="I1475" s="104"/>
      <c r="J1475" s="2"/>
      <c r="K1475" s="56" t="str">
        <f t="shared" si="200"/>
        <v/>
      </c>
      <c r="L1475" s="2"/>
      <c r="M1475" s="2"/>
      <c r="N1475" s="51" t="str">
        <f t="shared" si="201"/>
        <v/>
      </c>
      <c r="O1475" s="2"/>
      <c r="Q1475" s="6" t="str">
        <f t="shared" si="202"/>
        <v/>
      </c>
      <c r="S1475" s="6" t="str">
        <f>IF(COUNTIF($Q1475:$Q$2510, $Q1475)&gt;1, "", $Q1475)</f>
        <v/>
      </c>
      <c r="U1475" s="63" t="str">
        <f>IF($B1475="", "", IF(OR($B1475&lt;'Intro &amp; Setup'!$W$18, $B1475&gt;'Intro &amp; Setup'!$AG$18), "X", ""))</f>
        <v/>
      </c>
      <c r="V1475" s="64" t="str">
        <f>IF($F1475="", "", IF(OR($F1475&lt;'Intro &amp; Setup'!$W$18, $F1475&gt;'Intro &amp; Setup'!$AG$18), "X", ""))</f>
        <v/>
      </c>
      <c r="W1475" s="6" t="str">
        <f t="shared" si="203"/>
        <v/>
      </c>
      <c r="Y1475" s="63" t="str">
        <f t="shared" si="204"/>
        <v/>
      </c>
      <c r="Z1475" s="64" t="str">
        <f t="shared" si="205"/>
        <v/>
      </c>
      <c r="AB1475" s="80" t="str">
        <f t="shared" si="206"/>
        <v/>
      </c>
      <c r="AC1475" s="77" t="str">
        <f t="shared" si="207"/>
        <v/>
      </c>
      <c r="AE1475" s="84" t="str">
        <f t="shared" si="208"/>
        <v/>
      </c>
      <c r="AG1475" s="6" t="str">
        <f>IF($AE1475="", "", COUNTIF($AE$10:$AE$2510, "&gt;"&amp;$AE1475)+1+COUNTIF($AE$10:$AE1475, $AE1475)-1)</f>
        <v/>
      </c>
    </row>
    <row r="1476" spans="1:33" x14ac:dyDescent="0.25">
      <c r="A1476" s="2"/>
      <c r="B1476" s="98"/>
      <c r="C1476" s="99"/>
      <c r="D1476" s="100"/>
      <c r="E1476" s="101"/>
      <c r="F1476" s="102"/>
      <c r="G1476" s="99"/>
      <c r="H1476" s="103"/>
      <c r="I1476" s="104"/>
      <c r="J1476" s="2"/>
      <c r="K1476" s="56" t="str">
        <f t="shared" si="200"/>
        <v/>
      </c>
      <c r="L1476" s="2"/>
      <c r="M1476" s="2"/>
      <c r="N1476" s="51" t="str">
        <f t="shared" si="201"/>
        <v/>
      </c>
      <c r="O1476" s="2"/>
      <c r="Q1476" s="6" t="str">
        <f t="shared" si="202"/>
        <v/>
      </c>
      <c r="S1476" s="6" t="str">
        <f>IF(COUNTIF($Q1476:$Q$2510, $Q1476)&gt;1, "", $Q1476)</f>
        <v/>
      </c>
      <c r="U1476" s="63" t="str">
        <f>IF($B1476="", "", IF(OR($B1476&lt;'Intro &amp; Setup'!$W$18, $B1476&gt;'Intro &amp; Setup'!$AG$18), "X", ""))</f>
        <v/>
      </c>
      <c r="V1476" s="64" t="str">
        <f>IF($F1476="", "", IF(OR($F1476&lt;'Intro &amp; Setup'!$W$18, $F1476&gt;'Intro &amp; Setup'!$AG$18), "X", ""))</f>
        <v/>
      </c>
      <c r="W1476" s="6" t="str">
        <f t="shared" si="203"/>
        <v/>
      </c>
      <c r="Y1476" s="63" t="str">
        <f t="shared" si="204"/>
        <v/>
      </c>
      <c r="Z1476" s="64" t="str">
        <f t="shared" si="205"/>
        <v/>
      </c>
      <c r="AB1476" s="80" t="str">
        <f t="shared" si="206"/>
        <v/>
      </c>
      <c r="AC1476" s="77" t="str">
        <f t="shared" si="207"/>
        <v/>
      </c>
      <c r="AE1476" s="84" t="str">
        <f t="shared" si="208"/>
        <v/>
      </c>
      <c r="AG1476" s="6" t="str">
        <f>IF($AE1476="", "", COUNTIF($AE$10:$AE$2510, "&gt;"&amp;$AE1476)+1+COUNTIF($AE$10:$AE1476, $AE1476)-1)</f>
        <v/>
      </c>
    </row>
    <row r="1477" spans="1:33" x14ac:dyDescent="0.25">
      <c r="A1477" s="2"/>
      <c r="B1477" s="98"/>
      <c r="C1477" s="99"/>
      <c r="D1477" s="100"/>
      <c r="E1477" s="101"/>
      <c r="F1477" s="102"/>
      <c r="G1477" s="99"/>
      <c r="H1477" s="103"/>
      <c r="I1477" s="104"/>
      <c r="J1477" s="2"/>
      <c r="K1477" s="56" t="str">
        <f t="shared" si="200"/>
        <v/>
      </c>
      <c r="L1477" s="2"/>
      <c r="M1477" s="2"/>
      <c r="N1477" s="51" t="str">
        <f t="shared" si="201"/>
        <v/>
      </c>
      <c r="O1477" s="2"/>
      <c r="Q1477" s="6" t="str">
        <f t="shared" si="202"/>
        <v/>
      </c>
      <c r="S1477" s="6" t="str">
        <f>IF(COUNTIF($Q1477:$Q$2510, $Q1477)&gt;1, "", $Q1477)</f>
        <v/>
      </c>
      <c r="U1477" s="63" t="str">
        <f>IF($B1477="", "", IF(OR($B1477&lt;'Intro &amp; Setup'!$W$18, $B1477&gt;'Intro &amp; Setup'!$AG$18), "X", ""))</f>
        <v/>
      </c>
      <c r="V1477" s="64" t="str">
        <f>IF($F1477="", "", IF(OR($F1477&lt;'Intro &amp; Setup'!$W$18, $F1477&gt;'Intro &amp; Setup'!$AG$18), "X", ""))</f>
        <v/>
      </c>
      <c r="W1477" s="6" t="str">
        <f t="shared" si="203"/>
        <v/>
      </c>
      <c r="Y1477" s="63" t="str">
        <f t="shared" si="204"/>
        <v/>
      </c>
      <c r="Z1477" s="64" t="str">
        <f t="shared" si="205"/>
        <v/>
      </c>
      <c r="AB1477" s="80" t="str">
        <f t="shared" si="206"/>
        <v/>
      </c>
      <c r="AC1477" s="77" t="str">
        <f t="shared" si="207"/>
        <v/>
      </c>
      <c r="AE1477" s="84" t="str">
        <f t="shared" si="208"/>
        <v/>
      </c>
      <c r="AG1477" s="6" t="str">
        <f>IF($AE1477="", "", COUNTIF($AE$10:$AE$2510, "&gt;"&amp;$AE1477)+1+COUNTIF($AE$10:$AE1477, $AE1477)-1)</f>
        <v/>
      </c>
    </row>
    <row r="1478" spans="1:33" x14ac:dyDescent="0.25">
      <c r="A1478" s="2"/>
      <c r="B1478" s="98"/>
      <c r="C1478" s="99"/>
      <c r="D1478" s="100"/>
      <c r="E1478" s="101"/>
      <c r="F1478" s="102"/>
      <c r="G1478" s="99"/>
      <c r="H1478" s="103"/>
      <c r="I1478" s="104"/>
      <c r="J1478" s="2"/>
      <c r="K1478" s="56" t="str">
        <f t="shared" si="200"/>
        <v/>
      </c>
      <c r="L1478" s="2"/>
      <c r="M1478" s="2"/>
      <c r="N1478" s="51" t="str">
        <f t="shared" si="201"/>
        <v/>
      </c>
      <c r="O1478" s="2"/>
      <c r="Q1478" s="6" t="str">
        <f t="shared" si="202"/>
        <v/>
      </c>
      <c r="S1478" s="6" t="str">
        <f>IF(COUNTIF($Q1478:$Q$2510, $Q1478)&gt;1, "", $Q1478)</f>
        <v/>
      </c>
      <c r="U1478" s="63" t="str">
        <f>IF($B1478="", "", IF(OR($B1478&lt;'Intro &amp; Setup'!$W$18, $B1478&gt;'Intro &amp; Setup'!$AG$18), "X", ""))</f>
        <v/>
      </c>
      <c r="V1478" s="64" t="str">
        <f>IF($F1478="", "", IF(OR($F1478&lt;'Intro &amp; Setup'!$W$18, $F1478&gt;'Intro &amp; Setup'!$AG$18), "X", ""))</f>
        <v/>
      </c>
      <c r="W1478" s="6" t="str">
        <f t="shared" si="203"/>
        <v/>
      </c>
      <c r="Y1478" s="63" t="str">
        <f t="shared" si="204"/>
        <v/>
      </c>
      <c r="Z1478" s="64" t="str">
        <f t="shared" si="205"/>
        <v/>
      </c>
      <c r="AB1478" s="80" t="str">
        <f t="shared" si="206"/>
        <v/>
      </c>
      <c r="AC1478" s="77" t="str">
        <f t="shared" si="207"/>
        <v/>
      </c>
      <c r="AE1478" s="84" t="str">
        <f t="shared" si="208"/>
        <v/>
      </c>
      <c r="AG1478" s="6" t="str">
        <f>IF($AE1478="", "", COUNTIF($AE$10:$AE$2510, "&gt;"&amp;$AE1478)+1+COUNTIF($AE$10:$AE1478, $AE1478)-1)</f>
        <v/>
      </c>
    </row>
    <row r="1479" spans="1:33" x14ac:dyDescent="0.25">
      <c r="A1479" s="2"/>
      <c r="B1479" s="98"/>
      <c r="C1479" s="99"/>
      <c r="D1479" s="100"/>
      <c r="E1479" s="101"/>
      <c r="F1479" s="102"/>
      <c r="G1479" s="99"/>
      <c r="H1479" s="103"/>
      <c r="I1479" s="104"/>
      <c r="J1479" s="2"/>
      <c r="K1479" s="56" t="str">
        <f t="shared" si="200"/>
        <v/>
      </c>
      <c r="L1479" s="2"/>
      <c r="M1479" s="2"/>
      <c r="N1479" s="51" t="str">
        <f t="shared" si="201"/>
        <v/>
      </c>
      <c r="O1479" s="2"/>
      <c r="Q1479" s="6" t="str">
        <f t="shared" si="202"/>
        <v/>
      </c>
      <c r="S1479" s="6" t="str">
        <f>IF(COUNTIF($Q1479:$Q$2510, $Q1479)&gt;1, "", $Q1479)</f>
        <v/>
      </c>
      <c r="U1479" s="63" t="str">
        <f>IF($B1479="", "", IF(OR($B1479&lt;'Intro &amp; Setup'!$W$18, $B1479&gt;'Intro &amp; Setup'!$AG$18), "X", ""))</f>
        <v/>
      </c>
      <c r="V1479" s="64" t="str">
        <f>IF($F1479="", "", IF(OR($F1479&lt;'Intro &amp; Setup'!$W$18, $F1479&gt;'Intro &amp; Setup'!$AG$18), "X", ""))</f>
        <v/>
      </c>
      <c r="W1479" s="6" t="str">
        <f t="shared" si="203"/>
        <v/>
      </c>
      <c r="Y1479" s="63" t="str">
        <f t="shared" si="204"/>
        <v/>
      </c>
      <c r="Z1479" s="64" t="str">
        <f t="shared" si="205"/>
        <v/>
      </c>
      <c r="AB1479" s="80" t="str">
        <f t="shared" si="206"/>
        <v/>
      </c>
      <c r="AC1479" s="77" t="str">
        <f t="shared" si="207"/>
        <v/>
      </c>
      <c r="AE1479" s="84" t="str">
        <f t="shared" si="208"/>
        <v/>
      </c>
      <c r="AG1479" s="6" t="str">
        <f>IF($AE1479="", "", COUNTIF($AE$10:$AE$2510, "&gt;"&amp;$AE1479)+1+COUNTIF($AE$10:$AE1479, $AE1479)-1)</f>
        <v/>
      </c>
    </row>
    <row r="1480" spans="1:33" x14ac:dyDescent="0.25">
      <c r="A1480" s="2"/>
      <c r="B1480" s="98"/>
      <c r="C1480" s="99"/>
      <c r="D1480" s="100"/>
      <c r="E1480" s="101"/>
      <c r="F1480" s="102"/>
      <c r="G1480" s="99"/>
      <c r="H1480" s="103"/>
      <c r="I1480" s="104"/>
      <c r="J1480" s="2"/>
      <c r="K1480" s="56" t="str">
        <f t="shared" si="200"/>
        <v/>
      </c>
      <c r="L1480" s="2"/>
      <c r="M1480" s="2"/>
      <c r="N1480" s="51" t="str">
        <f t="shared" si="201"/>
        <v/>
      </c>
      <c r="O1480" s="2"/>
      <c r="Q1480" s="6" t="str">
        <f t="shared" si="202"/>
        <v/>
      </c>
      <c r="S1480" s="6" t="str">
        <f>IF(COUNTIF($Q1480:$Q$2510, $Q1480)&gt;1, "", $Q1480)</f>
        <v/>
      </c>
      <c r="U1480" s="63" t="str">
        <f>IF($B1480="", "", IF(OR($B1480&lt;'Intro &amp; Setup'!$W$18, $B1480&gt;'Intro &amp; Setup'!$AG$18), "X", ""))</f>
        <v/>
      </c>
      <c r="V1480" s="64" t="str">
        <f>IF($F1480="", "", IF(OR($F1480&lt;'Intro &amp; Setup'!$W$18, $F1480&gt;'Intro &amp; Setup'!$AG$18), "X", ""))</f>
        <v/>
      </c>
      <c r="W1480" s="6" t="str">
        <f t="shared" si="203"/>
        <v/>
      </c>
      <c r="Y1480" s="63" t="str">
        <f t="shared" si="204"/>
        <v/>
      </c>
      <c r="Z1480" s="64" t="str">
        <f t="shared" si="205"/>
        <v/>
      </c>
      <c r="AB1480" s="80" t="str">
        <f t="shared" si="206"/>
        <v/>
      </c>
      <c r="AC1480" s="77" t="str">
        <f t="shared" si="207"/>
        <v/>
      </c>
      <c r="AE1480" s="84" t="str">
        <f t="shared" si="208"/>
        <v/>
      </c>
      <c r="AG1480" s="6" t="str">
        <f>IF($AE1480="", "", COUNTIF($AE$10:$AE$2510, "&gt;"&amp;$AE1480)+1+COUNTIF($AE$10:$AE1480, $AE1480)-1)</f>
        <v/>
      </c>
    </row>
    <row r="1481" spans="1:33" x14ac:dyDescent="0.25">
      <c r="A1481" s="2"/>
      <c r="B1481" s="98"/>
      <c r="C1481" s="99"/>
      <c r="D1481" s="100"/>
      <c r="E1481" s="101"/>
      <c r="F1481" s="102"/>
      <c r="G1481" s="99"/>
      <c r="H1481" s="103"/>
      <c r="I1481" s="104"/>
      <c r="J1481" s="2"/>
      <c r="K1481" s="56" t="str">
        <f t="shared" si="200"/>
        <v/>
      </c>
      <c r="L1481" s="2"/>
      <c r="M1481" s="2"/>
      <c r="N1481" s="51" t="str">
        <f t="shared" si="201"/>
        <v/>
      </c>
      <c r="O1481" s="2"/>
      <c r="Q1481" s="6" t="str">
        <f t="shared" si="202"/>
        <v/>
      </c>
      <c r="S1481" s="6" t="str">
        <f>IF(COUNTIF($Q1481:$Q$2510, $Q1481)&gt;1, "", $Q1481)</f>
        <v/>
      </c>
      <c r="U1481" s="63" t="str">
        <f>IF($B1481="", "", IF(OR($B1481&lt;'Intro &amp; Setup'!$W$18, $B1481&gt;'Intro &amp; Setup'!$AG$18), "X", ""))</f>
        <v/>
      </c>
      <c r="V1481" s="64" t="str">
        <f>IF($F1481="", "", IF(OR($F1481&lt;'Intro &amp; Setup'!$W$18, $F1481&gt;'Intro &amp; Setup'!$AG$18), "X", ""))</f>
        <v/>
      </c>
      <c r="W1481" s="6" t="str">
        <f t="shared" si="203"/>
        <v/>
      </c>
      <c r="Y1481" s="63" t="str">
        <f t="shared" si="204"/>
        <v/>
      </c>
      <c r="Z1481" s="64" t="str">
        <f t="shared" si="205"/>
        <v/>
      </c>
      <c r="AB1481" s="80" t="str">
        <f t="shared" si="206"/>
        <v/>
      </c>
      <c r="AC1481" s="77" t="str">
        <f t="shared" si="207"/>
        <v/>
      </c>
      <c r="AE1481" s="84" t="str">
        <f t="shared" si="208"/>
        <v/>
      </c>
      <c r="AG1481" s="6" t="str">
        <f>IF($AE1481="", "", COUNTIF($AE$10:$AE$2510, "&gt;"&amp;$AE1481)+1+COUNTIF($AE$10:$AE1481, $AE1481)-1)</f>
        <v/>
      </c>
    </row>
    <row r="1482" spans="1:33" x14ac:dyDescent="0.25">
      <c r="A1482" s="2"/>
      <c r="B1482" s="98"/>
      <c r="C1482" s="99"/>
      <c r="D1482" s="100"/>
      <c r="E1482" s="101"/>
      <c r="F1482" s="102"/>
      <c r="G1482" s="99"/>
      <c r="H1482" s="103"/>
      <c r="I1482" s="104"/>
      <c r="J1482" s="2"/>
      <c r="K1482" s="56" t="str">
        <f t="shared" si="200"/>
        <v/>
      </c>
      <c r="L1482" s="2"/>
      <c r="M1482" s="2"/>
      <c r="N1482" s="51" t="str">
        <f t="shared" si="201"/>
        <v/>
      </c>
      <c r="O1482" s="2"/>
      <c r="Q1482" s="6" t="str">
        <f t="shared" si="202"/>
        <v/>
      </c>
      <c r="S1482" s="6" t="str">
        <f>IF(COUNTIF($Q1482:$Q$2510, $Q1482)&gt;1, "", $Q1482)</f>
        <v/>
      </c>
      <c r="U1482" s="63" t="str">
        <f>IF($B1482="", "", IF(OR($B1482&lt;'Intro &amp; Setup'!$W$18, $B1482&gt;'Intro &amp; Setup'!$AG$18), "X", ""))</f>
        <v/>
      </c>
      <c r="V1482" s="64" t="str">
        <f>IF($F1482="", "", IF(OR($F1482&lt;'Intro &amp; Setup'!$W$18, $F1482&gt;'Intro &amp; Setup'!$AG$18), "X", ""))</f>
        <v/>
      </c>
      <c r="W1482" s="6" t="str">
        <f t="shared" si="203"/>
        <v/>
      </c>
      <c r="Y1482" s="63" t="str">
        <f t="shared" si="204"/>
        <v/>
      </c>
      <c r="Z1482" s="64" t="str">
        <f t="shared" si="205"/>
        <v/>
      </c>
      <c r="AB1482" s="80" t="str">
        <f t="shared" si="206"/>
        <v/>
      </c>
      <c r="AC1482" s="77" t="str">
        <f t="shared" si="207"/>
        <v/>
      </c>
      <c r="AE1482" s="84" t="str">
        <f t="shared" si="208"/>
        <v/>
      </c>
      <c r="AG1482" s="6" t="str">
        <f>IF($AE1482="", "", COUNTIF($AE$10:$AE$2510, "&gt;"&amp;$AE1482)+1+COUNTIF($AE$10:$AE1482, $AE1482)-1)</f>
        <v/>
      </c>
    </row>
    <row r="1483" spans="1:33" x14ac:dyDescent="0.25">
      <c r="A1483" s="2"/>
      <c r="B1483" s="98"/>
      <c r="C1483" s="99"/>
      <c r="D1483" s="100"/>
      <c r="E1483" s="101"/>
      <c r="F1483" s="102"/>
      <c r="G1483" s="99"/>
      <c r="H1483" s="103"/>
      <c r="I1483" s="104"/>
      <c r="J1483" s="2"/>
      <c r="K1483" s="56" t="str">
        <f t="shared" si="200"/>
        <v/>
      </c>
      <c r="L1483" s="2"/>
      <c r="M1483" s="2"/>
      <c r="N1483" s="51" t="str">
        <f t="shared" si="201"/>
        <v/>
      </c>
      <c r="O1483" s="2"/>
      <c r="Q1483" s="6" t="str">
        <f t="shared" si="202"/>
        <v/>
      </c>
      <c r="S1483" s="6" t="str">
        <f>IF(COUNTIF($Q1483:$Q$2510, $Q1483)&gt;1, "", $Q1483)</f>
        <v/>
      </c>
      <c r="U1483" s="63" t="str">
        <f>IF($B1483="", "", IF(OR($B1483&lt;'Intro &amp; Setup'!$W$18, $B1483&gt;'Intro &amp; Setup'!$AG$18), "X", ""))</f>
        <v/>
      </c>
      <c r="V1483" s="64" t="str">
        <f>IF($F1483="", "", IF(OR($F1483&lt;'Intro &amp; Setup'!$W$18, $F1483&gt;'Intro &amp; Setup'!$AG$18), "X", ""))</f>
        <v/>
      </c>
      <c r="W1483" s="6" t="str">
        <f t="shared" si="203"/>
        <v/>
      </c>
      <c r="Y1483" s="63" t="str">
        <f t="shared" si="204"/>
        <v/>
      </c>
      <c r="Z1483" s="64" t="str">
        <f t="shared" si="205"/>
        <v/>
      </c>
      <c r="AB1483" s="80" t="str">
        <f t="shared" si="206"/>
        <v/>
      </c>
      <c r="AC1483" s="77" t="str">
        <f t="shared" si="207"/>
        <v/>
      </c>
      <c r="AE1483" s="84" t="str">
        <f t="shared" si="208"/>
        <v/>
      </c>
      <c r="AG1483" s="6" t="str">
        <f>IF($AE1483="", "", COUNTIF($AE$10:$AE$2510, "&gt;"&amp;$AE1483)+1+COUNTIF($AE$10:$AE1483, $AE1483)-1)</f>
        <v/>
      </c>
    </row>
    <row r="1484" spans="1:33" x14ac:dyDescent="0.25">
      <c r="A1484" s="2"/>
      <c r="B1484" s="98"/>
      <c r="C1484" s="99"/>
      <c r="D1484" s="100"/>
      <c r="E1484" s="101"/>
      <c r="F1484" s="102"/>
      <c r="G1484" s="99"/>
      <c r="H1484" s="103"/>
      <c r="I1484" s="104"/>
      <c r="J1484" s="2"/>
      <c r="K1484" s="56" t="str">
        <f t="shared" ref="K1484:K1547" si="209">IF($G1484="", "", IF($I1484="", IFERROR(INDEX($I$11:$I$2510, MATCH($G1484, $S$11:$S$2510, 0)), ""), $I1484))</f>
        <v/>
      </c>
      <c r="L1484" s="2"/>
      <c r="M1484" s="2"/>
      <c r="N1484" s="51" t="str">
        <f t="shared" ref="N1484:N1547" si="210">IFERROR(IF($H1484="", "", IF($G1484="", $H1484, ROUND($H1484/$K1484, 2))), "")</f>
        <v/>
      </c>
      <c r="O1484" s="2"/>
      <c r="Q1484" s="6" t="str">
        <f t="shared" ref="Q1484:Q1547" si="211">IF($I1484="", "", $G1484)</f>
        <v/>
      </c>
      <c r="S1484" s="6" t="str">
        <f>IF(COUNTIF($Q1484:$Q$2510, $Q1484)&gt;1, "", $Q1484)</f>
        <v/>
      </c>
      <c r="U1484" s="63" t="str">
        <f>IF($B1484="", "", IF(OR($B1484&lt;'Intro &amp; Setup'!$W$18, $B1484&gt;'Intro &amp; Setup'!$AG$18), "X", ""))</f>
        <v/>
      </c>
      <c r="V1484" s="64" t="str">
        <f>IF($F1484="", "", IF(OR($F1484&lt;'Intro &amp; Setup'!$W$18, $F1484&gt;'Intro &amp; Setup'!$AG$18), "X", ""))</f>
        <v/>
      </c>
      <c r="W1484" s="6" t="str">
        <f t="shared" ref="W1484:W1547" si="212">IF(AND($U1484="X", $V1484="X"), "X", "")</f>
        <v/>
      </c>
      <c r="Y1484" s="63" t="str">
        <f t="shared" ref="Y1484:Y1547" si="213">IF($W1484="X", "", IF($B1484="", "", TEXT($B1484, "mmm yyyy")))</f>
        <v/>
      </c>
      <c r="Z1484" s="64" t="str">
        <f t="shared" ref="Z1484:Z1547" si="214">IF($W1484="X", "", IF($F1484="", "", TEXT($F1484, "mmm yyyy")))</f>
        <v/>
      </c>
      <c r="AB1484" s="80" t="str">
        <f t="shared" ref="AB1484:AB1547" si="215">IF($G1484="", $N1484, "")</f>
        <v/>
      </c>
      <c r="AC1484" s="77" t="str">
        <f t="shared" ref="AC1484:AC1547" si="216">IF(NOT($G1484=""), $N1484, "")</f>
        <v/>
      </c>
      <c r="AE1484" s="84" t="str">
        <f t="shared" ref="AE1484:AE1547" si="217">IF($S1484="", "", SUMIF($G$11:$G$2510, $S1484, $N$11:$N$2510))</f>
        <v/>
      </c>
      <c r="AG1484" s="6" t="str">
        <f>IF($AE1484="", "", COUNTIF($AE$10:$AE$2510, "&gt;"&amp;$AE1484)+1+COUNTIF($AE$10:$AE1484, $AE1484)-1)</f>
        <v/>
      </c>
    </row>
    <row r="1485" spans="1:33" x14ac:dyDescent="0.25">
      <c r="A1485" s="2"/>
      <c r="B1485" s="98"/>
      <c r="C1485" s="99"/>
      <c r="D1485" s="100"/>
      <c r="E1485" s="101"/>
      <c r="F1485" s="102"/>
      <c r="G1485" s="99"/>
      <c r="H1485" s="103"/>
      <c r="I1485" s="104"/>
      <c r="J1485" s="2"/>
      <c r="K1485" s="56" t="str">
        <f t="shared" si="209"/>
        <v/>
      </c>
      <c r="L1485" s="2"/>
      <c r="M1485" s="2"/>
      <c r="N1485" s="51" t="str">
        <f t="shared" si="210"/>
        <v/>
      </c>
      <c r="O1485" s="2"/>
      <c r="Q1485" s="6" t="str">
        <f t="shared" si="211"/>
        <v/>
      </c>
      <c r="S1485" s="6" t="str">
        <f>IF(COUNTIF($Q1485:$Q$2510, $Q1485)&gt;1, "", $Q1485)</f>
        <v/>
      </c>
      <c r="U1485" s="63" t="str">
        <f>IF($B1485="", "", IF(OR($B1485&lt;'Intro &amp; Setup'!$W$18, $B1485&gt;'Intro &amp; Setup'!$AG$18), "X", ""))</f>
        <v/>
      </c>
      <c r="V1485" s="64" t="str">
        <f>IF($F1485="", "", IF(OR($F1485&lt;'Intro &amp; Setup'!$W$18, $F1485&gt;'Intro &amp; Setup'!$AG$18), "X", ""))</f>
        <v/>
      </c>
      <c r="W1485" s="6" t="str">
        <f t="shared" si="212"/>
        <v/>
      </c>
      <c r="Y1485" s="63" t="str">
        <f t="shared" si="213"/>
        <v/>
      </c>
      <c r="Z1485" s="64" t="str">
        <f t="shared" si="214"/>
        <v/>
      </c>
      <c r="AB1485" s="80" t="str">
        <f t="shared" si="215"/>
        <v/>
      </c>
      <c r="AC1485" s="77" t="str">
        <f t="shared" si="216"/>
        <v/>
      </c>
      <c r="AE1485" s="84" t="str">
        <f t="shared" si="217"/>
        <v/>
      </c>
      <c r="AG1485" s="6" t="str">
        <f>IF($AE1485="", "", COUNTIF($AE$10:$AE$2510, "&gt;"&amp;$AE1485)+1+COUNTIF($AE$10:$AE1485, $AE1485)-1)</f>
        <v/>
      </c>
    </row>
    <row r="1486" spans="1:33" x14ac:dyDescent="0.25">
      <c r="A1486" s="2"/>
      <c r="B1486" s="98"/>
      <c r="C1486" s="99"/>
      <c r="D1486" s="100"/>
      <c r="E1486" s="101"/>
      <c r="F1486" s="102"/>
      <c r="G1486" s="99"/>
      <c r="H1486" s="103"/>
      <c r="I1486" s="104"/>
      <c r="J1486" s="2"/>
      <c r="K1486" s="56" t="str">
        <f t="shared" si="209"/>
        <v/>
      </c>
      <c r="L1486" s="2"/>
      <c r="M1486" s="2"/>
      <c r="N1486" s="51" t="str">
        <f t="shared" si="210"/>
        <v/>
      </c>
      <c r="O1486" s="2"/>
      <c r="Q1486" s="6" t="str">
        <f t="shared" si="211"/>
        <v/>
      </c>
      <c r="S1486" s="6" t="str">
        <f>IF(COUNTIF($Q1486:$Q$2510, $Q1486)&gt;1, "", $Q1486)</f>
        <v/>
      </c>
      <c r="U1486" s="63" t="str">
        <f>IF($B1486="", "", IF(OR($B1486&lt;'Intro &amp; Setup'!$W$18, $B1486&gt;'Intro &amp; Setup'!$AG$18), "X", ""))</f>
        <v/>
      </c>
      <c r="V1486" s="64" t="str">
        <f>IF($F1486="", "", IF(OR($F1486&lt;'Intro &amp; Setup'!$W$18, $F1486&gt;'Intro &amp; Setup'!$AG$18), "X", ""))</f>
        <v/>
      </c>
      <c r="W1486" s="6" t="str">
        <f t="shared" si="212"/>
        <v/>
      </c>
      <c r="Y1486" s="63" t="str">
        <f t="shared" si="213"/>
        <v/>
      </c>
      <c r="Z1486" s="64" t="str">
        <f t="shared" si="214"/>
        <v/>
      </c>
      <c r="AB1486" s="80" t="str">
        <f t="shared" si="215"/>
        <v/>
      </c>
      <c r="AC1486" s="77" t="str">
        <f t="shared" si="216"/>
        <v/>
      </c>
      <c r="AE1486" s="84" t="str">
        <f t="shared" si="217"/>
        <v/>
      </c>
      <c r="AG1486" s="6" t="str">
        <f>IF($AE1486="", "", COUNTIF($AE$10:$AE$2510, "&gt;"&amp;$AE1486)+1+COUNTIF($AE$10:$AE1486, $AE1486)-1)</f>
        <v/>
      </c>
    </row>
    <row r="1487" spans="1:33" x14ac:dyDescent="0.25">
      <c r="A1487" s="2"/>
      <c r="B1487" s="98"/>
      <c r="C1487" s="99"/>
      <c r="D1487" s="100"/>
      <c r="E1487" s="101"/>
      <c r="F1487" s="102"/>
      <c r="G1487" s="99"/>
      <c r="H1487" s="103"/>
      <c r="I1487" s="104"/>
      <c r="J1487" s="2"/>
      <c r="K1487" s="56" t="str">
        <f t="shared" si="209"/>
        <v/>
      </c>
      <c r="L1487" s="2"/>
      <c r="M1487" s="2"/>
      <c r="N1487" s="51" t="str">
        <f t="shared" si="210"/>
        <v/>
      </c>
      <c r="O1487" s="2"/>
      <c r="Q1487" s="6" t="str">
        <f t="shared" si="211"/>
        <v/>
      </c>
      <c r="S1487" s="6" t="str">
        <f>IF(COUNTIF($Q1487:$Q$2510, $Q1487)&gt;1, "", $Q1487)</f>
        <v/>
      </c>
      <c r="U1487" s="63" t="str">
        <f>IF($B1487="", "", IF(OR($B1487&lt;'Intro &amp; Setup'!$W$18, $B1487&gt;'Intro &amp; Setup'!$AG$18), "X", ""))</f>
        <v/>
      </c>
      <c r="V1487" s="64" t="str">
        <f>IF($F1487="", "", IF(OR($F1487&lt;'Intro &amp; Setup'!$W$18, $F1487&gt;'Intro &amp; Setup'!$AG$18), "X", ""))</f>
        <v/>
      </c>
      <c r="W1487" s="6" t="str">
        <f t="shared" si="212"/>
        <v/>
      </c>
      <c r="Y1487" s="63" t="str">
        <f t="shared" si="213"/>
        <v/>
      </c>
      <c r="Z1487" s="64" t="str">
        <f t="shared" si="214"/>
        <v/>
      </c>
      <c r="AB1487" s="80" t="str">
        <f t="shared" si="215"/>
        <v/>
      </c>
      <c r="AC1487" s="77" t="str">
        <f t="shared" si="216"/>
        <v/>
      </c>
      <c r="AE1487" s="84" t="str">
        <f t="shared" si="217"/>
        <v/>
      </c>
      <c r="AG1487" s="6" t="str">
        <f>IF($AE1487="", "", COUNTIF($AE$10:$AE$2510, "&gt;"&amp;$AE1487)+1+COUNTIF($AE$10:$AE1487, $AE1487)-1)</f>
        <v/>
      </c>
    </row>
    <row r="1488" spans="1:33" x14ac:dyDescent="0.25">
      <c r="A1488" s="2"/>
      <c r="B1488" s="98"/>
      <c r="C1488" s="99"/>
      <c r="D1488" s="100"/>
      <c r="E1488" s="101"/>
      <c r="F1488" s="102"/>
      <c r="G1488" s="99"/>
      <c r="H1488" s="103"/>
      <c r="I1488" s="104"/>
      <c r="J1488" s="2"/>
      <c r="K1488" s="56" t="str">
        <f t="shared" si="209"/>
        <v/>
      </c>
      <c r="L1488" s="2"/>
      <c r="M1488" s="2"/>
      <c r="N1488" s="51" t="str">
        <f t="shared" si="210"/>
        <v/>
      </c>
      <c r="O1488" s="2"/>
      <c r="Q1488" s="6" t="str">
        <f t="shared" si="211"/>
        <v/>
      </c>
      <c r="S1488" s="6" t="str">
        <f>IF(COUNTIF($Q1488:$Q$2510, $Q1488)&gt;1, "", $Q1488)</f>
        <v/>
      </c>
      <c r="U1488" s="63" t="str">
        <f>IF($B1488="", "", IF(OR($B1488&lt;'Intro &amp; Setup'!$W$18, $B1488&gt;'Intro &amp; Setup'!$AG$18), "X", ""))</f>
        <v/>
      </c>
      <c r="V1488" s="64" t="str">
        <f>IF($F1488="", "", IF(OR($F1488&lt;'Intro &amp; Setup'!$W$18, $F1488&gt;'Intro &amp; Setup'!$AG$18), "X", ""))</f>
        <v/>
      </c>
      <c r="W1488" s="6" t="str">
        <f t="shared" si="212"/>
        <v/>
      </c>
      <c r="Y1488" s="63" t="str">
        <f t="shared" si="213"/>
        <v/>
      </c>
      <c r="Z1488" s="64" t="str">
        <f t="shared" si="214"/>
        <v/>
      </c>
      <c r="AB1488" s="80" t="str">
        <f t="shared" si="215"/>
        <v/>
      </c>
      <c r="AC1488" s="77" t="str">
        <f t="shared" si="216"/>
        <v/>
      </c>
      <c r="AE1488" s="84" t="str">
        <f t="shared" si="217"/>
        <v/>
      </c>
      <c r="AG1488" s="6" t="str">
        <f>IF($AE1488="", "", COUNTIF($AE$10:$AE$2510, "&gt;"&amp;$AE1488)+1+COUNTIF($AE$10:$AE1488, $AE1488)-1)</f>
        <v/>
      </c>
    </row>
    <row r="1489" spans="1:33" x14ac:dyDescent="0.25">
      <c r="A1489" s="2"/>
      <c r="B1489" s="98"/>
      <c r="C1489" s="99"/>
      <c r="D1489" s="100"/>
      <c r="E1489" s="101"/>
      <c r="F1489" s="102"/>
      <c r="G1489" s="99"/>
      <c r="H1489" s="103"/>
      <c r="I1489" s="104"/>
      <c r="J1489" s="2"/>
      <c r="K1489" s="56" t="str">
        <f t="shared" si="209"/>
        <v/>
      </c>
      <c r="L1489" s="2"/>
      <c r="M1489" s="2"/>
      <c r="N1489" s="51" t="str">
        <f t="shared" si="210"/>
        <v/>
      </c>
      <c r="O1489" s="2"/>
      <c r="Q1489" s="6" t="str">
        <f t="shared" si="211"/>
        <v/>
      </c>
      <c r="S1489" s="6" t="str">
        <f>IF(COUNTIF($Q1489:$Q$2510, $Q1489)&gt;1, "", $Q1489)</f>
        <v/>
      </c>
      <c r="U1489" s="63" t="str">
        <f>IF($B1489="", "", IF(OR($B1489&lt;'Intro &amp; Setup'!$W$18, $B1489&gt;'Intro &amp; Setup'!$AG$18), "X", ""))</f>
        <v/>
      </c>
      <c r="V1489" s="64" t="str">
        <f>IF($F1489="", "", IF(OR($F1489&lt;'Intro &amp; Setup'!$W$18, $F1489&gt;'Intro &amp; Setup'!$AG$18), "X", ""))</f>
        <v/>
      </c>
      <c r="W1489" s="6" t="str">
        <f t="shared" si="212"/>
        <v/>
      </c>
      <c r="Y1489" s="63" t="str">
        <f t="shared" si="213"/>
        <v/>
      </c>
      <c r="Z1489" s="64" t="str">
        <f t="shared" si="214"/>
        <v/>
      </c>
      <c r="AB1489" s="80" t="str">
        <f t="shared" si="215"/>
        <v/>
      </c>
      <c r="AC1489" s="77" t="str">
        <f t="shared" si="216"/>
        <v/>
      </c>
      <c r="AE1489" s="84" t="str">
        <f t="shared" si="217"/>
        <v/>
      </c>
      <c r="AG1489" s="6" t="str">
        <f>IF($AE1489="", "", COUNTIF($AE$10:$AE$2510, "&gt;"&amp;$AE1489)+1+COUNTIF($AE$10:$AE1489, $AE1489)-1)</f>
        <v/>
      </c>
    </row>
    <row r="1490" spans="1:33" x14ac:dyDescent="0.25">
      <c r="A1490" s="2"/>
      <c r="B1490" s="98"/>
      <c r="C1490" s="99"/>
      <c r="D1490" s="100"/>
      <c r="E1490" s="101"/>
      <c r="F1490" s="102"/>
      <c r="G1490" s="99"/>
      <c r="H1490" s="103"/>
      <c r="I1490" s="104"/>
      <c r="J1490" s="2"/>
      <c r="K1490" s="56" t="str">
        <f t="shared" si="209"/>
        <v/>
      </c>
      <c r="L1490" s="2"/>
      <c r="M1490" s="2"/>
      <c r="N1490" s="51" t="str">
        <f t="shared" si="210"/>
        <v/>
      </c>
      <c r="O1490" s="2"/>
      <c r="Q1490" s="6" t="str">
        <f t="shared" si="211"/>
        <v/>
      </c>
      <c r="S1490" s="6" t="str">
        <f>IF(COUNTIF($Q1490:$Q$2510, $Q1490)&gt;1, "", $Q1490)</f>
        <v/>
      </c>
      <c r="U1490" s="63" t="str">
        <f>IF($B1490="", "", IF(OR($B1490&lt;'Intro &amp; Setup'!$W$18, $B1490&gt;'Intro &amp; Setup'!$AG$18), "X", ""))</f>
        <v/>
      </c>
      <c r="V1490" s="64" t="str">
        <f>IF($F1490="", "", IF(OR($F1490&lt;'Intro &amp; Setup'!$W$18, $F1490&gt;'Intro &amp; Setup'!$AG$18), "X", ""))</f>
        <v/>
      </c>
      <c r="W1490" s="6" t="str">
        <f t="shared" si="212"/>
        <v/>
      </c>
      <c r="Y1490" s="63" t="str">
        <f t="shared" si="213"/>
        <v/>
      </c>
      <c r="Z1490" s="64" t="str">
        <f t="shared" si="214"/>
        <v/>
      </c>
      <c r="AB1490" s="80" t="str">
        <f t="shared" si="215"/>
        <v/>
      </c>
      <c r="AC1490" s="77" t="str">
        <f t="shared" si="216"/>
        <v/>
      </c>
      <c r="AE1490" s="84" t="str">
        <f t="shared" si="217"/>
        <v/>
      </c>
      <c r="AG1490" s="6" t="str">
        <f>IF($AE1490="", "", COUNTIF($AE$10:$AE$2510, "&gt;"&amp;$AE1490)+1+COUNTIF($AE$10:$AE1490, $AE1490)-1)</f>
        <v/>
      </c>
    </row>
    <row r="1491" spans="1:33" x14ac:dyDescent="0.25">
      <c r="A1491" s="2"/>
      <c r="B1491" s="98"/>
      <c r="C1491" s="99"/>
      <c r="D1491" s="100"/>
      <c r="E1491" s="101"/>
      <c r="F1491" s="102"/>
      <c r="G1491" s="99"/>
      <c r="H1491" s="103"/>
      <c r="I1491" s="104"/>
      <c r="J1491" s="2"/>
      <c r="K1491" s="56" t="str">
        <f t="shared" si="209"/>
        <v/>
      </c>
      <c r="L1491" s="2"/>
      <c r="M1491" s="2"/>
      <c r="N1491" s="51" t="str">
        <f t="shared" si="210"/>
        <v/>
      </c>
      <c r="O1491" s="2"/>
      <c r="Q1491" s="6" t="str">
        <f t="shared" si="211"/>
        <v/>
      </c>
      <c r="S1491" s="6" t="str">
        <f>IF(COUNTIF($Q1491:$Q$2510, $Q1491)&gt;1, "", $Q1491)</f>
        <v/>
      </c>
      <c r="U1491" s="63" t="str">
        <f>IF($B1491="", "", IF(OR($B1491&lt;'Intro &amp; Setup'!$W$18, $B1491&gt;'Intro &amp; Setup'!$AG$18), "X", ""))</f>
        <v/>
      </c>
      <c r="V1491" s="64" t="str">
        <f>IF($F1491="", "", IF(OR($F1491&lt;'Intro &amp; Setup'!$W$18, $F1491&gt;'Intro &amp; Setup'!$AG$18), "X", ""))</f>
        <v/>
      </c>
      <c r="W1491" s="6" t="str">
        <f t="shared" si="212"/>
        <v/>
      </c>
      <c r="Y1491" s="63" t="str">
        <f t="shared" si="213"/>
        <v/>
      </c>
      <c r="Z1491" s="64" t="str">
        <f t="shared" si="214"/>
        <v/>
      </c>
      <c r="AB1491" s="80" t="str">
        <f t="shared" si="215"/>
        <v/>
      </c>
      <c r="AC1491" s="77" t="str">
        <f t="shared" si="216"/>
        <v/>
      </c>
      <c r="AE1491" s="84" t="str">
        <f t="shared" si="217"/>
        <v/>
      </c>
      <c r="AG1491" s="6" t="str">
        <f>IF($AE1491="", "", COUNTIF($AE$10:$AE$2510, "&gt;"&amp;$AE1491)+1+COUNTIF($AE$10:$AE1491, $AE1491)-1)</f>
        <v/>
      </c>
    </row>
    <row r="1492" spans="1:33" x14ac:dyDescent="0.25">
      <c r="A1492" s="2"/>
      <c r="B1492" s="98"/>
      <c r="C1492" s="99"/>
      <c r="D1492" s="100"/>
      <c r="E1492" s="101"/>
      <c r="F1492" s="102"/>
      <c r="G1492" s="99"/>
      <c r="H1492" s="103"/>
      <c r="I1492" s="104"/>
      <c r="J1492" s="2"/>
      <c r="K1492" s="56" t="str">
        <f t="shared" si="209"/>
        <v/>
      </c>
      <c r="L1492" s="2"/>
      <c r="M1492" s="2"/>
      <c r="N1492" s="51" t="str">
        <f t="shared" si="210"/>
        <v/>
      </c>
      <c r="O1492" s="2"/>
      <c r="Q1492" s="6" t="str">
        <f t="shared" si="211"/>
        <v/>
      </c>
      <c r="S1492" s="6" t="str">
        <f>IF(COUNTIF($Q1492:$Q$2510, $Q1492)&gt;1, "", $Q1492)</f>
        <v/>
      </c>
      <c r="U1492" s="63" t="str">
        <f>IF($B1492="", "", IF(OR($B1492&lt;'Intro &amp; Setup'!$W$18, $B1492&gt;'Intro &amp; Setup'!$AG$18), "X", ""))</f>
        <v/>
      </c>
      <c r="V1492" s="64" t="str">
        <f>IF($F1492="", "", IF(OR($F1492&lt;'Intro &amp; Setup'!$W$18, $F1492&gt;'Intro &amp; Setup'!$AG$18), "X", ""))</f>
        <v/>
      </c>
      <c r="W1492" s="6" t="str">
        <f t="shared" si="212"/>
        <v/>
      </c>
      <c r="Y1492" s="63" t="str">
        <f t="shared" si="213"/>
        <v/>
      </c>
      <c r="Z1492" s="64" t="str">
        <f t="shared" si="214"/>
        <v/>
      </c>
      <c r="AB1492" s="80" t="str">
        <f t="shared" si="215"/>
        <v/>
      </c>
      <c r="AC1492" s="77" t="str">
        <f t="shared" si="216"/>
        <v/>
      </c>
      <c r="AE1492" s="84" t="str">
        <f t="shared" si="217"/>
        <v/>
      </c>
      <c r="AG1492" s="6" t="str">
        <f>IF($AE1492="", "", COUNTIF($AE$10:$AE$2510, "&gt;"&amp;$AE1492)+1+COUNTIF($AE$10:$AE1492, $AE1492)-1)</f>
        <v/>
      </c>
    </row>
    <row r="1493" spans="1:33" x14ac:dyDescent="0.25">
      <c r="A1493" s="2"/>
      <c r="B1493" s="98"/>
      <c r="C1493" s="99"/>
      <c r="D1493" s="100"/>
      <c r="E1493" s="101"/>
      <c r="F1493" s="102"/>
      <c r="G1493" s="99"/>
      <c r="H1493" s="103"/>
      <c r="I1493" s="104"/>
      <c r="J1493" s="2"/>
      <c r="K1493" s="56" t="str">
        <f t="shared" si="209"/>
        <v/>
      </c>
      <c r="L1493" s="2"/>
      <c r="M1493" s="2"/>
      <c r="N1493" s="51" t="str">
        <f t="shared" si="210"/>
        <v/>
      </c>
      <c r="O1493" s="2"/>
      <c r="Q1493" s="6" t="str">
        <f t="shared" si="211"/>
        <v/>
      </c>
      <c r="S1493" s="6" t="str">
        <f>IF(COUNTIF($Q1493:$Q$2510, $Q1493)&gt;1, "", $Q1493)</f>
        <v/>
      </c>
      <c r="U1493" s="63" t="str">
        <f>IF($B1493="", "", IF(OR($B1493&lt;'Intro &amp; Setup'!$W$18, $B1493&gt;'Intro &amp; Setup'!$AG$18), "X", ""))</f>
        <v/>
      </c>
      <c r="V1493" s="64" t="str">
        <f>IF($F1493="", "", IF(OR($F1493&lt;'Intro &amp; Setup'!$W$18, $F1493&gt;'Intro &amp; Setup'!$AG$18), "X", ""))</f>
        <v/>
      </c>
      <c r="W1493" s="6" t="str">
        <f t="shared" si="212"/>
        <v/>
      </c>
      <c r="Y1493" s="63" t="str">
        <f t="shared" si="213"/>
        <v/>
      </c>
      <c r="Z1493" s="64" t="str">
        <f t="shared" si="214"/>
        <v/>
      </c>
      <c r="AB1493" s="80" t="str">
        <f t="shared" si="215"/>
        <v/>
      </c>
      <c r="AC1493" s="77" t="str">
        <f t="shared" si="216"/>
        <v/>
      </c>
      <c r="AE1493" s="84" t="str">
        <f t="shared" si="217"/>
        <v/>
      </c>
      <c r="AG1493" s="6" t="str">
        <f>IF($AE1493="", "", COUNTIF($AE$10:$AE$2510, "&gt;"&amp;$AE1493)+1+COUNTIF($AE$10:$AE1493, $AE1493)-1)</f>
        <v/>
      </c>
    </row>
    <row r="1494" spans="1:33" x14ac:dyDescent="0.25">
      <c r="A1494" s="2"/>
      <c r="B1494" s="98"/>
      <c r="C1494" s="99"/>
      <c r="D1494" s="100"/>
      <c r="E1494" s="101"/>
      <c r="F1494" s="102"/>
      <c r="G1494" s="99"/>
      <c r="H1494" s="103"/>
      <c r="I1494" s="104"/>
      <c r="J1494" s="2"/>
      <c r="K1494" s="56" t="str">
        <f t="shared" si="209"/>
        <v/>
      </c>
      <c r="L1494" s="2"/>
      <c r="M1494" s="2"/>
      <c r="N1494" s="51" t="str">
        <f t="shared" si="210"/>
        <v/>
      </c>
      <c r="O1494" s="2"/>
      <c r="Q1494" s="6" t="str">
        <f t="shared" si="211"/>
        <v/>
      </c>
      <c r="S1494" s="6" t="str">
        <f>IF(COUNTIF($Q1494:$Q$2510, $Q1494)&gt;1, "", $Q1494)</f>
        <v/>
      </c>
      <c r="U1494" s="63" t="str">
        <f>IF($B1494="", "", IF(OR($B1494&lt;'Intro &amp; Setup'!$W$18, $B1494&gt;'Intro &amp; Setup'!$AG$18), "X", ""))</f>
        <v/>
      </c>
      <c r="V1494" s="64" t="str">
        <f>IF($F1494="", "", IF(OR($F1494&lt;'Intro &amp; Setup'!$W$18, $F1494&gt;'Intro &amp; Setup'!$AG$18), "X", ""))</f>
        <v/>
      </c>
      <c r="W1494" s="6" t="str">
        <f t="shared" si="212"/>
        <v/>
      </c>
      <c r="Y1494" s="63" t="str">
        <f t="shared" si="213"/>
        <v/>
      </c>
      <c r="Z1494" s="64" t="str">
        <f t="shared" si="214"/>
        <v/>
      </c>
      <c r="AB1494" s="80" t="str">
        <f t="shared" si="215"/>
        <v/>
      </c>
      <c r="AC1494" s="77" t="str">
        <f t="shared" si="216"/>
        <v/>
      </c>
      <c r="AE1494" s="84" t="str">
        <f t="shared" si="217"/>
        <v/>
      </c>
      <c r="AG1494" s="6" t="str">
        <f>IF($AE1494="", "", COUNTIF($AE$10:$AE$2510, "&gt;"&amp;$AE1494)+1+COUNTIF($AE$10:$AE1494, $AE1494)-1)</f>
        <v/>
      </c>
    </row>
    <row r="1495" spans="1:33" x14ac:dyDescent="0.25">
      <c r="A1495" s="2"/>
      <c r="B1495" s="98"/>
      <c r="C1495" s="99"/>
      <c r="D1495" s="100"/>
      <c r="E1495" s="101"/>
      <c r="F1495" s="102"/>
      <c r="G1495" s="99"/>
      <c r="H1495" s="103"/>
      <c r="I1495" s="104"/>
      <c r="J1495" s="2"/>
      <c r="K1495" s="56" t="str">
        <f t="shared" si="209"/>
        <v/>
      </c>
      <c r="L1495" s="2"/>
      <c r="M1495" s="2"/>
      <c r="N1495" s="51" t="str">
        <f t="shared" si="210"/>
        <v/>
      </c>
      <c r="O1495" s="2"/>
      <c r="Q1495" s="6" t="str">
        <f t="shared" si="211"/>
        <v/>
      </c>
      <c r="S1495" s="6" t="str">
        <f>IF(COUNTIF($Q1495:$Q$2510, $Q1495)&gt;1, "", $Q1495)</f>
        <v/>
      </c>
      <c r="U1495" s="63" t="str">
        <f>IF($B1495="", "", IF(OR($B1495&lt;'Intro &amp; Setup'!$W$18, $B1495&gt;'Intro &amp; Setup'!$AG$18), "X", ""))</f>
        <v/>
      </c>
      <c r="V1495" s="64" t="str">
        <f>IF($F1495="", "", IF(OR($F1495&lt;'Intro &amp; Setup'!$W$18, $F1495&gt;'Intro &amp; Setup'!$AG$18), "X", ""))</f>
        <v/>
      </c>
      <c r="W1495" s="6" t="str">
        <f t="shared" si="212"/>
        <v/>
      </c>
      <c r="Y1495" s="63" t="str">
        <f t="shared" si="213"/>
        <v/>
      </c>
      <c r="Z1495" s="64" t="str">
        <f t="shared" si="214"/>
        <v/>
      </c>
      <c r="AB1495" s="80" t="str">
        <f t="shared" si="215"/>
        <v/>
      </c>
      <c r="AC1495" s="77" t="str">
        <f t="shared" si="216"/>
        <v/>
      </c>
      <c r="AE1495" s="84" t="str">
        <f t="shared" si="217"/>
        <v/>
      </c>
      <c r="AG1495" s="6" t="str">
        <f>IF($AE1495="", "", COUNTIF($AE$10:$AE$2510, "&gt;"&amp;$AE1495)+1+COUNTIF($AE$10:$AE1495, $AE1495)-1)</f>
        <v/>
      </c>
    </row>
    <row r="1496" spans="1:33" x14ac:dyDescent="0.25">
      <c r="A1496" s="2"/>
      <c r="B1496" s="98"/>
      <c r="C1496" s="99"/>
      <c r="D1496" s="100"/>
      <c r="E1496" s="101"/>
      <c r="F1496" s="102"/>
      <c r="G1496" s="99"/>
      <c r="H1496" s="103"/>
      <c r="I1496" s="104"/>
      <c r="J1496" s="2"/>
      <c r="K1496" s="56" t="str">
        <f t="shared" si="209"/>
        <v/>
      </c>
      <c r="L1496" s="2"/>
      <c r="M1496" s="2"/>
      <c r="N1496" s="51" t="str">
        <f t="shared" si="210"/>
        <v/>
      </c>
      <c r="O1496" s="2"/>
      <c r="Q1496" s="6" t="str">
        <f t="shared" si="211"/>
        <v/>
      </c>
      <c r="S1496" s="6" t="str">
        <f>IF(COUNTIF($Q1496:$Q$2510, $Q1496)&gt;1, "", $Q1496)</f>
        <v/>
      </c>
      <c r="U1496" s="63" t="str">
        <f>IF($B1496="", "", IF(OR($B1496&lt;'Intro &amp; Setup'!$W$18, $B1496&gt;'Intro &amp; Setup'!$AG$18), "X", ""))</f>
        <v/>
      </c>
      <c r="V1496" s="64" t="str">
        <f>IF($F1496="", "", IF(OR($F1496&lt;'Intro &amp; Setup'!$W$18, $F1496&gt;'Intro &amp; Setup'!$AG$18), "X", ""))</f>
        <v/>
      </c>
      <c r="W1496" s="6" t="str">
        <f t="shared" si="212"/>
        <v/>
      </c>
      <c r="Y1496" s="63" t="str">
        <f t="shared" si="213"/>
        <v/>
      </c>
      <c r="Z1496" s="64" t="str">
        <f t="shared" si="214"/>
        <v/>
      </c>
      <c r="AB1496" s="80" t="str">
        <f t="shared" si="215"/>
        <v/>
      </c>
      <c r="AC1496" s="77" t="str">
        <f t="shared" si="216"/>
        <v/>
      </c>
      <c r="AE1496" s="84" t="str">
        <f t="shared" si="217"/>
        <v/>
      </c>
      <c r="AG1496" s="6" t="str">
        <f>IF($AE1496="", "", COUNTIF($AE$10:$AE$2510, "&gt;"&amp;$AE1496)+1+COUNTIF($AE$10:$AE1496, $AE1496)-1)</f>
        <v/>
      </c>
    </row>
    <row r="1497" spans="1:33" x14ac:dyDescent="0.25">
      <c r="A1497" s="2"/>
      <c r="B1497" s="98"/>
      <c r="C1497" s="99"/>
      <c r="D1497" s="100"/>
      <c r="E1497" s="101"/>
      <c r="F1497" s="102"/>
      <c r="G1497" s="99"/>
      <c r="H1497" s="103"/>
      <c r="I1497" s="104"/>
      <c r="J1497" s="2"/>
      <c r="K1497" s="56" t="str">
        <f t="shared" si="209"/>
        <v/>
      </c>
      <c r="L1497" s="2"/>
      <c r="M1497" s="2"/>
      <c r="N1497" s="51" t="str">
        <f t="shared" si="210"/>
        <v/>
      </c>
      <c r="O1497" s="2"/>
      <c r="Q1497" s="6" t="str">
        <f t="shared" si="211"/>
        <v/>
      </c>
      <c r="S1497" s="6" t="str">
        <f>IF(COUNTIF($Q1497:$Q$2510, $Q1497)&gt;1, "", $Q1497)</f>
        <v/>
      </c>
      <c r="U1497" s="63" t="str">
        <f>IF($B1497="", "", IF(OR($B1497&lt;'Intro &amp; Setup'!$W$18, $B1497&gt;'Intro &amp; Setup'!$AG$18), "X", ""))</f>
        <v/>
      </c>
      <c r="V1497" s="64" t="str">
        <f>IF($F1497="", "", IF(OR($F1497&lt;'Intro &amp; Setup'!$W$18, $F1497&gt;'Intro &amp; Setup'!$AG$18), "X", ""))</f>
        <v/>
      </c>
      <c r="W1497" s="6" t="str">
        <f t="shared" si="212"/>
        <v/>
      </c>
      <c r="Y1497" s="63" t="str">
        <f t="shared" si="213"/>
        <v/>
      </c>
      <c r="Z1497" s="64" t="str">
        <f t="shared" si="214"/>
        <v/>
      </c>
      <c r="AB1497" s="80" t="str">
        <f t="shared" si="215"/>
        <v/>
      </c>
      <c r="AC1497" s="77" t="str">
        <f t="shared" si="216"/>
        <v/>
      </c>
      <c r="AE1497" s="84" t="str">
        <f t="shared" si="217"/>
        <v/>
      </c>
      <c r="AG1497" s="6" t="str">
        <f>IF($AE1497="", "", COUNTIF($AE$10:$AE$2510, "&gt;"&amp;$AE1497)+1+COUNTIF($AE$10:$AE1497, $AE1497)-1)</f>
        <v/>
      </c>
    </row>
    <row r="1498" spans="1:33" x14ac:dyDescent="0.25">
      <c r="A1498" s="2"/>
      <c r="B1498" s="98"/>
      <c r="C1498" s="99"/>
      <c r="D1498" s="100"/>
      <c r="E1498" s="101"/>
      <c r="F1498" s="102"/>
      <c r="G1498" s="99"/>
      <c r="H1498" s="103"/>
      <c r="I1498" s="104"/>
      <c r="J1498" s="2"/>
      <c r="K1498" s="56" t="str">
        <f t="shared" si="209"/>
        <v/>
      </c>
      <c r="L1498" s="2"/>
      <c r="M1498" s="2"/>
      <c r="N1498" s="51" t="str">
        <f t="shared" si="210"/>
        <v/>
      </c>
      <c r="O1498" s="2"/>
      <c r="Q1498" s="6" t="str">
        <f t="shared" si="211"/>
        <v/>
      </c>
      <c r="S1498" s="6" t="str">
        <f>IF(COUNTIF($Q1498:$Q$2510, $Q1498)&gt;1, "", $Q1498)</f>
        <v/>
      </c>
      <c r="U1498" s="63" t="str">
        <f>IF($B1498="", "", IF(OR($B1498&lt;'Intro &amp; Setup'!$W$18, $B1498&gt;'Intro &amp; Setup'!$AG$18), "X", ""))</f>
        <v/>
      </c>
      <c r="V1498" s="64" t="str">
        <f>IF($F1498="", "", IF(OR($F1498&lt;'Intro &amp; Setup'!$W$18, $F1498&gt;'Intro &amp; Setup'!$AG$18), "X", ""))</f>
        <v/>
      </c>
      <c r="W1498" s="6" t="str">
        <f t="shared" si="212"/>
        <v/>
      </c>
      <c r="Y1498" s="63" t="str">
        <f t="shared" si="213"/>
        <v/>
      </c>
      <c r="Z1498" s="64" t="str">
        <f t="shared" si="214"/>
        <v/>
      </c>
      <c r="AB1498" s="80" t="str">
        <f t="shared" si="215"/>
        <v/>
      </c>
      <c r="AC1498" s="77" t="str">
        <f t="shared" si="216"/>
        <v/>
      </c>
      <c r="AE1498" s="84" t="str">
        <f t="shared" si="217"/>
        <v/>
      </c>
      <c r="AG1498" s="6" t="str">
        <f>IF($AE1498="", "", COUNTIF($AE$10:$AE$2510, "&gt;"&amp;$AE1498)+1+COUNTIF($AE$10:$AE1498, $AE1498)-1)</f>
        <v/>
      </c>
    </row>
    <row r="1499" spans="1:33" x14ac:dyDescent="0.25">
      <c r="A1499" s="2"/>
      <c r="B1499" s="98"/>
      <c r="C1499" s="99"/>
      <c r="D1499" s="100"/>
      <c r="E1499" s="101"/>
      <c r="F1499" s="102"/>
      <c r="G1499" s="99"/>
      <c r="H1499" s="103"/>
      <c r="I1499" s="104"/>
      <c r="J1499" s="2"/>
      <c r="K1499" s="56" t="str">
        <f t="shared" si="209"/>
        <v/>
      </c>
      <c r="L1499" s="2"/>
      <c r="M1499" s="2"/>
      <c r="N1499" s="51" t="str">
        <f t="shared" si="210"/>
        <v/>
      </c>
      <c r="O1499" s="2"/>
      <c r="Q1499" s="6" t="str">
        <f t="shared" si="211"/>
        <v/>
      </c>
      <c r="S1499" s="6" t="str">
        <f>IF(COUNTIF($Q1499:$Q$2510, $Q1499)&gt;1, "", $Q1499)</f>
        <v/>
      </c>
      <c r="U1499" s="63" t="str">
        <f>IF($B1499="", "", IF(OR($B1499&lt;'Intro &amp; Setup'!$W$18, $B1499&gt;'Intro &amp; Setup'!$AG$18), "X", ""))</f>
        <v/>
      </c>
      <c r="V1499" s="64" t="str">
        <f>IF($F1499="", "", IF(OR($F1499&lt;'Intro &amp; Setup'!$W$18, $F1499&gt;'Intro &amp; Setup'!$AG$18), "X", ""))</f>
        <v/>
      </c>
      <c r="W1499" s="6" t="str">
        <f t="shared" si="212"/>
        <v/>
      </c>
      <c r="Y1499" s="63" t="str">
        <f t="shared" si="213"/>
        <v/>
      </c>
      <c r="Z1499" s="64" t="str">
        <f t="shared" si="214"/>
        <v/>
      </c>
      <c r="AB1499" s="80" t="str">
        <f t="shared" si="215"/>
        <v/>
      </c>
      <c r="AC1499" s="77" t="str">
        <f t="shared" si="216"/>
        <v/>
      </c>
      <c r="AE1499" s="84" t="str">
        <f t="shared" si="217"/>
        <v/>
      </c>
      <c r="AG1499" s="6" t="str">
        <f>IF($AE1499="", "", COUNTIF($AE$10:$AE$2510, "&gt;"&amp;$AE1499)+1+COUNTIF($AE$10:$AE1499, $AE1499)-1)</f>
        <v/>
      </c>
    </row>
    <row r="1500" spans="1:33" x14ac:dyDescent="0.25">
      <c r="A1500" s="2"/>
      <c r="B1500" s="98"/>
      <c r="C1500" s="99"/>
      <c r="D1500" s="100"/>
      <c r="E1500" s="101"/>
      <c r="F1500" s="102"/>
      <c r="G1500" s="99"/>
      <c r="H1500" s="103"/>
      <c r="I1500" s="104"/>
      <c r="J1500" s="2"/>
      <c r="K1500" s="56" t="str">
        <f t="shared" si="209"/>
        <v/>
      </c>
      <c r="L1500" s="2"/>
      <c r="M1500" s="2"/>
      <c r="N1500" s="51" t="str">
        <f t="shared" si="210"/>
        <v/>
      </c>
      <c r="O1500" s="2"/>
      <c r="Q1500" s="6" t="str">
        <f t="shared" si="211"/>
        <v/>
      </c>
      <c r="S1500" s="6" t="str">
        <f>IF(COUNTIF($Q1500:$Q$2510, $Q1500)&gt;1, "", $Q1500)</f>
        <v/>
      </c>
      <c r="U1500" s="63" t="str">
        <f>IF($B1500="", "", IF(OR($B1500&lt;'Intro &amp; Setup'!$W$18, $B1500&gt;'Intro &amp; Setup'!$AG$18), "X", ""))</f>
        <v/>
      </c>
      <c r="V1500" s="64" t="str">
        <f>IF($F1500="", "", IF(OR($F1500&lt;'Intro &amp; Setup'!$W$18, $F1500&gt;'Intro &amp; Setup'!$AG$18), "X", ""))</f>
        <v/>
      </c>
      <c r="W1500" s="6" t="str">
        <f t="shared" si="212"/>
        <v/>
      </c>
      <c r="Y1500" s="63" t="str">
        <f t="shared" si="213"/>
        <v/>
      </c>
      <c r="Z1500" s="64" t="str">
        <f t="shared" si="214"/>
        <v/>
      </c>
      <c r="AB1500" s="80" t="str">
        <f t="shared" si="215"/>
        <v/>
      </c>
      <c r="AC1500" s="77" t="str">
        <f t="shared" si="216"/>
        <v/>
      </c>
      <c r="AE1500" s="84" t="str">
        <f t="shared" si="217"/>
        <v/>
      </c>
      <c r="AG1500" s="6" t="str">
        <f>IF($AE1500="", "", COUNTIF($AE$10:$AE$2510, "&gt;"&amp;$AE1500)+1+COUNTIF($AE$10:$AE1500, $AE1500)-1)</f>
        <v/>
      </c>
    </row>
    <row r="1501" spans="1:33" x14ac:dyDescent="0.25">
      <c r="A1501" s="2"/>
      <c r="B1501" s="98"/>
      <c r="C1501" s="99"/>
      <c r="D1501" s="100"/>
      <c r="E1501" s="101"/>
      <c r="F1501" s="102"/>
      <c r="G1501" s="99"/>
      <c r="H1501" s="103"/>
      <c r="I1501" s="104"/>
      <c r="J1501" s="2"/>
      <c r="K1501" s="56" t="str">
        <f t="shared" si="209"/>
        <v/>
      </c>
      <c r="L1501" s="2"/>
      <c r="M1501" s="2"/>
      <c r="N1501" s="51" t="str">
        <f t="shared" si="210"/>
        <v/>
      </c>
      <c r="O1501" s="2"/>
      <c r="Q1501" s="6" t="str">
        <f t="shared" si="211"/>
        <v/>
      </c>
      <c r="S1501" s="6" t="str">
        <f>IF(COUNTIF($Q1501:$Q$2510, $Q1501)&gt;1, "", $Q1501)</f>
        <v/>
      </c>
      <c r="U1501" s="63" t="str">
        <f>IF($B1501="", "", IF(OR($B1501&lt;'Intro &amp; Setup'!$W$18, $B1501&gt;'Intro &amp; Setup'!$AG$18), "X", ""))</f>
        <v/>
      </c>
      <c r="V1501" s="64" t="str">
        <f>IF($F1501="", "", IF(OR($F1501&lt;'Intro &amp; Setup'!$W$18, $F1501&gt;'Intro &amp; Setup'!$AG$18), "X", ""))</f>
        <v/>
      </c>
      <c r="W1501" s="6" t="str">
        <f t="shared" si="212"/>
        <v/>
      </c>
      <c r="Y1501" s="63" t="str">
        <f t="shared" si="213"/>
        <v/>
      </c>
      <c r="Z1501" s="64" t="str">
        <f t="shared" si="214"/>
        <v/>
      </c>
      <c r="AB1501" s="80" t="str">
        <f t="shared" si="215"/>
        <v/>
      </c>
      <c r="AC1501" s="77" t="str">
        <f t="shared" si="216"/>
        <v/>
      </c>
      <c r="AE1501" s="84" t="str">
        <f t="shared" si="217"/>
        <v/>
      </c>
      <c r="AG1501" s="6" t="str">
        <f>IF($AE1501="", "", COUNTIF($AE$10:$AE$2510, "&gt;"&amp;$AE1501)+1+COUNTIF($AE$10:$AE1501, $AE1501)-1)</f>
        <v/>
      </c>
    </row>
    <row r="1502" spans="1:33" x14ac:dyDescent="0.25">
      <c r="A1502" s="2"/>
      <c r="B1502" s="98"/>
      <c r="C1502" s="99"/>
      <c r="D1502" s="100"/>
      <c r="E1502" s="101"/>
      <c r="F1502" s="102"/>
      <c r="G1502" s="99"/>
      <c r="H1502" s="103"/>
      <c r="I1502" s="104"/>
      <c r="J1502" s="2"/>
      <c r="K1502" s="56" t="str">
        <f t="shared" si="209"/>
        <v/>
      </c>
      <c r="L1502" s="2"/>
      <c r="M1502" s="2"/>
      <c r="N1502" s="51" t="str">
        <f t="shared" si="210"/>
        <v/>
      </c>
      <c r="O1502" s="2"/>
      <c r="Q1502" s="6" t="str">
        <f t="shared" si="211"/>
        <v/>
      </c>
      <c r="S1502" s="6" t="str">
        <f>IF(COUNTIF($Q1502:$Q$2510, $Q1502)&gt;1, "", $Q1502)</f>
        <v/>
      </c>
      <c r="U1502" s="63" t="str">
        <f>IF($B1502="", "", IF(OR($B1502&lt;'Intro &amp; Setup'!$W$18, $B1502&gt;'Intro &amp; Setup'!$AG$18), "X", ""))</f>
        <v/>
      </c>
      <c r="V1502" s="64" t="str">
        <f>IF($F1502="", "", IF(OR($F1502&lt;'Intro &amp; Setup'!$W$18, $F1502&gt;'Intro &amp; Setup'!$AG$18), "X", ""))</f>
        <v/>
      </c>
      <c r="W1502" s="6" t="str">
        <f t="shared" si="212"/>
        <v/>
      </c>
      <c r="Y1502" s="63" t="str">
        <f t="shared" si="213"/>
        <v/>
      </c>
      <c r="Z1502" s="64" t="str">
        <f t="shared" si="214"/>
        <v/>
      </c>
      <c r="AB1502" s="80" t="str">
        <f t="shared" si="215"/>
        <v/>
      </c>
      <c r="AC1502" s="77" t="str">
        <f t="shared" si="216"/>
        <v/>
      </c>
      <c r="AE1502" s="84" t="str">
        <f t="shared" si="217"/>
        <v/>
      </c>
      <c r="AG1502" s="6" t="str">
        <f>IF($AE1502="", "", COUNTIF($AE$10:$AE$2510, "&gt;"&amp;$AE1502)+1+COUNTIF($AE$10:$AE1502, $AE1502)-1)</f>
        <v/>
      </c>
    </row>
    <row r="1503" spans="1:33" x14ac:dyDescent="0.25">
      <c r="A1503" s="2"/>
      <c r="B1503" s="98"/>
      <c r="C1503" s="99"/>
      <c r="D1503" s="100"/>
      <c r="E1503" s="101"/>
      <c r="F1503" s="102"/>
      <c r="G1503" s="99"/>
      <c r="H1503" s="103"/>
      <c r="I1503" s="104"/>
      <c r="J1503" s="2"/>
      <c r="K1503" s="56" t="str">
        <f t="shared" si="209"/>
        <v/>
      </c>
      <c r="L1503" s="2"/>
      <c r="M1503" s="2"/>
      <c r="N1503" s="51" t="str">
        <f t="shared" si="210"/>
        <v/>
      </c>
      <c r="O1503" s="2"/>
      <c r="Q1503" s="6" t="str">
        <f t="shared" si="211"/>
        <v/>
      </c>
      <c r="S1503" s="6" t="str">
        <f>IF(COUNTIF($Q1503:$Q$2510, $Q1503)&gt;1, "", $Q1503)</f>
        <v/>
      </c>
      <c r="U1503" s="63" t="str">
        <f>IF($B1503="", "", IF(OR($B1503&lt;'Intro &amp; Setup'!$W$18, $B1503&gt;'Intro &amp; Setup'!$AG$18), "X", ""))</f>
        <v/>
      </c>
      <c r="V1503" s="64" t="str">
        <f>IF($F1503="", "", IF(OR($F1503&lt;'Intro &amp; Setup'!$W$18, $F1503&gt;'Intro &amp; Setup'!$AG$18), "X", ""))</f>
        <v/>
      </c>
      <c r="W1503" s="6" t="str">
        <f t="shared" si="212"/>
        <v/>
      </c>
      <c r="Y1503" s="63" t="str">
        <f t="shared" si="213"/>
        <v/>
      </c>
      <c r="Z1503" s="64" t="str">
        <f t="shared" si="214"/>
        <v/>
      </c>
      <c r="AB1503" s="80" t="str">
        <f t="shared" si="215"/>
        <v/>
      </c>
      <c r="AC1503" s="77" t="str">
        <f t="shared" si="216"/>
        <v/>
      </c>
      <c r="AE1503" s="84" t="str">
        <f t="shared" si="217"/>
        <v/>
      </c>
      <c r="AG1503" s="6" t="str">
        <f>IF($AE1503="", "", COUNTIF($AE$10:$AE$2510, "&gt;"&amp;$AE1503)+1+COUNTIF($AE$10:$AE1503, $AE1503)-1)</f>
        <v/>
      </c>
    </row>
    <row r="1504" spans="1:33" x14ac:dyDescent="0.25">
      <c r="A1504" s="2"/>
      <c r="B1504" s="98"/>
      <c r="C1504" s="99"/>
      <c r="D1504" s="100"/>
      <c r="E1504" s="101"/>
      <c r="F1504" s="102"/>
      <c r="G1504" s="99"/>
      <c r="H1504" s="103"/>
      <c r="I1504" s="104"/>
      <c r="J1504" s="2"/>
      <c r="K1504" s="56" t="str">
        <f t="shared" si="209"/>
        <v/>
      </c>
      <c r="L1504" s="2"/>
      <c r="M1504" s="2"/>
      <c r="N1504" s="51" t="str">
        <f t="shared" si="210"/>
        <v/>
      </c>
      <c r="O1504" s="2"/>
      <c r="Q1504" s="6" t="str">
        <f t="shared" si="211"/>
        <v/>
      </c>
      <c r="S1504" s="6" t="str">
        <f>IF(COUNTIF($Q1504:$Q$2510, $Q1504)&gt;1, "", $Q1504)</f>
        <v/>
      </c>
      <c r="U1504" s="63" t="str">
        <f>IF($B1504="", "", IF(OR($B1504&lt;'Intro &amp; Setup'!$W$18, $B1504&gt;'Intro &amp; Setup'!$AG$18), "X", ""))</f>
        <v/>
      </c>
      <c r="V1504" s="64" t="str">
        <f>IF($F1504="", "", IF(OR($F1504&lt;'Intro &amp; Setup'!$W$18, $F1504&gt;'Intro &amp; Setup'!$AG$18), "X", ""))</f>
        <v/>
      </c>
      <c r="W1504" s="6" t="str">
        <f t="shared" si="212"/>
        <v/>
      </c>
      <c r="Y1504" s="63" t="str">
        <f t="shared" si="213"/>
        <v/>
      </c>
      <c r="Z1504" s="64" t="str">
        <f t="shared" si="214"/>
        <v/>
      </c>
      <c r="AB1504" s="80" t="str">
        <f t="shared" si="215"/>
        <v/>
      </c>
      <c r="AC1504" s="77" t="str">
        <f t="shared" si="216"/>
        <v/>
      </c>
      <c r="AE1504" s="84" t="str">
        <f t="shared" si="217"/>
        <v/>
      </c>
      <c r="AG1504" s="6" t="str">
        <f>IF($AE1504="", "", COUNTIF($AE$10:$AE$2510, "&gt;"&amp;$AE1504)+1+COUNTIF($AE$10:$AE1504, $AE1504)-1)</f>
        <v/>
      </c>
    </row>
    <row r="1505" spans="1:33" x14ac:dyDescent="0.25">
      <c r="A1505" s="2"/>
      <c r="B1505" s="98"/>
      <c r="C1505" s="99"/>
      <c r="D1505" s="100"/>
      <c r="E1505" s="101"/>
      <c r="F1505" s="102"/>
      <c r="G1505" s="99"/>
      <c r="H1505" s="103"/>
      <c r="I1505" s="104"/>
      <c r="J1505" s="2"/>
      <c r="K1505" s="56" t="str">
        <f t="shared" si="209"/>
        <v/>
      </c>
      <c r="L1505" s="2"/>
      <c r="M1505" s="2"/>
      <c r="N1505" s="51" t="str">
        <f t="shared" si="210"/>
        <v/>
      </c>
      <c r="O1505" s="2"/>
      <c r="Q1505" s="6" t="str">
        <f t="shared" si="211"/>
        <v/>
      </c>
      <c r="S1505" s="6" t="str">
        <f>IF(COUNTIF($Q1505:$Q$2510, $Q1505)&gt;1, "", $Q1505)</f>
        <v/>
      </c>
      <c r="U1505" s="63" t="str">
        <f>IF($B1505="", "", IF(OR($B1505&lt;'Intro &amp; Setup'!$W$18, $B1505&gt;'Intro &amp; Setup'!$AG$18), "X", ""))</f>
        <v/>
      </c>
      <c r="V1505" s="64" t="str">
        <f>IF($F1505="", "", IF(OR($F1505&lt;'Intro &amp; Setup'!$W$18, $F1505&gt;'Intro &amp; Setup'!$AG$18), "X", ""))</f>
        <v/>
      </c>
      <c r="W1505" s="6" t="str">
        <f t="shared" si="212"/>
        <v/>
      </c>
      <c r="Y1505" s="63" t="str">
        <f t="shared" si="213"/>
        <v/>
      </c>
      <c r="Z1505" s="64" t="str">
        <f t="shared" si="214"/>
        <v/>
      </c>
      <c r="AB1505" s="80" t="str">
        <f t="shared" si="215"/>
        <v/>
      </c>
      <c r="AC1505" s="77" t="str">
        <f t="shared" si="216"/>
        <v/>
      </c>
      <c r="AE1505" s="84" t="str">
        <f t="shared" si="217"/>
        <v/>
      </c>
      <c r="AG1505" s="6" t="str">
        <f>IF($AE1505="", "", COUNTIF($AE$10:$AE$2510, "&gt;"&amp;$AE1505)+1+COUNTIF($AE$10:$AE1505, $AE1505)-1)</f>
        <v/>
      </c>
    </row>
    <row r="1506" spans="1:33" x14ac:dyDescent="0.25">
      <c r="A1506" s="2"/>
      <c r="B1506" s="98"/>
      <c r="C1506" s="99"/>
      <c r="D1506" s="100"/>
      <c r="E1506" s="101"/>
      <c r="F1506" s="102"/>
      <c r="G1506" s="99"/>
      <c r="H1506" s="103"/>
      <c r="I1506" s="104"/>
      <c r="J1506" s="2"/>
      <c r="K1506" s="56" t="str">
        <f t="shared" si="209"/>
        <v/>
      </c>
      <c r="L1506" s="2"/>
      <c r="M1506" s="2"/>
      <c r="N1506" s="51" t="str">
        <f t="shared" si="210"/>
        <v/>
      </c>
      <c r="O1506" s="2"/>
      <c r="Q1506" s="6" t="str">
        <f t="shared" si="211"/>
        <v/>
      </c>
      <c r="S1506" s="6" t="str">
        <f>IF(COUNTIF($Q1506:$Q$2510, $Q1506)&gt;1, "", $Q1506)</f>
        <v/>
      </c>
      <c r="U1506" s="63" t="str">
        <f>IF($B1506="", "", IF(OR($B1506&lt;'Intro &amp; Setup'!$W$18, $B1506&gt;'Intro &amp; Setup'!$AG$18), "X", ""))</f>
        <v/>
      </c>
      <c r="V1506" s="64" t="str">
        <f>IF($F1506="", "", IF(OR($F1506&lt;'Intro &amp; Setup'!$W$18, $F1506&gt;'Intro &amp; Setup'!$AG$18), "X", ""))</f>
        <v/>
      </c>
      <c r="W1506" s="6" t="str">
        <f t="shared" si="212"/>
        <v/>
      </c>
      <c r="Y1506" s="63" t="str">
        <f t="shared" si="213"/>
        <v/>
      </c>
      <c r="Z1506" s="64" t="str">
        <f t="shared" si="214"/>
        <v/>
      </c>
      <c r="AB1506" s="80" t="str">
        <f t="shared" si="215"/>
        <v/>
      </c>
      <c r="AC1506" s="77" t="str">
        <f t="shared" si="216"/>
        <v/>
      </c>
      <c r="AE1506" s="84" t="str">
        <f t="shared" si="217"/>
        <v/>
      </c>
      <c r="AG1506" s="6" t="str">
        <f>IF($AE1506="", "", COUNTIF($AE$10:$AE$2510, "&gt;"&amp;$AE1506)+1+COUNTIF($AE$10:$AE1506, $AE1506)-1)</f>
        <v/>
      </c>
    </row>
    <row r="1507" spans="1:33" x14ac:dyDescent="0.25">
      <c r="A1507" s="2"/>
      <c r="B1507" s="98"/>
      <c r="C1507" s="99"/>
      <c r="D1507" s="100"/>
      <c r="E1507" s="101"/>
      <c r="F1507" s="102"/>
      <c r="G1507" s="99"/>
      <c r="H1507" s="103"/>
      <c r="I1507" s="104"/>
      <c r="J1507" s="2"/>
      <c r="K1507" s="56" t="str">
        <f t="shared" si="209"/>
        <v/>
      </c>
      <c r="L1507" s="2"/>
      <c r="M1507" s="2"/>
      <c r="N1507" s="51" t="str">
        <f t="shared" si="210"/>
        <v/>
      </c>
      <c r="O1507" s="2"/>
      <c r="Q1507" s="6" t="str">
        <f t="shared" si="211"/>
        <v/>
      </c>
      <c r="S1507" s="6" t="str">
        <f>IF(COUNTIF($Q1507:$Q$2510, $Q1507)&gt;1, "", $Q1507)</f>
        <v/>
      </c>
      <c r="U1507" s="63" t="str">
        <f>IF($B1507="", "", IF(OR($B1507&lt;'Intro &amp; Setup'!$W$18, $B1507&gt;'Intro &amp; Setup'!$AG$18), "X", ""))</f>
        <v/>
      </c>
      <c r="V1507" s="64" t="str">
        <f>IF($F1507="", "", IF(OR($F1507&lt;'Intro &amp; Setup'!$W$18, $F1507&gt;'Intro &amp; Setup'!$AG$18), "X", ""))</f>
        <v/>
      </c>
      <c r="W1507" s="6" t="str">
        <f t="shared" si="212"/>
        <v/>
      </c>
      <c r="Y1507" s="63" t="str">
        <f t="shared" si="213"/>
        <v/>
      </c>
      <c r="Z1507" s="64" t="str">
        <f t="shared" si="214"/>
        <v/>
      </c>
      <c r="AB1507" s="80" t="str">
        <f t="shared" si="215"/>
        <v/>
      </c>
      <c r="AC1507" s="77" t="str">
        <f t="shared" si="216"/>
        <v/>
      </c>
      <c r="AE1507" s="84" t="str">
        <f t="shared" si="217"/>
        <v/>
      </c>
      <c r="AG1507" s="6" t="str">
        <f>IF($AE1507="", "", COUNTIF($AE$10:$AE$2510, "&gt;"&amp;$AE1507)+1+COUNTIF($AE$10:$AE1507, $AE1507)-1)</f>
        <v/>
      </c>
    </row>
    <row r="1508" spans="1:33" x14ac:dyDescent="0.25">
      <c r="A1508" s="2"/>
      <c r="B1508" s="98"/>
      <c r="C1508" s="99"/>
      <c r="D1508" s="100"/>
      <c r="E1508" s="101"/>
      <c r="F1508" s="102"/>
      <c r="G1508" s="99"/>
      <c r="H1508" s="103"/>
      <c r="I1508" s="104"/>
      <c r="J1508" s="2"/>
      <c r="K1508" s="56" t="str">
        <f t="shared" si="209"/>
        <v/>
      </c>
      <c r="L1508" s="2"/>
      <c r="M1508" s="2"/>
      <c r="N1508" s="51" t="str">
        <f t="shared" si="210"/>
        <v/>
      </c>
      <c r="O1508" s="2"/>
      <c r="Q1508" s="6" t="str">
        <f t="shared" si="211"/>
        <v/>
      </c>
      <c r="S1508" s="6" t="str">
        <f>IF(COUNTIF($Q1508:$Q$2510, $Q1508)&gt;1, "", $Q1508)</f>
        <v/>
      </c>
      <c r="U1508" s="63" t="str">
        <f>IF($B1508="", "", IF(OR($B1508&lt;'Intro &amp; Setup'!$W$18, $B1508&gt;'Intro &amp; Setup'!$AG$18), "X", ""))</f>
        <v/>
      </c>
      <c r="V1508" s="64" t="str">
        <f>IF($F1508="", "", IF(OR($F1508&lt;'Intro &amp; Setup'!$W$18, $F1508&gt;'Intro &amp; Setup'!$AG$18), "X", ""))</f>
        <v/>
      </c>
      <c r="W1508" s="6" t="str">
        <f t="shared" si="212"/>
        <v/>
      </c>
      <c r="Y1508" s="63" t="str">
        <f t="shared" si="213"/>
        <v/>
      </c>
      <c r="Z1508" s="64" t="str">
        <f t="shared" si="214"/>
        <v/>
      </c>
      <c r="AB1508" s="80" t="str">
        <f t="shared" si="215"/>
        <v/>
      </c>
      <c r="AC1508" s="77" t="str">
        <f t="shared" si="216"/>
        <v/>
      </c>
      <c r="AE1508" s="84" t="str">
        <f t="shared" si="217"/>
        <v/>
      </c>
      <c r="AG1508" s="6" t="str">
        <f>IF($AE1508="", "", COUNTIF($AE$10:$AE$2510, "&gt;"&amp;$AE1508)+1+COUNTIF($AE$10:$AE1508, $AE1508)-1)</f>
        <v/>
      </c>
    </row>
    <row r="1509" spans="1:33" x14ac:dyDescent="0.25">
      <c r="A1509" s="2"/>
      <c r="B1509" s="98"/>
      <c r="C1509" s="99"/>
      <c r="D1509" s="100"/>
      <c r="E1509" s="101"/>
      <c r="F1509" s="102"/>
      <c r="G1509" s="99"/>
      <c r="H1509" s="103"/>
      <c r="I1509" s="104"/>
      <c r="J1509" s="2"/>
      <c r="K1509" s="56" t="str">
        <f t="shared" si="209"/>
        <v/>
      </c>
      <c r="L1509" s="2"/>
      <c r="M1509" s="2"/>
      <c r="N1509" s="51" t="str">
        <f t="shared" si="210"/>
        <v/>
      </c>
      <c r="O1509" s="2"/>
      <c r="Q1509" s="6" t="str">
        <f t="shared" si="211"/>
        <v/>
      </c>
      <c r="S1509" s="6" t="str">
        <f>IF(COUNTIF($Q1509:$Q$2510, $Q1509)&gt;1, "", $Q1509)</f>
        <v/>
      </c>
      <c r="U1509" s="63" t="str">
        <f>IF($B1509="", "", IF(OR($B1509&lt;'Intro &amp; Setup'!$W$18, $B1509&gt;'Intro &amp; Setup'!$AG$18), "X", ""))</f>
        <v/>
      </c>
      <c r="V1509" s="64" t="str">
        <f>IF($F1509="", "", IF(OR($F1509&lt;'Intro &amp; Setup'!$W$18, $F1509&gt;'Intro &amp; Setup'!$AG$18), "X", ""))</f>
        <v/>
      </c>
      <c r="W1509" s="6" t="str">
        <f t="shared" si="212"/>
        <v/>
      </c>
      <c r="Y1509" s="63" t="str">
        <f t="shared" si="213"/>
        <v/>
      </c>
      <c r="Z1509" s="64" t="str">
        <f t="shared" si="214"/>
        <v/>
      </c>
      <c r="AB1509" s="80" t="str">
        <f t="shared" si="215"/>
        <v/>
      </c>
      <c r="AC1509" s="77" t="str">
        <f t="shared" si="216"/>
        <v/>
      </c>
      <c r="AE1509" s="84" t="str">
        <f t="shared" si="217"/>
        <v/>
      </c>
      <c r="AG1509" s="6" t="str">
        <f>IF($AE1509="", "", COUNTIF($AE$10:$AE$2510, "&gt;"&amp;$AE1509)+1+COUNTIF($AE$10:$AE1509, $AE1509)-1)</f>
        <v/>
      </c>
    </row>
    <row r="1510" spans="1:33" x14ac:dyDescent="0.25">
      <c r="A1510" s="2"/>
      <c r="B1510" s="98"/>
      <c r="C1510" s="99"/>
      <c r="D1510" s="100"/>
      <c r="E1510" s="101"/>
      <c r="F1510" s="102"/>
      <c r="G1510" s="99"/>
      <c r="H1510" s="103"/>
      <c r="I1510" s="104"/>
      <c r="J1510" s="2"/>
      <c r="K1510" s="56" t="str">
        <f t="shared" si="209"/>
        <v/>
      </c>
      <c r="L1510" s="2"/>
      <c r="M1510" s="2"/>
      <c r="N1510" s="51" t="str">
        <f t="shared" si="210"/>
        <v/>
      </c>
      <c r="O1510" s="2"/>
      <c r="Q1510" s="6" t="str">
        <f t="shared" si="211"/>
        <v/>
      </c>
      <c r="S1510" s="6" t="str">
        <f>IF(COUNTIF($Q1510:$Q$2510, $Q1510)&gt;1, "", $Q1510)</f>
        <v/>
      </c>
      <c r="U1510" s="63" t="str">
        <f>IF($B1510="", "", IF(OR($B1510&lt;'Intro &amp; Setup'!$W$18, $B1510&gt;'Intro &amp; Setup'!$AG$18), "X", ""))</f>
        <v/>
      </c>
      <c r="V1510" s="64" t="str">
        <f>IF($F1510="", "", IF(OR($F1510&lt;'Intro &amp; Setup'!$W$18, $F1510&gt;'Intro &amp; Setup'!$AG$18), "X", ""))</f>
        <v/>
      </c>
      <c r="W1510" s="6" t="str">
        <f t="shared" si="212"/>
        <v/>
      </c>
      <c r="Y1510" s="63" t="str">
        <f t="shared" si="213"/>
        <v/>
      </c>
      <c r="Z1510" s="64" t="str">
        <f t="shared" si="214"/>
        <v/>
      </c>
      <c r="AB1510" s="80" t="str">
        <f t="shared" si="215"/>
        <v/>
      </c>
      <c r="AC1510" s="77" t="str">
        <f t="shared" si="216"/>
        <v/>
      </c>
      <c r="AE1510" s="84" t="str">
        <f t="shared" si="217"/>
        <v/>
      </c>
      <c r="AG1510" s="6" t="str">
        <f>IF($AE1510="", "", COUNTIF($AE$10:$AE$2510, "&gt;"&amp;$AE1510)+1+COUNTIF($AE$10:$AE1510, $AE1510)-1)</f>
        <v/>
      </c>
    </row>
    <row r="1511" spans="1:33" x14ac:dyDescent="0.25">
      <c r="A1511" s="2"/>
      <c r="B1511" s="98"/>
      <c r="C1511" s="99"/>
      <c r="D1511" s="100"/>
      <c r="E1511" s="101"/>
      <c r="F1511" s="102"/>
      <c r="G1511" s="99"/>
      <c r="H1511" s="103"/>
      <c r="I1511" s="104"/>
      <c r="J1511" s="2"/>
      <c r="K1511" s="56" t="str">
        <f t="shared" si="209"/>
        <v/>
      </c>
      <c r="L1511" s="2"/>
      <c r="M1511" s="2"/>
      <c r="N1511" s="51" t="str">
        <f t="shared" si="210"/>
        <v/>
      </c>
      <c r="O1511" s="2"/>
      <c r="Q1511" s="6" t="str">
        <f t="shared" si="211"/>
        <v/>
      </c>
      <c r="S1511" s="6" t="str">
        <f>IF(COUNTIF($Q1511:$Q$2510, $Q1511)&gt;1, "", $Q1511)</f>
        <v/>
      </c>
      <c r="U1511" s="63" t="str">
        <f>IF($B1511="", "", IF(OR($B1511&lt;'Intro &amp; Setup'!$W$18, $B1511&gt;'Intro &amp; Setup'!$AG$18), "X", ""))</f>
        <v/>
      </c>
      <c r="V1511" s="64" t="str">
        <f>IF($F1511="", "", IF(OR($F1511&lt;'Intro &amp; Setup'!$W$18, $F1511&gt;'Intro &amp; Setup'!$AG$18), "X", ""))</f>
        <v/>
      </c>
      <c r="W1511" s="6" t="str">
        <f t="shared" si="212"/>
        <v/>
      </c>
      <c r="Y1511" s="63" t="str">
        <f t="shared" si="213"/>
        <v/>
      </c>
      <c r="Z1511" s="64" t="str">
        <f t="shared" si="214"/>
        <v/>
      </c>
      <c r="AB1511" s="80" t="str">
        <f t="shared" si="215"/>
        <v/>
      </c>
      <c r="AC1511" s="77" t="str">
        <f t="shared" si="216"/>
        <v/>
      </c>
      <c r="AE1511" s="84" t="str">
        <f t="shared" si="217"/>
        <v/>
      </c>
      <c r="AG1511" s="6" t="str">
        <f>IF($AE1511="", "", COUNTIF($AE$10:$AE$2510, "&gt;"&amp;$AE1511)+1+COUNTIF($AE$10:$AE1511, $AE1511)-1)</f>
        <v/>
      </c>
    </row>
    <row r="1512" spans="1:33" x14ac:dyDescent="0.25">
      <c r="A1512" s="2"/>
      <c r="B1512" s="98"/>
      <c r="C1512" s="99"/>
      <c r="D1512" s="100"/>
      <c r="E1512" s="101"/>
      <c r="F1512" s="102"/>
      <c r="G1512" s="99"/>
      <c r="H1512" s="103"/>
      <c r="I1512" s="104"/>
      <c r="J1512" s="2"/>
      <c r="K1512" s="56" t="str">
        <f t="shared" si="209"/>
        <v/>
      </c>
      <c r="L1512" s="2"/>
      <c r="M1512" s="2"/>
      <c r="N1512" s="51" t="str">
        <f t="shared" si="210"/>
        <v/>
      </c>
      <c r="O1512" s="2"/>
      <c r="Q1512" s="6" t="str">
        <f t="shared" si="211"/>
        <v/>
      </c>
      <c r="S1512" s="6" t="str">
        <f>IF(COUNTIF($Q1512:$Q$2510, $Q1512)&gt;1, "", $Q1512)</f>
        <v/>
      </c>
      <c r="U1512" s="63" t="str">
        <f>IF($B1512="", "", IF(OR($B1512&lt;'Intro &amp; Setup'!$W$18, $B1512&gt;'Intro &amp; Setup'!$AG$18), "X", ""))</f>
        <v/>
      </c>
      <c r="V1512" s="64" t="str">
        <f>IF($F1512="", "", IF(OR($F1512&lt;'Intro &amp; Setup'!$W$18, $F1512&gt;'Intro &amp; Setup'!$AG$18), "X", ""))</f>
        <v/>
      </c>
      <c r="W1512" s="6" t="str">
        <f t="shared" si="212"/>
        <v/>
      </c>
      <c r="Y1512" s="63" t="str">
        <f t="shared" si="213"/>
        <v/>
      </c>
      <c r="Z1512" s="64" t="str">
        <f t="shared" si="214"/>
        <v/>
      </c>
      <c r="AB1512" s="80" t="str">
        <f t="shared" si="215"/>
        <v/>
      </c>
      <c r="AC1512" s="77" t="str">
        <f t="shared" si="216"/>
        <v/>
      </c>
      <c r="AE1512" s="84" t="str">
        <f t="shared" si="217"/>
        <v/>
      </c>
      <c r="AG1512" s="6" t="str">
        <f>IF($AE1512="", "", COUNTIF($AE$10:$AE$2510, "&gt;"&amp;$AE1512)+1+COUNTIF($AE$10:$AE1512, $AE1512)-1)</f>
        <v/>
      </c>
    </row>
    <row r="1513" spans="1:33" x14ac:dyDescent="0.25">
      <c r="A1513" s="2"/>
      <c r="B1513" s="98"/>
      <c r="C1513" s="99"/>
      <c r="D1513" s="100"/>
      <c r="E1513" s="101"/>
      <c r="F1513" s="102"/>
      <c r="G1513" s="99"/>
      <c r="H1513" s="103"/>
      <c r="I1513" s="104"/>
      <c r="J1513" s="2"/>
      <c r="K1513" s="56" t="str">
        <f t="shared" si="209"/>
        <v/>
      </c>
      <c r="L1513" s="2"/>
      <c r="M1513" s="2"/>
      <c r="N1513" s="51" t="str">
        <f t="shared" si="210"/>
        <v/>
      </c>
      <c r="O1513" s="2"/>
      <c r="Q1513" s="6" t="str">
        <f t="shared" si="211"/>
        <v/>
      </c>
      <c r="S1513" s="6" t="str">
        <f>IF(COUNTIF($Q1513:$Q$2510, $Q1513)&gt;1, "", $Q1513)</f>
        <v/>
      </c>
      <c r="U1513" s="63" t="str">
        <f>IF($B1513="", "", IF(OR($B1513&lt;'Intro &amp; Setup'!$W$18, $B1513&gt;'Intro &amp; Setup'!$AG$18), "X", ""))</f>
        <v/>
      </c>
      <c r="V1513" s="64" t="str">
        <f>IF($F1513="", "", IF(OR($F1513&lt;'Intro &amp; Setup'!$W$18, $F1513&gt;'Intro &amp; Setup'!$AG$18), "X", ""))</f>
        <v/>
      </c>
      <c r="W1513" s="6" t="str">
        <f t="shared" si="212"/>
        <v/>
      </c>
      <c r="Y1513" s="63" t="str">
        <f t="shared" si="213"/>
        <v/>
      </c>
      <c r="Z1513" s="64" t="str">
        <f t="shared" si="214"/>
        <v/>
      </c>
      <c r="AB1513" s="80" t="str">
        <f t="shared" si="215"/>
        <v/>
      </c>
      <c r="AC1513" s="77" t="str">
        <f t="shared" si="216"/>
        <v/>
      </c>
      <c r="AE1513" s="84" t="str">
        <f t="shared" si="217"/>
        <v/>
      </c>
      <c r="AG1513" s="6" t="str">
        <f>IF($AE1513="", "", COUNTIF($AE$10:$AE$2510, "&gt;"&amp;$AE1513)+1+COUNTIF($AE$10:$AE1513, $AE1513)-1)</f>
        <v/>
      </c>
    </row>
    <row r="1514" spans="1:33" x14ac:dyDescent="0.25">
      <c r="A1514" s="2"/>
      <c r="B1514" s="98"/>
      <c r="C1514" s="99"/>
      <c r="D1514" s="100"/>
      <c r="E1514" s="101"/>
      <c r="F1514" s="102"/>
      <c r="G1514" s="99"/>
      <c r="H1514" s="103"/>
      <c r="I1514" s="104"/>
      <c r="J1514" s="2"/>
      <c r="K1514" s="56" t="str">
        <f t="shared" si="209"/>
        <v/>
      </c>
      <c r="L1514" s="2"/>
      <c r="M1514" s="2"/>
      <c r="N1514" s="51" t="str">
        <f t="shared" si="210"/>
        <v/>
      </c>
      <c r="O1514" s="2"/>
      <c r="Q1514" s="6" t="str">
        <f t="shared" si="211"/>
        <v/>
      </c>
      <c r="S1514" s="6" t="str">
        <f>IF(COUNTIF($Q1514:$Q$2510, $Q1514)&gt;1, "", $Q1514)</f>
        <v/>
      </c>
      <c r="U1514" s="63" t="str">
        <f>IF($B1514="", "", IF(OR($B1514&lt;'Intro &amp; Setup'!$W$18, $B1514&gt;'Intro &amp; Setup'!$AG$18), "X", ""))</f>
        <v/>
      </c>
      <c r="V1514" s="64" t="str">
        <f>IF($F1514="", "", IF(OR($F1514&lt;'Intro &amp; Setup'!$W$18, $F1514&gt;'Intro &amp; Setup'!$AG$18), "X", ""))</f>
        <v/>
      </c>
      <c r="W1514" s="6" t="str">
        <f t="shared" si="212"/>
        <v/>
      </c>
      <c r="Y1514" s="63" t="str">
        <f t="shared" si="213"/>
        <v/>
      </c>
      <c r="Z1514" s="64" t="str">
        <f t="shared" si="214"/>
        <v/>
      </c>
      <c r="AB1514" s="80" t="str">
        <f t="shared" si="215"/>
        <v/>
      </c>
      <c r="AC1514" s="77" t="str">
        <f t="shared" si="216"/>
        <v/>
      </c>
      <c r="AE1514" s="84" t="str">
        <f t="shared" si="217"/>
        <v/>
      </c>
      <c r="AG1514" s="6" t="str">
        <f>IF($AE1514="", "", COUNTIF($AE$10:$AE$2510, "&gt;"&amp;$AE1514)+1+COUNTIF($AE$10:$AE1514, $AE1514)-1)</f>
        <v/>
      </c>
    </row>
    <row r="1515" spans="1:33" x14ac:dyDescent="0.25">
      <c r="A1515" s="2"/>
      <c r="B1515" s="98"/>
      <c r="C1515" s="99"/>
      <c r="D1515" s="100"/>
      <c r="E1515" s="101"/>
      <c r="F1515" s="102"/>
      <c r="G1515" s="99"/>
      <c r="H1515" s="103"/>
      <c r="I1515" s="104"/>
      <c r="J1515" s="2"/>
      <c r="K1515" s="56" t="str">
        <f t="shared" si="209"/>
        <v/>
      </c>
      <c r="L1515" s="2"/>
      <c r="M1515" s="2"/>
      <c r="N1515" s="51" t="str">
        <f t="shared" si="210"/>
        <v/>
      </c>
      <c r="O1515" s="2"/>
      <c r="Q1515" s="6" t="str">
        <f t="shared" si="211"/>
        <v/>
      </c>
      <c r="S1515" s="6" t="str">
        <f>IF(COUNTIF($Q1515:$Q$2510, $Q1515)&gt;1, "", $Q1515)</f>
        <v/>
      </c>
      <c r="U1515" s="63" t="str">
        <f>IF($B1515="", "", IF(OR($B1515&lt;'Intro &amp; Setup'!$W$18, $B1515&gt;'Intro &amp; Setup'!$AG$18), "X", ""))</f>
        <v/>
      </c>
      <c r="V1515" s="64" t="str">
        <f>IF($F1515="", "", IF(OR($F1515&lt;'Intro &amp; Setup'!$W$18, $F1515&gt;'Intro &amp; Setup'!$AG$18), "X", ""))</f>
        <v/>
      </c>
      <c r="W1515" s="6" t="str">
        <f t="shared" si="212"/>
        <v/>
      </c>
      <c r="Y1515" s="63" t="str">
        <f t="shared" si="213"/>
        <v/>
      </c>
      <c r="Z1515" s="64" t="str">
        <f t="shared" si="214"/>
        <v/>
      </c>
      <c r="AB1515" s="80" t="str">
        <f t="shared" si="215"/>
        <v/>
      </c>
      <c r="AC1515" s="77" t="str">
        <f t="shared" si="216"/>
        <v/>
      </c>
      <c r="AE1515" s="84" t="str">
        <f t="shared" si="217"/>
        <v/>
      </c>
      <c r="AG1515" s="6" t="str">
        <f>IF($AE1515="", "", COUNTIF($AE$10:$AE$2510, "&gt;"&amp;$AE1515)+1+COUNTIF($AE$10:$AE1515, $AE1515)-1)</f>
        <v/>
      </c>
    </row>
    <row r="1516" spans="1:33" x14ac:dyDescent="0.25">
      <c r="A1516" s="2"/>
      <c r="B1516" s="98"/>
      <c r="C1516" s="99"/>
      <c r="D1516" s="100"/>
      <c r="E1516" s="101"/>
      <c r="F1516" s="102"/>
      <c r="G1516" s="99"/>
      <c r="H1516" s="103"/>
      <c r="I1516" s="104"/>
      <c r="J1516" s="2"/>
      <c r="K1516" s="56" t="str">
        <f t="shared" si="209"/>
        <v/>
      </c>
      <c r="L1516" s="2"/>
      <c r="M1516" s="2"/>
      <c r="N1516" s="51" t="str">
        <f t="shared" si="210"/>
        <v/>
      </c>
      <c r="O1516" s="2"/>
      <c r="Q1516" s="6" t="str">
        <f t="shared" si="211"/>
        <v/>
      </c>
      <c r="S1516" s="6" t="str">
        <f>IF(COUNTIF($Q1516:$Q$2510, $Q1516)&gt;1, "", $Q1516)</f>
        <v/>
      </c>
      <c r="U1516" s="63" t="str">
        <f>IF($B1516="", "", IF(OR($B1516&lt;'Intro &amp; Setup'!$W$18, $B1516&gt;'Intro &amp; Setup'!$AG$18), "X", ""))</f>
        <v/>
      </c>
      <c r="V1516" s="64" t="str">
        <f>IF($F1516="", "", IF(OR($F1516&lt;'Intro &amp; Setup'!$W$18, $F1516&gt;'Intro &amp; Setup'!$AG$18), "X", ""))</f>
        <v/>
      </c>
      <c r="W1516" s="6" t="str">
        <f t="shared" si="212"/>
        <v/>
      </c>
      <c r="Y1516" s="63" t="str">
        <f t="shared" si="213"/>
        <v/>
      </c>
      <c r="Z1516" s="64" t="str">
        <f t="shared" si="214"/>
        <v/>
      </c>
      <c r="AB1516" s="80" t="str">
        <f t="shared" si="215"/>
        <v/>
      </c>
      <c r="AC1516" s="77" t="str">
        <f t="shared" si="216"/>
        <v/>
      </c>
      <c r="AE1516" s="84" t="str">
        <f t="shared" si="217"/>
        <v/>
      </c>
      <c r="AG1516" s="6" t="str">
        <f>IF($AE1516="", "", COUNTIF($AE$10:$AE$2510, "&gt;"&amp;$AE1516)+1+COUNTIF($AE$10:$AE1516, $AE1516)-1)</f>
        <v/>
      </c>
    </row>
    <row r="1517" spans="1:33" x14ac:dyDescent="0.25">
      <c r="A1517" s="2"/>
      <c r="B1517" s="98"/>
      <c r="C1517" s="99"/>
      <c r="D1517" s="100"/>
      <c r="E1517" s="101"/>
      <c r="F1517" s="102"/>
      <c r="G1517" s="99"/>
      <c r="H1517" s="103"/>
      <c r="I1517" s="104"/>
      <c r="J1517" s="2"/>
      <c r="K1517" s="56" t="str">
        <f t="shared" si="209"/>
        <v/>
      </c>
      <c r="L1517" s="2"/>
      <c r="M1517" s="2"/>
      <c r="N1517" s="51" t="str">
        <f t="shared" si="210"/>
        <v/>
      </c>
      <c r="O1517" s="2"/>
      <c r="Q1517" s="6" t="str">
        <f t="shared" si="211"/>
        <v/>
      </c>
      <c r="S1517" s="6" t="str">
        <f>IF(COUNTIF($Q1517:$Q$2510, $Q1517)&gt;1, "", $Q1517)</f>
        <v/>
      </c>
      <c r="U1517" s="63" t="str">
        <f>IF($B1517="", "", IF(OR($B1517&lt;'Intro &amp; Setup'!$W$18, $B1517&gt;'Intro &amp; Setup'!$AG$18), "X", ""))</f>
        <v/>
      </c>
      <c r="V1517" s="64" t="str">
        <f>IF($F1517="", "", IF(OR($F1517&lt;'Intro &amp; Setup'!$W$18, $F1517&gt;'Intro &amp; Setup'!$AG$18), "X", ""))</f>
        <v/>
      </c>
      <c r="W1517" s="6" t="str">
        <f t="shared" si="212"/>
        <v/>
      </c>
      <c r="Y1517" s="63" t="str">
        <f t="shared" si="213"/>
        <v/>
      </c>
      <c r="Z1517" s="64" t="str">
        <f t="shared" si="214"/>
        <v/>
      </c>
      <c r="AB1517" s="80" t="str">
        <f t="shared" si="215"/>
        <v/>
      </c>
      <c r="AC1517" s="77" t="str">
        <f t="shared" si="216"/>
        <v/>
      </c>
      <c r="AE1517" s="84" t="str">
        <f t="shared" si="217"/>
        <v/>
      </c>
      <c r="AG1517" s="6" t="str">
        <f>IF($AE1517="", "", COUNTIF($AE$10:$AE$2510, "&gt;"&amp;$AE1517)+1+COUNTIF($AE$10:$AE1517, $AE1517)-1)</f>
        <v/>
      </c>
    </row>
    <row r="1518" spans="1:33" x14ac:dyDescent="0.25">
      <c r="A1518" s="2"/>
      <c r="B1518" s="98"/>
      <c r="C1518" s="99"/>
      <c r="D1518" s="100"/>
      <c r="E1518" s="101"/>
      <c r="F1518" s="102"/>
      <c r="G1518" s="99"/>
      <c r="H1518" s="103"/>
      <c r="I1518" s="104"/>
      <c r="J1518" s="2"/>
      <c r="K1518" s="56" t="str">
        <f t="shared" si="209"/>
        <v/>
      </c>
      <c r="L1518" s="2"/>
      <c r="M1518" s="2"/>
      <c r="N1518" s="51" t="str">
        <f t="shared" si="210"/>
        <v/>
      </c>
      <c r="O1518" s="2"/>
      <c r="Q1518" s="6" t="str">
        <f t="shared" si="211"/>
        <v/>
      </c>
      <c r="S1518" s="6" t="str">
        <f>IF(COUNTIF($Q1518:$Q$2510, $Q1518)&gt;1, "", $Q1518)</f>
        <v/>
      </c>
      <c r="U1518" s="63" t="str">
        <f>IF($B1518="", "", IF(OR($B1518&lt;'Intro &amp; Setup'!$W$18, $B1518&gt;'Intro &amp; Setup'!$AG$18), "X", ""))</f>
        <v/>
      </c>
      <c r="V1518" s="64" t="str">
        <f>IF($F1518="", "", IF(OR($F1518&lt;'Intro &amp; Setup'!$W$18, $F1518&gt;'Intro &amp; Setup'!$AG$18), "X", ""))</f>
        <v/>
      </c>
      <c r="W1518" s="6" t="str">
        <f t="shared" si="212"/>
        <v/>
      </c>
      <c r="Y1518" s="63" t="str">
        <f t="shared" si="213"/>
        <v/>
      </c>
      <c r="Z1518" s="64" t="str">
        <f t="shared" si="214"/>
        <v/>
      </c>
      <c r="AB1518" s="80" t="str">
        <f t="shared" si="215"/>
        <v/>
      </c>
      <c r="AC1518" s="77" t="str">
        <f t="shared" si="216"/>
        <v/>
      </c>
      <c r="AE1518" s="84" t="str">
        <f t="shared" si="217"/>
        <v/>
      </c>
      <c r="AG1518" s="6" t="str">
        <f>IF($AE1518="", "", COUNTIF($AE$10:$AE$2510, "&gt;"&amp;$AE1518)+1+COUNTIF($AE$10:$AE1518, $AE1518)-1)</f>
        <v/>
      </c>
    </row>
    <row r="1519" spans="1:33" x14ac:dyDescent="0.25">
      <c r="A1519" s="2"/>
      <c r="B1519" s="98"/>
      <c r="C1519" s="99"/>
      <c r="D1519" s="100"/>
      <c r="E1519" s="101"/>
      <c r="F1519" s="102"/>
      <c r="G1519" s="99"/>
      <c r="H1519" s="103"/>
      <c r="I1519" s="104"/>
      <c r="J1519" s="2"/>
      <c r="K1519" s="56" t="str">
        <f t="shared" si="209"/>
        <v/>
      </c>
      <c r="L1519" s="2"/>
      <c r="M1519" s="2"/>
      <c r="N1519" s="51" t="str">
        <f t="shared" si="210"/>
        <v/>
      </c>
      <c r="O1519" s="2"/>
      <c r="Q1519" s="6" t="str">
        <f t="shared" si="211"/>
        <v/>
      </c>
      <c r="S1519" s="6" t="str">
        <f>IF(COUNTIF($Q1519:$Q$2510, $Q1519)&gt;1, "", $Q1519)</f>
        <v/>
      </c>
      <c r="U1519" s="63" t="str">
        <f>IF($B1519="", "", IF(OR($B1519&lt;'Intro &amp; Setup'!$W$18, $B1519&gt;'Intro &amp; Setup'!$AG$18), "X", ""))</f>
        <v/>
      </c>
      <c r="V1519" s="64" t="str">
        <f>IF($F1519="", "", IF(OR($F1519&lt;'Intro &amp; Setup'!$W$18, $F1519&gt;'Intro &amp; Setup'!$AG$18), "X", ""))</f>
        <v/>
      </c>
      <c r="W1519" s="6" t="str">
        <f t="shared" si="212"/>
        <v/>
      </c>
      <c r="Y1519" s="63" t="str">
        <f t="shared" si="213"/>
        <v/>
      </c>
      <c r="Z1519" s="64" t="str">
        <f t="shared" si="214"/>
        <v/>
      </c>
      <c r="AB1519" s="80" t="str">
        <f t="shared" si="215"/>
        <v/>
      </c>
      <c r="AC1519" s="77" t="str">
        <f t="shared" si="216"/>
        <v/>
      </c>
      <c r="AE1519" s="84" t="str">
        <f t="shared" si="217"/>
        <v/>
      </c>
      <c r="AG1519" s="6" t="str">
        <f>IF($AE1519="", "", COUNTIF($AE$10:$AE$2510, "&gt;"&amp;$AE1519)+1+COUNTIF($AE$10:$AE1519, $AE1519)-1)</f>
        <v/>
      </c>
    </row>
    <row r="1520" spans="1:33" x14ac:dyDescent="0.25">
      <c r="A1520" s="2"/>
      <c r="B1520" s="98"/>
      <c r="C1520" s="99"/>
      <c r="D1520" s="100"/>
      <c r="E1520" s="101"/>
      <c r="F1520" s="102"/>
      <c r="G1520" s="99"/>
      <c r="H1520" s="103"/>
      <c r="I1520" s="104"/>
      <c r="J1520" s="2"/>
      <c r="K1520" s="56" t="str">
        <f t="shared" si="209"/>
        <v/>
      </c>
      <c r="L1520" s="2"/>
      <c r="M1520" s="2"/>
      <c r="N1520" s="51" t="str">
        <f t="shared" si="210"/>
        <v/>
      </c>
      <c r="O1520" s="2"/>
      <c r="Q1520" s="6" t="str">
        <f t="shared" si="211"/>
        <v/>
      </c>
      <c r="S1520" s="6" t="str">
        <f>IF(COUNTIF($Q1520:$Q$2510, $Q1520)&gt;1, "", $Q1520)</f>
        <v/>
      </c>
      <c r="U1520" s="63" t="str">
        <f>IF($B1520="", "", IF(OR($B1520&lt;'Intro &amp; Setup'!$W$18, $B1520&gt;'Intro &amp; Setup'!$AG$18), "X", ""))</f>
        <v/>
      </c>
      <c r="V1520" s="64" t="str">
        <f>IF($F1520="", "", IF(OR($F1520&lt;'Intro &amp; Setup'!$W$18, $F1520&gt;'Intro &amp; Setup'!$AG$18), "X", ""))</f>
        <v/>
      </c>
      <c r="W1520" s="6" t="str">
        <f t="shared" si="212"/>
        <v/>
      </c>
      <c r="Y1520" s="63" t="str">
        <f t="shared" si="213"/>
        <v/>
      </c>
      <c r="Z1520" s="64" t="str">
        <f t="shared" si="214"/>
        <v/>
      </c>
      <c r="AB1520" s="80" t="str">
        <f t="shared" si="215"/>
        <v/>
      </c>
      <c r="AC1520" s="77" t="str">
        <f t="shared" si="216"/>
        <v/>
      </c>
      <c r="AE1520" s="84" t="str">
        <f t="shared" si="217"/>
        <v/>
      </c>
      <c r="AG1520" s="6" t="str">
        <f>IF($AE1520="", "", COUNTIF($AE$10:$AE$2510, "&gt;"&amp;$AE1520)+1+COUNTIF($AE$10:$AE1520, $AE1520)-1)</f>
        <v/>
      </c>
    </row>
    <row r="1521" spans="1:33" x14ac:dyDescent="0.25">
      <c r="A1521" s="2"/>
      <c r="B1521" s="98"/>
      <c r="C1521" s="99"/>
      <c r="D1521" s="100"/>
      <c r="E1521" s="101"/>
      <c r="F1521" s="102"/>
      <c r="G1521" s="99"/>
      <c r="H1521" s="103"/>
      <c r="I1521" s="104"/>
      <c r="J1521" s="2"/>
      <c r="K1521" s="56" t="str">
        <f t="shared" si="209"/>
        <v/>
      </c>
      <c r="L1521" s="2"/>
      <c r="M1521" s="2"/>
      <c r="N1521" s="51" t="str">
        <f t="shared" si="210"/>
        <v/>
      </c>
      <c r="O1521" s="2"/>
      <c r="Q1521" s="6" t="str">
        <f t="shared" si="211"/>
        <v/>
      </c>
      <c r="S1521" s="6" t="str">
        <f>IF(COUNTIF($Q1521:$Q$2510, $Q1521)&gt;1, "", $Q1521)</f>
        <v/>
      </c>
      <c r="U1521" s="63" t="str">
        <f>IF($B1521="", "", IF(OR($B1521&lt;'Intro &amp; Setup'!$W$18, $B1521&gt;'Intro &amp; Setup'!$AG$18), "X", ""))</f>
        <v/>
      </c>
      <c r="V1521" s="64" t="str">
        <f>IF($F1521="", "", IF(OR($F1521&lt;'Intro &amp; Setup'!$W$18, $F1521&gt;'Intro &amp; Setup'!$AG$18), "X", ""))</f>
        <v/>
      </c>
      <c r="W1521" s="6" t="str">
        <f t="shared" si="212"/>
        <v/>
      </c>
      <c r="Y1521" s="63" t="str">
        <f t="shared" si="213"/>
        <v/>
      </c>
      <c r="Z1521" s="64" t="str">
        <f t="shared" si="214"/>
        <v/>
      </c>
      <c r="AB1521" s="80" t="str">
        <f t="shared" si="215"/>
        <v/>
      </c>
      <c r="AC1521" s="77" t="str">
        <f t="shared" si="216"/>
        <v/>
      </c>
      <c r="AE1521" s="84" t="str">
        <f t="shared" si="217"/>
        <v/>
      </c>
      <c r="AG1521" s="6" t="str">
        <f>IF($AE1521="", "", COUNTIF($AE$10:$AE$2510, "&gt;"&amp;$AE1521)+1+COUNTIF($AE$10:$AE1521, $AE1521)-1)</f>
        <v/>
      </c>
    </row>
    <row r="1522" spans="1:33" x14ac:dyDescent="0.25">
      <c r="A1522" s="2"/>
      <c r="B1522" s="98"/>
      <c r="C1522" s="99"/>
      <c r="D1522" s="100"/>
      <c r="E1522" s="101"/>
      <c r="F1522" s="102"/>
      <c r="G1522" s="99"/>
      <c r="H1522" s="103"/>
      <c r="I1522" s="104"/>
      <c r="J1522" s="2"/>
      <c r="K1522" s="56" t="str">
        <f t="shared" si="209"/>
        <v/>
      </c>
      <c r="L1522" s="2"/>
      <c r="M1522" s="2"/>
      <c r="N1522" s="51" t="str">
        <f t="shared" si="210"/>
        <v/>
      </c>
      <c r="O1522" s="2"/>
      <c r="Q1522" s="6" t="str">
        <f t="shared" si="211"/>
        <v/>
      </c>
      <c r="S1522" s="6" t="str">
        <f>IF(COUNTIF($Q1522:$Q$2510, $Q1522)&gt;1, "", $Q1522)</f>
        <v/>
      </c>
      <c r="U1522" s="63" t="str">
        <f>IF($B1522="", "", IF(OR($B1522&lt;'Intro &amp; Setup'!$W$18, $B1522&gt;'Intro &amp; Setup'!$AG$18), "X", ""))</f>
        <v/>
      </c>
      <c r="V1522" s="64" t="str">
        <f>IF($F1522="", "", IF(OR($F1522&lt;'Intro &amp; Setup'!$W$18, $F1522&gt;'Intro &amp; Setup'!$AG$18), "X", ""))</f>
        <v/>
      </c>
      <c r="W1522" s="6" t="str">
        <f t="shared" si="212"/>
        <v/>
      </c>
      <c r="Y1522" s="63" t="str">
        <f t="shared" si="213"/>
        <v/>
      </c>
      <c r="Z1522" s="64" t="str">
        <f t="shared" si="214"/>
        <v/>
      </c>
      <c r="AB1522" s="80" t="str">
        <f t="shared" si="215"/>
        <v/>
      </c>
      <c r="AC1522" s="77" t="str">
        <f t="shared" si="216"/>
        <v/>
      </c>
      <c r="AE1522" s="84" t="str">
        <f t="shared" si="217"/>
        <v/>
      </c>
      <c r="AG1522" s="6" t="str">
        <f>IF($AE1522="", "", COUNTIF($AE$10:$AE$2510, "&gt;"&amp;$AE1522)+1+COUNTIF($AE$10:$AE1522, $AE1522)-1)</f>
        <v/>
      </c>
    </row>
    <row r="1523" spans="1:33" x14ac:dyDescent="0.25">
      <c r="A1523" s="2"/>
      <c r="B1523" s="98"/>
      <c r="C1523" s="99"/>
      <c r="D1523" s="100"/>
      <c r="E1523" s="101"/>
      <c r="F1523" s="102"/>
      <c r="G1523" s="99"/>
      <c r="H1523" s="103"/>
      <c r="I1523" s="104"/>
      <c r="J1523" s="2"/>
      <c r="K1523" s="56" t="str">
        <f t="shared" si="209"/>
        <v/>
      </c>
      <c r="L1523" s="2"/>
      <c r="M1523" s="2"/>
      <c r="N1523" s="51" t="str">
        <f t="shared" si="210"/>
        <v/>
      </c>
      <c r="O1523" s="2"/>
      <c r="Q1523" s="6" t="str">
        <f t="shared" si="211"/>
        <v/>
      </c>
      <c r="S1523" s="6" t="str">
        <f>IF(COUNTIF($Q1523:$Q$2510, $Q1523)&gt;1, "", $Q1523)</f>
        <v/>
      </c>
      <c r="U1523" s="63" t="str">
        <f>IF($B1523="", "", IF(OR($B1523&lt;'Intro &amp; Setup'!$W$18, $B1523&gt;'Intro &amp; Setup'!$AG$18), "X", ""))</f>
        <v/>
      </c>
      <c r="V1523" s="64" t="str">
        <f>IF($F1523="", "", IF(OR($F1523&lt;'Intro &amp; Setup'!$W$18, $F1523&gt;'Intro &amp; Setup'!$AG$18), "X", ""))</f>
        <v/>
      </c>
      <c r="W1523" s="6" t="str">
        <f t="shared" si="212"/>
        <v/>
      </c>
      <c r="Y1523" s="63" t="str">
        <f t="shared" si="213"/>
        <v/>
      </c>
      <c r="Z1523" s="64" t="str">
        <f t="shared" si="214"/>
        <v/>
      </c>
      <c r="AB1523" s="80" t="str">
        <f t="shared" si="215"/>
        <v/>
      </c>
      <c r="AC1523" s="77" t="str">
        <f t="shared" si="216"/>
        <v/>
      </c>
      <c r="AE1523" s="84" t="str">
        <f t="shared" si="217"/>
        <v/>
      </c>
      <c r="AG1523" s="6" t="str">
        <f>IF($AE1523="", "", COUNTIF($AE$10:$AE$2510, "&gt;"&amp;$AE1523)+1+COUNTIF($AE$10:$AE1523, $AE1523)-1)</f>
        <v/>
      </c>
    </row>
    <row r="1524" spans="1:33" x14ac:dyDescent="0.25">
      <c r="A1524" s="2"/>
      <c r="B1524" s="98"/>
      <c r="C1524" s="99"/>
      <c r="D1524" s="100"/>
      <c r="E1524" s="101"/>
      <c r="F1524" s="102"/>
      <c r="G1524" s="99"/>
      <c r="H1524" s="103"/>
      <c r="I1524" s="104"/>
      <c r="J1524" s="2"/>
      <c r="K1524" s="56" t="str">
        <f t="shared" si="209"/>
        <v/>
      </c>
      <c r="L1524" s="2"/>
      <c r="M1524" s="2"/>
      <c r="N1524" s="51" t="str">
        <f t="shared" si="210"/>
        <v/>
      </c>
      <c r="O1524" s="2"/>
      <c r="Q1524" s="6" t="str">
        <f t="shared" si="211"/>
        <v/>
      </c>
      <c r="S1524" s="6" t="str">
        <f>IF(COUNTIF($Q1524:$Q$2510, $Q1524)&gt;1, "", $Q1524)</f>
        <v/>
      </c>
      <c r="U1524" s="63" t="str">
        <f>IF($B1524="", "", IF(OR($B1524&lt;'Intro &amp; Setup'!$W$18, $B1524&gt;'Intro &amp; Setup'!$AG$18), "X", ""))</f>
        <v/>
      </c>
      <c r="V1524" s="64" t="str">
        <f>IF($F1524="", "", IF(OR($F1524&lt;'Intro &amp; Setup'!$W$18, $F1524&gt;'Intro &amp; Setup'!$AG$18), "X", ""))</f>
        <v/>
      </c>
      <c r="W1524" s="6" t="str">
        <f t="shared" si="212"/>
        <v/>
      </c>
      <c r="Y1524" s="63" t="str">
        <f t="shared" si="213"/>
        <v/>
      </c>
      <c r="Z1524" s="64" t="str">
        <f t="shared" si="214"/>
        <v/>
      </c>
      <c r="AB1524" s="80" t="str">
        <f t="shared" si="215"/>
        <v/>
      </c>
      <c r="AC1524" s="77" t="str">
        <f t="shared" si="216"/>
        <v/>
      </c>
      <c r="AE1524" s="84" t="str">
        <f t="shared" si="217"/>
        <v/>
      </c>
      <c r="AG1524" s="6" t="str">
        <f>IF($AE1524="", "", COUNTIF($AE$10:$AE$2510, "&gt;"&amp;$AE1524)+1+COUNTIF($AE$10:$AE1524, $AE1524)-1)</f>
        <v/>
      </c>
    </row>
    <row r="1525" spans="1:33" x14ac:dyDescent="0.25">
      <c r="A1525" s="2"/>
      <c r="B1525" s="98"/>
      <c r="C1525" s="99"/>
      <c r="D1525" s="100"/>
      <c r="E1525" s="101"/>
      <c r="F1525" s="102"/>
      <c r="G1525" s="99"/>
      <c r="H1525" s="103"/>
      <c r="I1525" s="104"/>
      <c r="J1525" s="2"/>
      <c r="K1525" s="56" t="str">
        <f t="shared" si="209"/>
        <v/>
      </c>
      <c r="L1525" s="2"/>
      <c r="M1525" s="2"/>
      <c r="N1525" s="51" t="str">
        <f t="shared" si="210"/>
        <v/>
      </c>
      <c r="O1525" s="2"/>
      <c r="Q1525" s="6" t="str">
        <f t="shared" si="211"/>
        <v/>
      </c>
      <c r="S1525" s="6" t="str">
        <f>IF(COUNTIF($Q1525:$Q$2510, $Q1525)&gt;1, "", $Q1525)</f>
        <v/>
      </c>
      <c r="U1525" s="63" t="str">
        <f>IF($B1525="", "", IF(OR($B1525&lt;'Intro &amp; Setup'!$W$18, $B1525&gt;'Intro &amp; Setup'!$AG$18), "X", ""))</f>
        <v/>
      </c>
      <c r="V1525" s="64" t="str">
        <f>IF($F1525="", "", IF(OR($F1525&lt;'Intro &amp; Setup'!$W$18, $F1525&gt;'Intro &amp; Setup'!$AG$18), "X", ""))</f>
        <v/>
      </c>
      <c r="W1525" s="6" t="str">
        <f t="shared" si="212"/>
        <v/>
      </c>
      <c r="Y1525" s="63" t="str">
        <f t="shared" si="213"/>
        <v/>
      </c>
      <c r="Z1525" s="64" t="str">
        <f t="shared" si="214"/>
        <v/>
      </c>
      <c r="AB1525" s="80" t="str">
        <f t="shared" si="215"/>
        <v/>
      </c>
      <c r="AC1525" s="77" t="str">
        <f t="shared" si="216"/>
        <v/>
      </c>
      <c r="AE1525" s="84" t="str">
        <f t="shared" si="217"/>
        <v/>
      </c>
      <c r="AG1525" s="6" t="str">
        <f>IF($AE1525="", "", COUNTIF($AE$10:$AE$2510, "&gt;"&amp;$AE1525)+1+COUNTIF($AE$10:$AE1525, $AE1525)-1)</f>
        <v/>
      </c>
    </row>
    <row r="1526" spans="1:33" x14ac:dyDescent="0.25">
      <c r="A1526" s="2"/>
      <c r="B1526" s="98"/>
      <c r="C1526" s="99"/>
      <c r="D1526" s="100"/>
      <c r="E1526" s="101"/>
      <c r="F1526" s="102"/>
      <c r="G1526" s="99"/>
      <c r="H1526" s="103"/>
      <c r="I1526" s="104"/>
      <c r="J1526" s="2"/>
      <c r="K1526" s="56" t="str">
        <f t="shared" si="209"/>
        <v/>
      </c>
      <c r="L1526" s="2"/>
      <c r="M1526" s="2"/>
      <c r="N1526" s="51" t="str">
        <f t="shared" si="210"/>
        <v/>
      </c>
      <c r="O1526" s="2"/>
      <c r="Q1526" s="6" t="str">
        <f t="shared" si="211"/>
        <v/>
      </c>
      <c r="S1526" s="6" t="str">
        <f>IF(COUNTIF($Q1526:$Q$2510, $Q1526)&gt;1, "", $Q1526)</f>
        <v/>
      </c>
      <c r="U1526" s="63" t="str">
        <f>IF($B1526="", "", IF(OR($B1526&lt;'Intro &amp; Setup'!$W$18, $B1526&gt;'Intro &amp; Setup'!$AG$18), "X", ""))</f>
        <v/>
      </c>
      <c r="V1526" s="64" t="str">
        <f>IF($F1526="", "", IF(OR($F1526&lt;'Intro &amp; Setup'!$W$18, $F1526&gt;'Intro &amp; Setup'!$AG$18), "X", ""))</f>
        <v/>
      </c>
      <c r="W1526" s="6" t="str">
        <f t="shared" si="212"/>
        <v/>
      </c>
      <c r="Y1526" s="63" t="str">
        <f t="shared" si="213"/>
        <v/>
      </c>
      <c r="Z1526" s="64" t="str">
        <f t="shared" si="214"/>
        <v/>
      </c>
      <c r="AB1526" s="80" t="str">
        <f t="shared" si="215"/>
        <v/>
      </c>
      <c r="AC1526" s="77" t="str">
        <f t="shared" si="216"/>
        <v/>
      </c>
      <c r="AE1526" s="84" t="str">
        <f t="shared" si="217"/>
        <v/>
      </c>
      <c r="AG1526" s="6" t="str">
        <f>IF($AE1526="", "", COUNTIF($AE$10:$AE$2510, "&gt;"&amp;$AE1526)+1+COUNTIF($AE$10:$AE1526, $AE1526)-1)</f>
        <v/>
      </c>
    </row>
    <row r="1527" spans="1:33" x14ac:dyDescent="0.25">
      <c r="A1527" s="2"/>
      <c r="B1527" s="98"/>
      <c r="C1527" s="99"/>
      <c r="D1527" s="100"/>
      <c r="E1527" s="101"/>
      <c r="F1527" s="102"/>
      <c r="G1527" s="99"/>
      <c r="H1527" s="103"/>
      <c r="I1527" s="104"/>
      <c r="J1527" s="2"/>
      <c r="K1527" s="56" t="str">
        <f t="shared" si="209"/>
        <v/>
      </c>
      <c r="L1527" s="2"/>
      <c r="M1527" s="2"/>
      <c r="N1527" s="51" t="str">
        <f t="shared" si="210"/>
        <v/>
      </c>
      <c r="O1527" s="2"/>
      <c r="Q1527" s="6" t="str">
        <f t="shared" si="211"/>
        <v/>
      </c>
      <c r="S1527" s="6" t="str">
        <f>IF(COUNTIF($Q1527:$Q$2510, $Q1527)&gt;1, "", $Q1527)</f>
        <v/>
      </c>
      <c r="U1527" s="63" t="str">
        <f>IF($B1527="", "", IF(OR($B1527&lt;'Intro &amp; Setup'!$W$18, $B1527&gt;'Intro &amp; Setup'!$AG$18), "X", ""))</f>
        <v/>
      </c>
      <c r="V1527" s="64" t="str">
        <f>IF($F1527="", "", IF(OR($F1527&lt;'Intro &amp; Setup'!$W$18, $F1527&gt;'Intro &amp; Setup'!$AG$18), "X", ""))</f>
        <v/>
      </c>
      <c r="W1527" s="6" t="str">
        <f t="shared" si="212"/>
        <v/>
      </c>
      <c r="Y1527" s="63" t="str">
        <f t="shared" si="213"/>
        <v/>
      </c>
      <c r="Z1527" s="64" t="str">
        <f t="shared" si="214"/>
        <v/>
      </c>
      <c r="AB1527" s="80" t="str">
        <f t="shared" si="215"/>
        <v/>
      </c>
      <c r="AC1527" s="77" t="str">
        <f t="shared" si="216"/>
        <v/>
      </c>
      <c r="AE1527" s="84" t="str">
        <f t="shared" si="217"/>
        <v/>
      </c>
      <c r="AG1527" s="6" t="str">
        <f>IF($AE1527="", "", COUNTIF($AE$10:$AE$2510, "&gt;"&amp;$AE1527)+1+COUNTIF($AE$10:$AE1527, $AE1527)-1)</f>
        <v/>
      </c>
    </row>
    <row r="1528" spans="1:33" x14ac:dyDescent="0.25">
      <c r="A1528" s="2"/>
      <c r="B1528" s="98"/>
      <c r="C1528" s="99"/>
      <c r="D1528" s="100"/>
      <c r="E1528" s="101"/>
      <c r="F1528" s="102"/>
      <c r="G1528" s="99"/>
      <c r="H1528" s="103"/>
      <c r="I1528" s="104"/>
      <c r="J1528" s="2"/>
      <c r="K1528" s="56" t="str">
        <f t="shared" si="209"/>
        <v/>
      </c>
      <c r="L1528" s="2"/>
      <c r="M1528" s="2"/>
      <c r="N1528" s="51" t="str">
        <f t="shared" si="210"/>
        <v/>
      </c>
      <c r="O1528" s="2"/>
      <c r="Q1528" s="6" t="str">
        <f t="shared" si="211"/>
        <v/>
      </c>
      <c r="S1528" s="6" t="str">
        <f>IF(COUNTIF($Q1528:$Q$2510, $Q1528)&gt;1, "", $Q1528)</f>
        <v/>
      </c>
      <c r="U1528" s="63" t="str">
        <f>IF($B1528="", "", IF(OR($B1528&lt;'Intro &amp; Setup'!$W$18, $B1528&gt;'Intro &amp; Setup'!$AG$18), "X", ""))</f>
        <v/>
      </c>
      <c r="V1528" s="64" t="str">
        <f>IF($F1528="", "", IF(OR($F1528&lt;'Intro &amp; Setup'!$W$18, $F1528&gt;'Intro &amp; Setup'!$AG$18), "X", ""))</f>
        <v/>
      </c>
      <c r="W1528" s="6" t="str">
        <f t="shared" si="212"/>
        <v/>
      </c>
      <c r="Y1528" s="63" t="str">
        <f t="shared" si="213"/>
        <v/>
      </c>
      <c r="Z1528" s="64" t="str">
        <f t="shared" si="214"/>
        <v/>
      </c>
      <c r="AB1528" s="80" t="str">
        <f t="shared" si="215"/>
        <v/>
      </c>
      <c r="AC1528" s="77" t="str">
        <f t="shared" si="216"/>
        <v/>
      </c>
      <c r="AE1528" s="84" t="str">
        <f t="shared" si="217"/>
        <v/>
      </c>
      <c r="AG1528" s="6" t="str">
        <f>IF($AE1528="", "", COUNTIF($AE$10:$AE$2510, "&gt;"&amp;$AE1528)+1+COUNTIF($AE$10:$AE1528, $AE1528)-1)</f>
        <v/>
      </c>
    </row>
    <row r="1529" spans="1:33" x14ac:dyDescent="0.25">
      <c r="A1529" s="2"/>
      <c r="B1529" s="98"/>
      <c r="C1529" s="99"/>
      <c r="D1529" s="100"/>
      <c r="E1529" s="101"/>
      <c r="F1529" s="102"/>
      <c r="G1529" s="99"/>
      <c r="H1529" s="103"/>
      <c r="I1529" s="104"/>
      <c r="J1529" s="2"/>
      <c r="K1529" s="56" t="str">
        <f t="shared" si="209"/>
        <v/>
      </c>
      <c r="L1529" s="2"/>
      <c r="M1529" s="2"/>
      <c r="N1529" s="51" t="str">
        <f t="shared" si="210"/>
        <v/>
      </c>
      <c r="O1529" s="2"/>
      <c r="Q1529" s="6" t="str">
        <f t="shared" si="211"/>
        <v/>
      </c>
      <c r="S1529" s="6" t="str">
        <f>IF(COUNTIF($Q1529:$Q$2510, $Q1529)&gt;1, "", $Q1529)</f>
        <v/>
      </c>
      <c r="U1529" s="63" t="str">
        <f>IF($B1529="", "", IF(OR($B1529&lt;'Intro &amp; Setup'!$W$18, $B1529&gt;'Intro &amp; Setup'!$AG$18), "X", ""))</f>
        <v/>
      </c>
      <c r="V1529" s="64" t="str">
        <f>IF($F1529="", "", IF(OR($F1529&lt;'Intro &amp; Setup'!$W$18, $F1529&gt;'Intro &amp; Setup'!$AG$18), "X", ""))</f>
        <v/>
      </c>
      <c r="W1529" s="6" t="str">
        <f t="shared" si="212"/>
        <v/>
      </c>
      <c r="Y1529" s="63" t="str">
        <f t="shared" si="213"/>
        <v/>
      </c>
      <c r="Z1529" s="64" t="str">
        <f t="shared" si="214"/>
        <v/>
      </c>
      <c r="AB1529" s="80" t="str">
        <f t="shared" si="215"/>
        <v/>
      </c>
      <c r="AC1529" s="77" t="str">
        <f t="shared" si="216"/>
        <v/>
      </c>
      <c r="AE1529" s="84" t="str">
        <f t="shared" si="217"/>
        <v/>
      </c>
      <c r="AG1529" s="6" t="str">
        <f>IF($AE1529="", "", COUNTIF($AE$10:$AE$2510, "&gt;"&amp;$AE1529)+1+COUNTIF($AE$10:$AE1529, $AE1529)-1)</f>
        <v/>
      </c>
    </row>
    <row r="1530" spans="1:33" x14ac:dyDescent="0.25">
      <c r="A1530" s="2"/>
      <c r="B1530" s="98"/>
      <c r="C1530" s="99"/>
      <c r="D1530" s="100"/>
      <c r="E1530" s="101"/>
      <c r="F1530" s="102"/>
      <c r="G1530" s="99"/>
      <c r="H1530" s="103"/>
      <c r="I1530" s="104"/>
      <c r="J1530" s="2"/>
      <c r="K1530" s="56" t="str">
        <f t="shared" si="209"/>
        <v/>
      </c>
      <c r="L1530" s="2"/>
      <c r="M1530" s="2"/>
      <c r="N1530" s="51" t="str">
        <f t="shared" si="210"/>
        <v/>
      </c>
      <c r="O1530" s="2"/>
      <c r="Q1530" s="6" t="str">
        <f t="shared" si="211"/>
        <v/>
      </c>
      <c r="S1530" s="6" t="str">
        <f>IF(COUNTIF($Q1530:$Q$2510, $Q1530)&gt;1, "", $Q1530)</f>
        <v/>
      </c>
      <c r="U1530" s="63" t="str">
        <f>IF($B1530="", "", IF(OR($B1530&lt;'Intro &amp; Setup'!$W$18, $B1530&gt;'Intro &amp; Setup'!$AG$18), "X", ""))</f>
        <v/>
      </c>
      <c r="V1530" s="64" t="str">
        <f>IF($F1530="", "", IF(OR($F1530&lt;'Intro &amp; Setup'!$W$18, $F1530&gt;'Intro &amp; Setup'!$AG$18), "X", ""))</f>
        <v/>
      </c>
      <c r="W1530" s="6" t="str">
        <f t="shared" si="212"/>
        <v/>
      </c>
      <c r="Y1530" s="63" t="str">
        <f t="shared" si="213"/>
        <v/>
      </c>
      <c r="Z1530" s="64" t="str">
        <f t="shared" si="214"/>
        <v/>
      </c>
      <c r="AB1530" s="80" t="str">
        <f t="shared" si="215"/>
        <v/>
      </c>
      <c r="AC1530" s="77" t="str">
        <f t="shared" si="216"/>
        <v/>
      </c>
      <c r="AE1530" s="84" t="str">
        <f t="shared" si="217"/>
        <v/>
      </c>
      <c r="AG1530" s="6" t="str">
        <f>IF($AE1530="", "", COUNTIF($AE$10:$AE$2510, "&gt;"&amp;$AE1530)+1+COUNTIF($AE$10:$AE1530, $AE1530)-1)</f>
        <v/>
      </c>
    </row>
    <row r="1531" spans="1:33" x14ac:dyDescent="0.25">
      <c r="A1531" s="2"/>
      <c r="B1531" s="98"/>
      <c r="C1531" s="99"/>
      <c r="D1531" s="100"/>
      <c r="E1531" s="101"/>
      <c r="F1531" s="102"/>
      <c r="G1531" s="99"/>
      <c r="H1531" s="103"/>
      <c r="I1531" s="104"/>
      <c r="J1531" s="2"/>
      <c r="K1531" s="56" t="str">
        <f t="shared" si="209"/>
        <v/>
      </c>
      <c r="L1531" s="2"/>
      <c r="M1531" s="2"/>
      <c r="N1531" s="51" t="str">
        <f t="shared" si="210"/>
        <v/>
      </c>
      <c r="O1531" s="2"/>
      <c r="Q1531" s="6" t="str">
        <f t="shared" si="211"/>
        <v/>
      </c>
      <c r="S1531" s="6" t="str">
        <f>IF(COUNTIF($Q1531:$Q$2510, $Q1531)&gt;1, "", $Q1531)</f>
        <v/>
      </c>
      <c r="U1531" s="63" t="str">
        <f>IF($B1531="", "", IF(OR($B1531&lt;'Intro &amp; Setup'!$W$18, $B1531&gt;'Intro &amp; Setup'!$AG$18), "X", ""))</f>
        <v/>
      </c>
      <c r="V1531" s="64" t="str">
        <f>IF($F1531="", "", IF(OR($F1531&lt;'Intro &amp; Setup'!$W$18, $F1531&gt;'Intro &amp; Setup'!$AG$18), "X", ""))</f>
        <v/>
      </c>
      <c r="W1531" s="6" t="str">
        <f t="shared" si="212"/>
        <v/>
      </c>
      <c r="Y1531" s="63" t="str">
        <f t="shared" si="213"/>
        <v/>
      </c>
      <c r="Z1531" s="64" t="str">
        <f t="shared" si="214"/>
        <v/>
      </c>
      <c r="AB1531" s="80" t="str">
        <f t="shared" si="215"/>
        <v/>
      </c>
      <c r="AC1531" s="77" t="str">
        <f t="shared" si="216"/>
        <v/>
      </c>
      <c r="AE1531" s="84" t="str">
        <f t="shared" si="217"/>
        <v/>
      </c>
      <c r="AG1531" s="6" t="str">
        <f>IF($AE1531="", "", COUNTIF($AE$10:$AE$2510, "&gt;"&amp;$AE1531)+1+COUNTIF($AE$10:$AE1531, $AE1531)-1)</f>
        <v/>
      </c>
    </row>
    <row r="1532" spans="1:33" x14ac:dyDescent="0.25">
      <c r="A1532" s="2"/>
      <c r="B1532" s="98"/>
      <c r="C1532" s="99"/>
      <c r="D1532" s="100"/>
      <c r="E1532" s="101"/>
      <c r="F1532" s="102"/>
      <c r="G1532" s="99"/>
      <c r="H1532" s="103"/>
      <c r="I1532" s="104"/>
      <c r="J1532" s="2"/>
      <c r="K1532" s="56" t="str">
        <f t="shared" si="209"/>
        <v/>
      </c>
      <c r="L1532" s="2"/>
      <c r="M1532" s="2"/>
      <c r="N1532" s="51" t="str">
        <f t="shared" si="210"/>
        <v/>
      </c>
      <c r="O1532" s="2"/>
      <c r="Q1532" s="6" t="str">
        <f t="shared" si="211"/>
        <v/>
      </c>
      <c r="S1532" s="6" t="str">
        <f>IF(COUNTIF($Q1532:$Q$2510, $Q1532)&gt;1, "", $Q1532)</f>
        <v/>
      </c>
      <c r="U1532" s="63" t="str">
        <f>IF($B1532="", "", IF(OR($B1532&lt;'Intro &amp; Setup'!$W$18, $B1532&gt;'Intro &amp; Setup'!$AG$18), "X", ""))</f>
        <v/>
      </c>
      <c r="V1532" s="64" t="str">
        <f>IF($F1532="", "", IF(OR($F1532&lt;'Intro &amp; Setup'!$W$18, $F1532&gt;'Intro &amp; Setup'!$AG$18), "X", ""))</f>
        <v/>
      </c>
      <c r="W1532" s="6" t="str">
        <f t="shared" si="212"/>
        <v/>
      </c>
      <c r="Y1532" s="63" t="str">
        <f t="shared" si="213"/>
        <v/>
      </c>
      <c r="Z1532" s="64" t="str">
        <f t="shared" si="214"/>
        <v/>
      </c>
      <c r="AB1532" s="80" t="str">
        <f t="shared" si="215"/>
        <v/>
      </c>
      <c r="AC1532" s="77" t="str">
        <f t="shared" si="216"/>
        <v/>
      </c>
      <c r="AE1532" s="84" t="str">
        <f t="shared" si="217"/>
        <v/>
      </c>
      <c r="AG1532" s="6" t="str">
        <f>IF($AE1532="", "", COUNTIF($AE$10:$AE$2510, "&gt;"&amp;$AE1532)+1+COUNTIF($AE$10:$AE1532, $AE1532)-1)</f>
        <v/>
      </c>
    </row>
    <row r="1533" spans="1:33" x14ac:dyDescent="0.25">
      <c r="A1533" s="2"/>
      <c r="B1533" s="98"/>
      <c r="C1533" s="99"/>
      <c r="D1533" s="100"/>
      <c r="E1533" s="101"/>
      <c r="F1533" s="102"/>
      <c r="G1533" s="99"/>
      <c r="H1533" s="103"/>
      <c r="I1533" s="104"/>
      <c r="J1533" s="2"/>
      <c r="K1533" s="56" t="str">
        <f t="shared" si="209"/>
        <v/>
      </c>
      <c r="L1533" s="2"/>
      <c r="M1533" s="2"/>
      <c r="N1533" s="51" t="str">
        <f t="shared" si="210"/>
        <v/>
      </c>
      <c r="O1533" s="2"/>
      <c r="Q1533" s="6" t="str">
        <f t="shared" si="211"/>
        <v/>
      </c>
      <c r="S1533" s="6" t="str">
        <f>IF(COUNTIF($Q1533:$Q$2510, $Q1533)&gt;1, "", $Q1533)</f>
        <v/>
      </c>
      <c r="U1533" s="63" t="str">
        <f>IF($B1533="", "", IF(OR($B1533&lt;'Intro &amp; Setup'!$W$18, $B1533&gt;'Intro &amp; Setup'!$AG$18), "X", ""))</f>
        <v/>
      </c>
      <c r="V1533" s="64" t="str">
        <f>IF($F1533="", "", IF(OR($F1533&lt;'Intro &amp; Setup'!$W$18, $F1533&gt;'Intro &amp; Setup'!$AG$18), "X", ""))</f>
        <v/>
      </c>
      <c r="W1533" s="6" t="str">
        <f t="shared" si="212"/>
        <v/>
      </c>
      <c r="Y1533" s="63" t="str">
        <f t="shared" si="213"/>
        <v/>
      </c>
      <c r="Z1533" s="64" t="str">
        <f t="shared" si="214"/>
        <v/>
      </c>
      <c r="AB1533" s="80" t="str">
        <f t="shared" si="215"/>
        <v/>
      </c>
      <c r="AC1533" s="77" t="str">
        <f t="shared" si="216"/>
        <v/>
      </c>
      <c r="AE1533" s="84" t="str">
        <f t="shared" si="217"/>
        <v/>
      </c>
      <c r="AG1533" s="6" t="str">
        <f>IF($AE1533="", "", COUNTIF($AE$10:$AE$2510, "&gt;"&amp;$AE1533)+1+COUNTIF($AE$10:$AE1533, $AE1533)-1)</f>
        <v/>
      </c>
    </row>
    <row r="1534" spans="1:33" x14ac:dyDescent="0.25">
      <c r="A1534" s="2"/>
      <c r="B1534" s="98"/>
      <c r="C1534" s="99"/>
      <c r="D1534" s="100"/>
      <c r="E1534" s="101"/>
      <c r="F1534" s="102"/>
      <c r="G1534" s="99"/>
      <c r="H1534" s="103"/>
      <c r="I1534" s="104"/>
      <c r="J1534" s="2"/>
      <c r="K1534" s="56" t="str">
        <f t="shared" si="209"/>
        <v/>
      </c>
      <c r="L1534" s="2"/>
      <c r="M1534" s="2"/>
      <c r="N1534" s="51" t="str">
        <f t="shared" si="210"/>
        <v/>
      </c>
      <c r="O1534" s="2"/>
      <c r="Q1534" s="6" t="str">
        <f t="shared" si="211"/>
        <v/>
      </c>
      <c r="S1534" s="6" t="str">
        <f>IF(COUNTIF($Q1534:$Q$2510, $Q1534)&gt;1, "", $Q1534)</f>
        <v/>
      </c>
      <c r="U1534" s="63" t="str">
        <f>IF($B1534="", "", IF(OR($B1534&lt;'Intro &amp; Setup'!$W$18, $B1534&gt;'Intro &amp; Setup'!$AG$18), "X", ""))</f>
        <v/>
      </c>
      <c r="V1534" s="64" t="str">
        <f>IF($F1534="", "", IF(OR($F1534&lt;'Intro &amp; Setup'!$W$18, $F1534&gt;'Intro &amp; Setup'!$AG$18), "X", ""))</f>
        <v/>
      </c>
      <c r="W1534" s="6" t="str">
        <f t="shared" si="212"/>
        <v/>
      </c>
      <c r="Y1534" s="63" t="str">
        <f t="shared" si="213"/>
        <v/>
      </c>
      <c r="Z1534" s="64" t="str">
        <f t="shared" si="214"/>
        <v/>
      </c>
      <c r="AB1534" s="80" t="str">
        <f t="shared" si="215"/>
        <v/>
      </c>
      <c r="AC1534" s="77" t="str">
        <f t="shared" si="216"/>
        <v/>
      </c>
      <c r="AE1534" s="84" t="str">
        <f t="shared" si="217"/>
        <v/>
      </c>
      <c r="AG1534" s="6" t="str">
        <f>IF($AE1534="", "", COUNTIF($AE$10:$AE$2510, "&gt;"&amp;$AE1534)+1+COUNTIF($AE$10:$AE1534, $AE1534)-1)</f>
        <v/>
      </c>
    </row>
    <row r="1535" spans="1:33" x14ac:dyDescent="0.25">
      <c r="A1535" s="2"/>
      <c r="B1535" s="98"/>
      <c r="C1535" s="99"/>
      <c r="D1535" s="100"/>
      <c r="E1535" s="101"/>
      <c r="F1535" s="102"/>
      <c r="G1535" s="99"/>
      <c r="H1535" s="103"/>
      <c r="I1535" s="104"/>
      <c r="J1535" s="2"/>
      <c r="K1535" s="56" t="str">
        <f t="shared" si="209"/>
        <v/>
      </c>
      <c r="L1535" s="2"/>
      <c r="M1535" s="2"/>
      <c r="N1535" s="51" t="str">
        <f t="shared" si="210"/>
        <v/>
      </c>
      <c r="O1535" s="2"/>
      <c r="Q1535" s="6" t="str">
        <f t="shared" si="211"/>
        <v/>
      </c>
      <c r="S1535" s="6" t="str">
        <f>IF(COUNTIF($Q1535:$Q$2510, $Q1535)&gt;1, "", $Q1535)</f>
        <v/>
      </c>
      <c r="U1535" s="63" t="str">
        <f>IF($B1535="", "", IF(OR($B1535&lt;'Intro &amp; Setup'!$W$18, $B1535&gt;'Intro &amp; Setup'!$AG$18), "X", ""))</f>
        <v/>
      </c>
      <c r="V1535" s="64" t="str">
        <f>IF($F1535="", "", IF(OR($F1535&lt;'Intro &amp; Setup'!$W$18, $F1535&gt;'Intro &amp; Setup'!$AG$18), "X", ""))</f>
        <v/>
      </c>
      <c r="W1535" s="6" t="str">
        <f t="shared" si="212"/>
        <v/>
      </c>
      <c r="Y1535" s="63" t="str">
        <f t="shared" si="213"/>
        <v/>
      </c>
      <c r="Z1535" s="64" t="str">
        <f t="shared" si="214"/>
        <v/>
      </c>
      <c r="AB1535" s="80" t="str">
        <f t="shared" si="215"/>
        <v/>
      </c>
      <c r="AC1535" s="77" t="str">
        <f t="shared" si="216"/>
        <v/>
      </c>
      <c r="AE1535" s="84" t="str">
        <f t="shared" si="217"/>
        <v/>
      </c>
      <c r="AG1535" s="6" t="str">
        <f>IF($AE1535="", "", COUNTIF($AE$10:$AE$2510, "&gt;"&amp;$AE1535)+1+COUNTIF($AE$10:$AE1535, $AE1535)-1)</f>
        <v/>
      </c>
    </row>
    <row r="1536" spans="1:33" x14ac:dyDescent="0.25">
      <c r="A1536" s="2"/>
      <c r="B1536" s="98"/>
      <c r="C1536" s="99"/>
      <c r="D1536" s="100"/>
      <c r="E1536" s="101"/>
      <c r="F1536" s="102"/>
      <c r="G1536" s="99"/>
      <c r="H1536" s="103"/>
      <c r="I1536" s="104"/>
      <c r="J1536" s="2"/>
      <c r="K1536" s="56" t="str">
        <f t="shared" si="209"/>
        <v/>
      </c>
      <c r="L1536" s="2"/>
      <c r="M1536" s="2"/>
      <c r="N1536" s="51" t="str">
        <f t="shared" si="210"/>
        <v/>
      </c>
      <c r="O1536" s="2"/>
      <c r="Q1536" s="6" t="str">
        <f t="shared" si="211"/>
        <v/>
      </c>
      <c r="S1536" s="6" t="str">
        <f>IF(COUNTIF($Q1536:$Q$2510, $Q1536)&gt;1, "", $Q1536)</f>
        <v/>
      </c>
      <c r="U1536" s="63" t="str">
        <f>IF($B1536="", "", IF(OR($B1536&lt;'Intro &amp; Setup'!$W$18, $B1536&gt;'Intro &amp; Setup'!$AG$18), "X", ""))</f>
        <v/>
      </c>
      <c r="V1536" s="64" t="str">
        <f>IF($F1536="", "", IF(OR($F1536&lt;'Intro &amp; Setup'!$W$18, $F1536&gt;'Intro &amp; Setup'!$AG$18), "X", ""))</f>
        <v/>
      </c>
      <c r="W1536" s="6" t="str">
        <f t="shared" si="212"/>
        <v/>
      </c>
      <c r="Y1536" s="63" t="str">
        <f t="shared" si="213"/>
        <v/>
      </c>
      <c r="Z1536" s="64" t="str">
        <f t="shared" si="214"/>
        <v/>
      </c>
      <c r="AB1536" s="80" t="str">
        <f t="shared" si="215"/>
        <v/>
      </c>
      <c r="AC1536" s="77" t="str">
        <f t="shared" si="216"/>
        <v/>
      </c>
      <c r="AE1536" s="84" t="str">
        <f t="shared" si="217"/>
        <v/>
      </c>
      <c r="AG1536" s="6" t="str">
        <f>IF($AE1536="", "", COUNTIF($AE$10:$AE$2510, "&gt;"&amp;$AE1536)+1+COUNTIF($AE$10:$AE1536, $AE1536)-1)</f>
        <v/>
      </c>
    </row>
    <row r="1537" spans="1:33" x14ac:dyDescent="0.25">
      <c r="A1537" s="2"/>
      <c r="B1537" s="98"/>
      <c r="C1537" s="99"/>
      <c r="D1537" s="100"/>
      <c r="E1537" s="101"/>
      <c r="F1537" s="102"/>
      <c r="G1537" s="99"/>
      <c r="H1537" s="103"/>
      <c r="I1537" s="104"/>
      <c r="J1537" s="2"/>
      <c r="K1537" s="56" t="str">
        <f t="shared" si="209"/>
        <v/>
      </c>
      <c r="L1537" s="2"/>
      <c r="M1537" s="2"/>
      <c r="N1537" s="51" t="str">
        <f t="shared" si="210"/>
        <v/>
      </c>
      <c r="O1537" s="2"/>
      <c r="Q1537" s="6" t="str">
        <f t="shared" si="211"/>
        <v/>
      </c>
      <c r="S1537" s="6" t="str">
        <f>IF(COUNTIF($Q1537:$Q$2510, $Q1537)&gt;1, "", $Q1537)</f>
        <v/>
      </c>
      <c r="U1537" s="63" t="str">
        <f>IF($B1537="", "", IF(OR($B1537&lt;'Intro &amp; Setup'!$W$18, $B1537&gt;'Intro &amp; Setup'!$AG$18), "X", ""))</f>
        <v/>
      </c>
      <c r="V1537" s="64" t="str">
        <f>IF($F1537="", "", IF(OR($F1537&lt;'Intro &amp; Setup'!$W$18, $F1537&gt;'Intro &amp; Setup'!$AG$18), "X", ""))</f>
        <v/>
      </c>
      <c r="W1537" s="6" t="str">
        <f t="shared" si="212"/>
        <v/>
      </c>
      <c r="Y1537" s="63" t="str">
        <f t="shared" si="213"/>
        <v/>
      </c>
      <c r="Z1537" s="64" t="str">
        <f t="shared" si="214"/>
        <v/>
      </c>
      <c r="AB1537" s="80" t="str">
        <f t="shared" si="215"/>
        <v/>
      </c>
      <c r="AC1537" s="77" t="str">
        <f t="shared" si="216"/>
        <v/>
      </c>
      <c r="AE1537" s="84" t="str">
        <f t="shared" si="217"/>
        <v/>
      </c>
      <c r="AG1537" s="6" t="str">
        <f>IF($AE1537="", "", COUNTIF($AE$10:$AE$2510, "&gt;"&amp;$AE1537)+1+COUNTIF($AE$10:$AE1537, $AE1537)-1)</f>
        <v/>
      </c>
    </row>
    <row r="1538" spans="1:33" x14ac:dyDescent="0.25">
      <c r="A1538" s="2"/>
      <c r="B1538" s="98"/>
      <c r="C1538" s="99"/>
      <c r="D1538" s="100"/>
      <c r="E1538" s="101"/>
      <c r="F1538" s="102"/>
      <c r="G1538" s="99"/>
      <c r="H1538" s="103"/>
      <c r="I1538" s="104"/>
      <c r="J1538" s="2"/>
      <c r="K1538" s="56" t="str">
        <f t="shared" si="209"/>
        <v/>
      </c>
      <c r="L1538" s="2"/>
      <c r="M1538" s="2"/>
      <c r="N1538" s="51" t="str">
        <f t="shared" si="210"/>
        <v/>
      </c>
      <c r="O1538" s="2"/>
      <c r="Q1538" s="6" t="str">
        <f t="shared" si="211"/>
        <v/>
      </c>
      <c r="S1538" s="6" t="str">
        <f>IF(COUNTIF($Q1538:$Q$2510, $Q1538)&gt;1, "", $Q1538)</f>
        <v/>
      </c>
      <c r="U1538" s="63" t="str">
        <f>IF($B1538="", "", IF(OR($B1538&lt;'Intro &amp; Setup'!$W$18, $B1538&gt;'Intro &amp; Setup'!$AG$18), "X", ""))</f>
        <v/>
      </c>
      <c r="V1538" s="64" t="str">
        <f>IF($F1538="", "", IF(OR($F1538&lt;'Intro &amp; Setup'!$W$18, $F1538&gt;'Intro &amp; Setup'!$AG$18), "X", ""))</f>
        <v/>
      </c>
      <c r="W1538" s="6" t="str">
        <f t="shared" si="212"/>
        <v/>
      </c>
      <c r="Y1538" s="63" t="str">
        <f t="shared" si="213"/>
        <v/>
      </c>
      <c r="Z1538" s="64" t="str">
        <f t="shared" si="214"/>
        <v/>
      </c>
      <c r="AB1538" s="80" t="str">
        <f t="shared" si="215"/>
        <v/>
      </c>
      <c r="AC1538" s="77" t="str">
        <f t="shared" si="216"/>
        <v/>
      </c>
      <c r="AE1538" s="84" t="str">
        <f t="shared" si="217"/>
        <v/>
      </c>
      <c r="AG1538" s="6" t="str">
        <f>IF($AE1538="", "", COUNTIF($AE$10:$AE$2510, "&gt;"&amp;$AE1538)+1+COUNTIF($AE$10:$AE1538, $AE1538)-1)</f>
        <v/>
      </c>
    </row>
    <row r="1539" spans="1:33" x14ac:dyDescent="0.25">
      <c r="A1539" s="2"/>
      <c r="B1539" s="98"/>
      <c r="C1539" s="99"/>
      <c r="D1539" s="100"/>
      <c r="E1539" s="101"/>
      <c r="F1539" s="102"/>
      <c r="G1539" s="99"/>
      <c r="H1539" s="103"/>
      <c r="I1539" s="104"/>
      <c r="J1539" s="2"/>
      <c r="K1539" s="56" t="str">
        <f t="shared" si="209"/>
        <v/>
      </c>
      <c r="L1539" s="2"/>
      <c r="M1539" s="2"/>
      <c r="N1539" s="51" t="str">
        <f t="shared" si="210"/>
        <v/>
      </c>
      <c r="O1539" s="2"/>
      <c r="Q1539" s="6" t="str">
        <f t="shared" si="211"/>
        <v/>
      </c>
      <c r="S1539" s="6" t="str">
        <f>IF(COUNTIF($Q1539:$Q$2510, $Q1539)&gt;1, "", $Q1539)</f>
        <v/>
      </c>
      <c r="U1539" s="63" t="str">
        <f>IF($B1539="", "", IF(OR($B1539&lt;'Intro &amp; Setup'!$W$18, $B1539&gt;'Intro &amp; Setup'!$AG$18), "X", ""))</f>
        <v/>
      </c>
      <c r="V1539" s="64" t="str">
        <f>IF($F1539="", "", IF(OR($F1539&lt;'Intro &amp; Setup'!$W$18, $F1539&gt;'Intro &amp; Setup'!$AG$18), "X", ""))</f>
        <v/>
      </c>
      <c r="W1539" s="6" t="str">
        <f t="shared" si="212"/>
        <v/>
      </c>
      <c r="Y1539" s="63" t="str">
        <f t="shared" si="213"/>
        <v/>
      </c>
      <c r="Z1539" s="64" t="str">
        <f t="shared" si="214"/>
        <v/>
      </c>
      <c r="AB1539" s="80" t="str">
        <f t="shared" si="215"/>
        <v/>
      </c>
      <c r="AC1539" s="77" t="str">
        <f t="shared" si="216"/>
        <v/>
      </c>
      <c r="AE1539" s="84" t="str">
        <f t="shared" si="217"/>
        <v/>
      </c>
      <c r="AG1539" s="6" t="str">
        <f>IF($AE1539="", "", COUNTIF($AE$10:$AE$2510, "&gt;"&amp;$AE1539)+1+COUNTIF($AE$10:$AE1539, $AE1539)-1)</f>
        <v/>
      </c>
    </row>
    <row r="1540" spans="1:33" x14ac:dyDescent="0.25">
      <c r="A1540" s="2"/>
      <c r="B1540" s="98"/>
      <c r="C1540" s="99"/>
      <c r="D1540" s="100"/>
      <c r="E1540" s="101"/>
      <c r="F1540" s="102"/>
      <c r="G1540" s="99"/>
      <c r="H1540" s="103"/>
      <c r="I1540" s="104"/>
      <c r="J1540" s="2"/>
      <c r="K1540" s="56" t="str">
        <f t="shared" si="209"/>
        <v/>
      </c>
      <c r="L1540" s="2"/>
      <c r="M1540" s="2"/>
      <c r="N1540" s="51" t="str">
        <f t="shared" si="210"/>
        <v/>
      </c>
      <c r="O1540" s="2"/>
      <c r="Q1540" s="6" t="str">
        <f t="shared" si="211"/>
        <v/>
      </c>
      <c r="S1540" s="6" t="str">
        <f>IF(COUNTIF($Q1540:$Q$2510, $Q1540)&gt;1, "", $Q1540)</f>
        <v/>
      </c>
      <c r="U1540" s="63" t="str">
        <f>IF($B1540="", "", IF(OR($B1540&lt;'Intro &amp; Setup'!$W$18, $B1540&gt;'Intro &amp; Setup'!$AG$18), "X", ""))</f>
        <v/>
      </c>
      <c r="V1540" s="64" t="str">
        <f>IF($F1540="", "", IF(OR($F1540&lt;'Intro &amp; Setup'!$W$18, $F1540&gt;'Intro &amp; Setup'!$AG$18), "X", ""))</f>
        <v/>
      </c>
      <c r="W1540" s="6" t="str">
        <f t="shared" si="212"/>
        <v/>
      </c>
      <c r="Y1540" s="63" t="str">
        <f t="shared" si="213"/>
        <v/>
      </c>
      <c r="Z1540" s="64" t="str">
        <f t="shared" si="214"/>
        <v/>
      </c>
      <c r="AB1540" s="80" t="str">
        <f t="shared" si="215"/>
        <v/>
      </c>
      <c r="AC1540" s="77" t="str">
        <f t="shared" si="216"/>
        <v/>
      </c>
      <c r="AE1540" s="84" t="str">
        <f t="shared" si="217"/>
        <v/>
      </c>
      <c r="AG1540" s="6" t="str">
        <f>IF($AE1540="", "", COUNTIF($AE$10:$AE$2510, "&gt;"&amp;$AE1540)+1+COUNTIF($AE$10:$AE1540, $AE1540)-1)</f>
        <v/>
      </c>
    </row>
    <row r="1541" spans="1:33" x14ac:dyDescent="0.25">
      <c r="A1541" s="2"/>
      <c r="B1541" s="98"/>
      <c r="C1541" s="99"/>
      <c r="D1541" s="100"/>
      <c r="E1541" s="101"/>
      <c r="F1541" s="102"/>
      <c r="G1541" s="99"/>
      <c r="H1541" s="103"/>
      <c r="I1541" s="104"/>
      <c r="J1541" s="2"/>
      <c r="K1541" s="56" t="str">
        <f t="shared" si="209"/>
        <v/>
      </c>
      <c r="L1541" s="2"/>
      <c r="M1541" s="2"/>
      <c r="N1541" s="51" t="str">
        <f t="shared" si="210"/>
        <v/>
      </c>
      <c r="O1541" s="2"/>
      <c r="Q1541" s="6" t="str">
        <f t="shared" si="211"/>
        <v/>
      </c>
      <c r="S1541" s="6" t="str">
        <f>IF(COUNTIF($Q1541:$Q$2510, $Q1541)&gt;1, "", $Q1541)</f>
        <v/>
      </c>
      <c r="U1541" s="63" t="str">
        <f>IF($B1541="", "", IF(OR($B1541&lt;'Intro &amp; Setup'!$W$18, $B1541&gt;'Intro &amp; Setup'!$AG$18), "X", ""))</f>
        <v/>
      </c>
      <c r="V1541" s="64" t="str">
        <f>IF($F1541="", "", IF(OR($F1541&lt;'Intro &amp; Setup'!$W$18, $F1541&gt;'Intro &amp; Setup'!$AG$18), "X", ""))</f>
        <v/>
      </c>
      <c r="W1541" s="6" t="str">
        <f t="shared" si="212"/>
        <v/>
      </c>
      <c r="Y1541" s="63" t="str">
        <f t="shared" si="213"/>
        <v/>
      </c>
      <c r="Z1541" s="64" t="str">
        <f t="shared" si="214"/>
        <v/>
      </c>
      <c r="AB1541" s="80" t="str">
        <f t="shared" si="215"/>
        <v/>
      </c>
      <c r="AC1541" s="77" t="str">
        <f t="shared" si="216"/>
        <v/>
      </c>
      <c r="AE1541" s="84" t="str">
        <f t="shared" si="217"/>
        <v/>
      </c>
      <c r="AG1541" s="6" t="str">
        <f>IF($AE1541="", "", COUNTIF($AE$10:$AE$2510, "&gt;"&amp;$AE1541)+1+COUNTIF($AE$10:$AE1541, $AE1541)-1)</f>
        <v/>
      </c>
    </row>
    <row r="1542" spans="1:33" x14ac:dyDescent="0.25">
      <c r="A1542" s="2"/>
      <c r="B1542" s="98"/>
      <c r="C1542" s="99"/>
      <c r="D1542" s="100"/>
      <c r="E1542" s="101"/>
      <c r="F1542" s="102"/>
      <c r="G1542" s="99"/>
      <c r="H1542" s="103"/>
      <c r="I1542" s="104"/>
      <c r="J1542" s="2"/>
      <c r="K1542" s="56" t="str">
        <f t="shared" si="209"/>
        <v/>
      </c>
      <c r="L1542" s="2"/>
      <c r="M1542" s="2"/>
      <c r="N1542" s="51" t="str">
        <f t="shared" si="210"/>
        <v/>
      </c>
      <c r="O1542" s="2"/>
      <c r="Q1542" s="6" t="str">
        <f t="shared" si="211"/>
        <v/>
      </c>
      <c r="S1542" s="6" t="str">
        <f>IF(COUNTIF($Q1542:$Q$2510, $Q1542)&gt;1, "", $Q1542)</f>
        <v/>
      </c>
      <c r="U1542" s="63" t="str">
        <f>IF($B1542="", "", IF(OR($B1542&lt;'Intro &amp; Setup'!$W$18, $B1542&gt;'Intro &amp; Setup'!$AG$18), "X", ""))</f>
        <v/>
      </c>
      <c r="V1542" s="64" t="str">
        <f>IF($F1542="", "", IF(OR($F1542&lt;'Intro &amp; Setup'!$W$18, $F1542&gt;'Intro &amp; Setup'!$AG$18), "X", ""))</f>
        <v/>
      </c>
      <c r="W1542" s="6" t="str">
        <f t="shared" si="212"/>
        <v/>
      </c>
      <c r="Y1542" s="63" t="str">
        <f t="shared" si="213"/>
        <v/>
      </c>
      <c r="Z1542" s="64" t="str">
        <f t="shared" si="214"/>
        <v/>
      </c>
      <c r="AB1542" s="80" t="str">
        <f t="shared" si="215"/>
        <v/>
      </c>
      <c r="AC1542" s="77" t="str">
        <f t="shared" si="216"/>
        <v/>
      </c>
      <c r="AE1542" s="84" t="str">
        <f t="shared" si="217"/>
        <v/>
      </c>
      <c r="AG1542" s="6" t="str">
        <f>IF($AE1542="", "", COUNTIF($AE$10:$AE$2510, "&gt;"&amp;$AE1542)+1+COUNTIF($AE$10:$AE1542, $AE1542)-1)</f>
        <v/>
      </c>
    </row>
    <row r="1543" spans="1:33" x14ac:dyDescent="0.25">
      <c r="A1543" s="2"/>
      <c r="B1543" s="98"/>
      <c r="C1543" s="99"/>
      <c r="D1543" s="100"/>
      <c r="E1543" s="101"/>
      <c r="F1543" s="102"/>
      <c r="G1543" s="99"/>
      <c r="H1543" s="103"/>
      <c r="I1543" s="104"/>
      <c r="J1543" s="2"/>
      <c r="K1543" s="56" t="str">
        <f t="shared" si="209"/>
        <v/>
      </c>
      <c r="L1543" s="2"/>
      <c r="M1543" s="2"/>
      <c r="N1543" s="51" t="str">
        <f t="shared" si="210"/>
        <v/>
      </c>
      <c r="O1543" s="2"/>
      <c r="Q1543" s="6" t="str">
        <f t="shared" si="211"/>
        <v/>
      </c>
      <c r="S1543" s="6" t="str">
        <f>IF(COUNTIF($Q1543:$Q$2510, $Q1543)&gt;1, "", $Q1543)</f>
        <v/>
      </c>
      <c r="U1543" s="63" t="str">
        <f>IF($B1543="", "", IF(OR($B1543&lt;'Intro &amp; Setup'!$W$18, $B1543&gt;'Intro &amp; Setup'!$AG$18), "X", ""))</f>
        <v/>
      </c>
      <c r="V1543" s="64" t="str">
        <f>IF($F1543="", "", IF(OR($F1543&lt;'Intro &amp; Setup'!$W$18, $F1543&gt;'Intro &amp; Setup'!$AG$18), "X", ""))</f>
        <v/>
      </c>
      <c r="W1543" s="6" t="str">
        <f t="shared" si="212"/>
        <v/>
      </c>
      <c r="Y1543" s="63" t="str">
        <f t="shared" si="213"/>
        <v/>
      </c>
      <c r="Z1543" s="64" t="str">
        <f t="shared" si="214"/>
        <v/>
      </c>
      <c r="AB1543" s="80" t="str">
        <f t="shared" si="215"/>
        <v/>
      </c>
      <c r="AC1543" s="77" t="str">
        <f t="shared" si="216"/>
        <v/>
      </c>
      <c r="AE1543" s="84" t="str">
        <f t="shared" si="217"/>
        <v/>
      </c>
      <c r="AG1543" s="6" t="str">
        <f>IF($AE1543="", "", COUNTIF($AE$10:$AE$2510, "&gt;"&amp;$AE1543)+1+COUNTIF($AE$10:$AE1543, $AE1543)-1)</f>
        <v/>
      </c>
    </row>
    <row r="1544" spans="1:33" x14ac:dyDescent="0.25">
      <c r="A1544" s="2"/>
      <c r="B1544" s="98"/>
      <c r="C1544" s="99"/>
      <c r="D1544" s="100"/>
      <c r="E1544" s="101"/>
      <c r="F1544" s="102"/>
      <c r="G1544" s="99"/>
      <c r="H1544" s="103"/>
      <c r="I1544" s="104"/>
      <c r="J1544" s="2"/>
      <c r="K1544" s="56" t="str">
        <f t="shared" si="209"/>
        <v/>
      </c>
      <c r="L1544" s="2"/>
      <c r="M1544" s="2"/>
      <c r="N1544" s="51" t="str">
        <f t="shared" si="210"/>
        <v/>
      </c>
      <c r="O1544" s="2"/>
      <c r="Q1544" s="6" t="str">
        <f t="shared" si="211"/>
        <v/>
      </c>
      <c r="S1544" s="6" t="str">
        <f>IF(COUNTIF($Q1544:$Q$2510, $Q1544)&gt;1, "", $Q1544)</f>
        <v/>
      </c>
      <c r="U1544" s="63" t="str">
        <f>IF($B1544="", "", IF(OR($B1544&lt;'Intro &amp; Setup'!$W$18, $B1544&gt;'Intro &amp; Setup'!$AG$18), "X", ""))</f>
        <v/>
      </c>
      <c r="V1544" s="64" t="str">
        <f>IF($F1544="", "", IF(OR($F1544&lt;'Intro &amp; Setup'!$W$18, $F1544&gt;'Intro &amp; Setup'!$AG$18), "X", ""))</f>
        <v/>
      </c>
      <c r="W1544" s="6" t="str">
        <f t="shared" si="212"/>
        <v/>
      </c>
      <c r="Y1544" s="63" t="str">
        <f t="shared" si="213"/>
        <v/>
      </c>
      <c r="Z1544" s="64" t="str">
        <f t="shared" si="214"/>
        <v/>
      </c>
      <c r="AB1544" s="80" t="str">
        <f t="shared" si="215"/>
        <v/>
      </c>
      <c r="AC1544" s="77" t="str">
        <f t="shared" si="216"/>
        <v/>
      </c>
      <c r="AE1544" s="84" t="str">
        <f t="shared" si="217"/>
        <v/>
      </c>
      <c r="AG1544" s="6" t="str">
        <f>IF($AE1544="", "", COUNTIF($AE$10:$AE$2510, "&gt;"&amp;$AE1544)+1+COUNTIF($AE$10:$AE1544, $AE1544)-1)</f>
        <v/>
      </c>
    </row>
    <row r="1545" spans="1:33" x14ac:dyDescent="0.25">
      <c r="A1545" s="2"/>
      <c r="B1545" s="98"/>
      <c r="C1545" s="99"/>
      <c r="D1545" s="100"/>
      <c r="E1545" s="101"/>
      <c r="F1545" s="102"/>
      <c r="G1545" s="99"/>
      <c r="H1545" s="103"/>
      <c r="I1545" s="104"/>
      <c r="J1545" s="2"/>
      <c r="K1545" s="56" t="str">
        <f t="shared" si="209"/>
        <v/>
      </c>
      <c r="L1545" s="2"/>
      <c r="M1545" s="2"/>
      <c r="N1545" s="51" t="str">
        <f t="shared" si="210"/>
        <v/>
      </c>
      <c r="O1545" s="2"/>
      <c r="Q1545" s="6" t="str">
        <f t="shared" si="211"/>
        <v/>
      </c>
      <c r="S1545" s="6" t="str">
        <f>IF(COUNTIF($Q1545:$Q$2510, $Q1545)&gt;1, "", $Q1545)</f>
        <v/>
      </c>
      <c r="U1545" s="63" t="str">
        <f>IF($B1545="", "", IF(OR($B1545&lt;'Intro &amp; Setup'!$W$18, $B1545&gt;'Intro &amp; Setup'!$AG$18), "X", ""))</f>
        <v/>
      </c>
      <c r="V1545" s="64" t="str">
        <f>IF($F1545="", "", IF(OR($F1545&lt;'Intro &amp; Setup'!$W$18, $F1545&gt;'Intro &amp; Setup'!$AG$18), "X", ""))</f>
        <v/>
      </c>
      <c r="W1545" s="6" t="str">
        <f t="shared" si="212"/>
        <v/>
      </c>
      <c r="Y1545" s="63" t="str">
        <f t="shared" si="213"/>
        <v/>
      </c>
      <c r="Z1545" s="64" t="str">
        <f t="shared" si="214"/>
        <v/>
      </c>
      <c r="AB1545" s="80" t="str">
        <f t="shared" si="215"/>
        <v/>
      </c>
      <c r="AC1545" s="77" t="str">
        <f t="shared" si="216"/>
        <v/>
      </c>
      <c r="AE1545" s="84" t="str">
        <f t="shared" si="217"/>
        <v/>
      </c>
      <c r="AG1545" s="6" t="str">
        <f>IF($AE1545="", "", COUNTIF($AE$10:$AE$2510, "&gt;"&amp;$AE1545)+1+COUNTIF($AE$10:$AE1545, $AE1545)-1)</f>
        <v/>
      </c>
    </row>
    <row r="1546" spans="1:33" x14ac:dyDescent="0.25">
      <c r="A1546" s="2"/>
      <c r="B1546" s="98"/>
      <c r="C1546" s="99"/>
      <c r="D1546" s="100"/>
      <c r="E1546" s="101"/>
      <c r="F1546" s="102"/>
      <c r="G1546" s="99"/>
      <c r="H1546" s="103"/>
      <c r="I1546" s="104"/>
      <c r="J1546" s="2"/>
      <c r="K1546" s="56" t="str">
        <f t="shared" si="209"/>
        <v/>
      </c>
      <c r="L1546" s="2"/>
      <c r="M1546" s="2"/>
      <c r="N1546" s="51" t="str">
        <f t="shared" si="210"/>
        <v/>
      </c>
      <c r="O1546" s="2"/>
      <c r="Q1546" s="6" t="str">
        <f t="shared" si="211"/>
        <v/>
      </c>
      <c r="S1546" s="6" t="str">
        <f>IF(COUNTIF($Q1546:$Q$2510, $Q1546)&gt;1, "", $Q1546)</f>
        <v/>
      </c>
      <c r="U1546" s="63" t="str">
        <f>IF($B1546="", "", IF(OR($B1546&lt;'Intro &amp; Setup'!$W$18, $B1546&gt;'Intro &amp; Setup'!$AG$18), "X", ""))</f>
        <v/>
      </c>
      <c r="V1546" s="64" t="str">
        <f>IF($F1546="", "", IF(OR($F1546&lt;'Intro &amp; Setup'!$W$18, $F1546&gt;'Intro &amp; Setup'!$AG$18), "X", ""))</f>
        <v/>
      </c>
      <c r="W1546" s="6" t="str">
        <f t="shared" si="212"/>
        <v/>
      </c>
      <c r="Y1546" s="63" t="str">
        <f t="shared" si="213"/>
        <v/>
      </c>
      <c r="Z1546" s="64" t="str">
        <f t="shared" si="214"/>
        <v/>
      </c>
      <c r="AB1546" s="80" t="str">
        <f t="shared" si="215"/>
        <v/>
      </c>
      <c r="AC1546" s="77" t="str">
        <f t="shared" si="216"/>
        <v/>
      </c>
      <c r="AE1546" s="84" t="str">
        <f t="shared" si="217"/>
        <v/>
      </c>
      <c r="AG1546" s="6" t="str">
        <f>IF($AE1546="", "", COUNTIF($AE$10:$AE$2510, "&gt;"&amp;$AE1546)+1+COUNTIF($AE$10:$AE1546, $AE1546)-1)</f>
        <v/>
      </c>
    </row>
    <row r="1547" spans="1:33" x14ac:dyDescent="0.25">
      <c r="A1547" s="2"/>
      <c r="B1547" s="98"/>
      <c r="C1547" s="99"/>
      <c r="D1547" s="100"/>
      <c r="E1547" s="101"/>
      <c r="F1547" s="102"/>
      <c r="G1547" s="99"/>
      <c r="H1547" s="103"/>
      <c r="I1547" s="104"/>
      <c r="J1547" s="2"/>
      <c r="K1547" s="56" t="str">
        <f t="shared" si="209"/>
        <v/>
      </c>
      <c r="L1547" s="2"/>
      <c r="M1547" s="2"/>
      <c r="N1547" s="51" t="str">
        <f t="shared" si="210"/>
        <v/>
      </c>
      <c r="O1547" s="2"/>
      <c r="Q1547" s="6" t="str">
        <f t="shared" si="211"/>
        <v/>
      </c>
      <c r="S1547" s="6" t="str">
        <f>IF(COUNTIF($Q1547:$Q$2510, $Q1547)&gt;1, "", $Q1547)</f>
        <v/>
      </c>
      <c r="U1547" s="63" t="str">
        <f>IF($B1547="", "", IF(OR($B1547&lt;'Intro &amp; Setup'!$W$18, $B1547&gt;'Intro &amp; Setup'!$AG$18), "X", ""))</f>
        <v/>
      </c>
      <c r="V1547" s="64" t="str">
        <f>IF($F1547="", "", IF(OR($F1547&lt;'Intro &amp; Setup'!$W$18, $F1547&gt;'Intro &amp; Setup'!$AG$18), "X", ""))</f>
        <v/>
      </c>
      <c r="W1547" s="6" t="str">
        <f t="shared" si="212"/>
        <v/>
      </c>
      <c r="Y1547" s="63" t="str">
        <f t="shared" si="213"/>
        <v/>
      </c>
      <c r="Z1547" s="64" t="str">
        <f t="shared" si="214"/>
        <v/>
      </c>
      <c r="AB1547" s="80" t="str">
        <f t="shared" si="215"/>
        <v/>
      </c>
      <c r="AC1547" s="77" t="str">
        <f t="shared" si="216"/>
        <v/>
      </c>
      <c r="AE1547" s="84" t="str">
        <f t="shared" si="217"/>
        <v/>
      </c>
      <c r="AG1547" s="6" t="str">
        <f>IF($AE1547="", "", COUNTIF($AE$10:$AE$2510, "&gt;"&amp;$AE1547)+1+COUNTIF($AE$10:$AE1547, $AE1547)-1)</f>
        <v/>
      </c>
    </row>
    <row r="1548" spans="1:33" x14ac:dyDescent="0.25">
      <c r="A1548" s="2"/>
      <c r="B1548" s="98"/>
      <c r="C1548" s="99"/>
      <c r="D1548" s="100"/>
      <c r="E1548" s="101"/>
      <c r="F1548" s="102"/>
      <c r="G1548" s="99"/>
      <c r="H1548" s="103"/>
      <c r="I1548" s="104"/>
      <c r="J1548" s="2"/>
      <c r="K1548" s="56" t="str">
        <f t="shared" ref="K1548:K1611" si="218">IF($G1548="", "", IF($I1548="", IFERROR(INDEX($I$11:$I$2510, MATCH($G1548, $S$11:$S$2510, 0)), ""), $I1548))</f>
        <v/>
      </c>
      <c r="L1548" s="2"/>
      <c r="M1548" s="2"/>
      <c r="N1548" s="51" t="str">
        <f t="shared" ref="N1548:N1611" si="219">IFERROR(IF($H1548="", "", IF($G1548="", $H1548, ROUND($H1548/$K1548, 2))), "")</f>
        <v/>
      </c>
      <c r="O1548" s="2"/>
      <c r="Q1548" s="6" t="str">
        <f t="shared" ref="Q1548:Q1611" si="220">IF($I1548="", "", $G1548)</f>
        <v/>
      </c>
      <c r="S1548" s="6" t="str">
        <f>IF(COUNTIF($Q1548:$Q$2510, $Q1548)&gt;1, "", $Q1548)</f>
        <v/>
      </c>
      <c r="U1548" s="63" t="str">
        <f>IF($B1548="", "", IF(OR($B1548&lt;'Intro &amp; Setup'!$W$18, $B1548&gt;'Intro &amp; Setup'!$AG$18), "X", ""))</f>
        <v/>
      </c>
      <c r="V1548" s="64" t="str">
        <f>IF($F1548="", "", IF(OR($F1548&lt;'Intro &amp; Setup'!$W$18, $F1548&gt;'Intro &amp; Setup'!$AG$18), "X", ""))</f>
        <v/>
      </c>
      <c r="W1548" s="6" t="str">
        <f t="shared" ref="W1548:W1611" si="221">IF(AND($U1548="X", $V1548="X"), "X", "")</f>
        <v/>
      </c>
      <c r="Y1548" s="63" t="str">
        <f t="shared" ref="Y1548:Y1611" si="222">IF($W1548="X", "", IF($B1548="", "", TEXT($B1548, "mmm yyyy")))</f>
        <v/>
      </c>
      <c r="Z1548" s="64" t="str">
        <f t="shared" ref="Z1548:Z1611" si="223">IF($W1548="X", "", IF($F1548="", "", TEXT($F1548, "mmm yyyy")))</f>
        <v/>
      </c>
      <c r="AB1548" s="80" t="str">
        <f t="shared" ref="AB1548:AB1611" si="224">IF($G1548="", $N1548, "")</f>
        <v/>
      </c>
      <c r="AC1548" s="77" t="str">
        <f t="shared" ref="AC1548:AC1611" si="225">IF(NOT($G1548=""), $N1548, "")</f>
        <v/>
      </c>
      <c r="AE1548" s="84" t="str">
        <f t="shared" ref="AE1548:AE1611" si="226">IF($S1548="", "", SUMIF($G$11:$G$2510, $S1548, $N$11:$N$2510))</f>
        <v/>
      </c>
      <c r="AG1548" s="6" t="str">
        <f>IF($AE1548="", "", COUNTIF($AE$10:$AE$2510, "&gt;"&amp;$AE1548)+1+COUNTIF($AE$10:$AE1548, $AE1548)-1)</f>
        <v/>
      </c>
    </row>
    <row r="1549" spans="1:33" x14ac:dyDescent="0.25">
      <c r="A1549" s="2"/>
      <c r="B1549" s="98"/>
      <c r="C1549" s="99"/>
      <c r="D1549" s="100"/>
      <c r="E1549" s="101"/>
      <c r="F1549" s="102"/>
      <c r="G1549" s="99"/>
      <c r="H1549" s="103"/>
      <c r="I1549" s="104"/>
      <c r="J1549" s="2"/>
      <c r="K1549" s="56" t="str">
        <f t="shared" si="218"/>
        <v/>
      </c>
      <c r="L1549" s="2"/>
      <c r="M1549" s="2"/>
      <c r="N1549" s="51" t="str">
        <f t="shared" si="219"/>
        <v/>
      </c>
      <c r="O1549" s="2"/>
      <c r="Q1549" s="6" t="str">
        <f t="shared" si="220"/>
        <v/>
      </c>
      <c r="S1549" s="6" t="str">
        <f>IF(COUNTIF($Q1549:$Q$2510, $Q1549)&gt;1, "", $Q1549)</f>
        <v/>
      </c>
      <c r="U1549" s="63" t="str">
        <f>IF($B1549="", "", IF(OR($B1549&lt;'Intro &amp; Setup'!$W$18, $B1549&gt;'Intro &amp; Setup'!$AG$18), "X", ""))</f>
        <v/>
      </c>
      <c r="V1549" s="64" t="str">
        <f>IF($F1549="", "", IF(OR($F1549&lt;'Intro &amp; Setup'!$W$18, $F1549&gt;'Intro &amp; Setup'!$AG$18), "X", ""))</f>
        <v/>
      </c>
      <c r="W1549" s="6" t="str">
        <f t="shared" si="221"/>
        <v/>
      </c>
      <c r="Y1549" s="63" t="str">
        <f t="shared" si="222"/>
        <v/>
      </c>
      <c r="Z1549" s="64" t="str">
        <f t="shared" si="223"/>
        <v/>
      </c>
      <c r="AB1549" s="80" t="str">
        <f t="shared" si="224"/>
        <v/>
      </c>
      <c r="AC1549" s="77" t="str">
        <f t="shared" si="225"/>
        <v/>
      </c>
      <c r="AE1549" s="84" t="str">
        <f t="shared" si="226"/>
        <v/>
      </c>
      <c r="AG1549" s="6" t="str">
        <f>IF($AE1549="", "", COUNTIF($AE$10:$AE$2510, "&gt;"&amp;$AE1549)+1+COUNTIF($AE$10:$AE1549, $AE1549)-1)</f>
        <v/>
      </c>
    </row>
    <row r="1550" spans="1:33" x14ac:dyDescent="0.25">
      <c r="A1550" s="2"/>
      <c r="B1550" s="98"/>
      <c r="C1550" s="99"/>
      <c r="D1550" s="100"/>
      <c r="E1550" s="101"/>
      <c r="F1550" s="102"/>
      <c r="G1550" s="99"/>
      <c r="H1550" s="103"/>
      <c r="I1550" s="104"/>
      <c r="J1550" s="2"/>
      <c r="K1550" s="56" t="str">
        <f t="shared" si="218"/>
        <v/>
      </c>
      <c r="L1550" s="2"/>
      <c r="M1550" s="2"/>
      <c r="N1550" s="51" t="str">
        <f t="shared" si="219"/>
        <v/>
      </c>
      <c r="O1550" s="2"/>
      <c r="Q1550" s="6" t="str">
        <f t="shared" si="220"/>
        <v/>
      </c>
      <c r="S1550" s="6" t="str">
        <f>IF(COUNTIF($Q1550:$Q$2510, $Q1550)&gt;1, "", $Q1550)</f>
        <v/>
      </c>
      <c r="U1550" s="63" t="str">
        <f>IF($B1550="", "", IF(OR($B1550&lt;'Intro &amp; Setup'!$W$18, $B1550&gt;'Intro &amp; Setup'!$AG$18), "X", ""))</f>
        <v/>
      </c>
      <c r="V1550" s="64" t="str">
        <f>IF($F1550="", "", IF(OR($F1550&lt;'Intro &amp; Setup'!$W$18, $F1550&gt;'Intro &amp; Setup'!$AG$18), "X", ""))</f>
        <v/>
      </c>
      <c r="W1550" s="6" t="str">
        <f t="shared" si="221"/>
        <v/>
      </c>
      <c r="Y1550" s="63" t="str">
        <f t="shared" si="222"/>
        <v/>
      </c>
      <c r="Z1550" s="64" t="str">
        <f t="shared" si="223"/>
        <v/>
      </c>
      <c r="AB1550" s="80" t="str">
        <f t="shared" si="224"/>
        <v/>
      </c>
      <c r="AC1550" s="77" t="str">
        <f t="shared" si="225"/>
        <v/>
      </c>
      <c r="AE1550" s="84" t="str">
        <f t="shared" si="226"/>
        <v/>
      </c>
      <c r="AG1550" s="6" t="str">
        <f>IF($AE1550="", "", COUNTIF($AE$10:$AE$2510, "&gt;"&amp;$AE1550)+1+COUNTIF($AE$10:$AE1550, $AE1550)-1)</f>
        <v/>
      </c>
    </row>
    <row r="1551" spans="1:33" x14ac:dyDescent="0.25">
      <c r="A1551" s="2"/>
      <c r="B1551" s="98"/>
      <c r="C1551" s="99"/>
      <c r="D1551" s="100"/>
      <c r="E1551" s="101"/>
      <c r="F1551" s="102"/>
      <c r="G1551" s="99"/>
      <c r="H1551" s="103"/>
      <c r="I1551" s="104"/>
      <c r="J1551" s="2"/>
      <c r="K1551" s="56" t="str">
        <f t="shared" si="218"/>
        <v/>
      </c>
      <c r="L1551" s="2"/>
      <c r="M1551" s="2"/>
      <c r="N1551" s="51" t="str">
        <f t="shared" si="219"/>
        <v/>
      </c>
      <c r="O1551" s="2"/>
      <c r="Q1551" s="6" t="str">
        <f t="shared" si="220"/>
        <v/>
      </c>
      <c r="S1551" s="6" t="str">
        <f>IF(COUNTIF($Q1551:$Q$2510, $Q1551)&gt;1, "", $Q1551)</f>
        <v/>
      </c>
      <c r="U1551" s="63" t="str">
        <f>IF($B1551="", "", IF(OR($B1551&lt;'Intro &amp; Setup'!$W$18, $B1551&gt;'Intro &amp; Setup'!$AG$18), "X", ""))</f>
        <v/>
      </c>
      <c r="V1551" s="64" t="str">
        <f>IF($F1551="", "", IF(OR($F1551&lt;'Intro &amp; Setup'!$W$18, $F1551&gt;'Intro &amp; Setup'!$AG$18), "X", ""))</f>
        <v/>
      </c>
      <c r="W1551" s="6" t="str">
        <f t="shared" si="221"/>
        <v/>
      </c>
      <c r="Y1551" s="63" t="str">
        <f t="shared" si="222"/>
        <v/>
      </c>
      <c r="Z1551" s="64" t="str">
        <f t="shared" si="223"/>
        <v/>
      </c>
      <c r="AB1551" s="80" t="str">
        <f t="shared" si="224"/>
        <v/>
      </c>
      <c r="AC1551" s="77" t="str">
        <f t="shared" si="225"/>
        <v/>
      </c>
      <c r="AE1551" s="84" t="str">
        <f t="shared" si="226"/>
        <v/>
      </c>
      <c r="AG1551" s="6" t="str">
        <f>IF($AE1551="", "", COUNTIF($AE$10:$AE$2510, "&gt;"&amp;$AE1551)+1+COUNTIF($AE$10:$AE1551, $AE1551)-1)</f>
        <v/>
      </c>
    </row>
    <row r="1552" spans="1:33" x14ac:dyDescent="0.25">
      <c r="A1552" s="2"/>
      <c r="B1552" s="98"/>
      <c r="C1552" s="99"/>
      <c r="D1552" s="100"/>
      <c r="E1552" s="101"/>
      <c r="F1552" s="102"/>
      <c r="G1552" s="99"/>
      <c r="H1552" s="103"/>
      <c r="I1552" s="104"/>
      <c r="J1552" s="2"/>
      <c r="K1552" s="56" t="str">
        <f t="shared" si="218"/>
        <v/>
      </c>
      <c r="L1552" s="2"/>
      <c r="M1552" s="2"/>
      <c r="N1552" s="51" t="str">
        <f t="shared" si="219"/>
        <v/>
      </c>
      <c r="O1552" s="2"/>
      <c r="Q1552" s="6" t="str">
        <f t="shared" si="220"/>
        <v/>
      </c>
      <c r="S1552" s="6" t="str">
        <f>IF(COUNTIF($Q1552:$Q$2510, $Q1552)&gt;1, "", $Q1552)</f>
        <v/>
      </c>
      <c r="U1552" s="63" t="str">
        <f>IF($B1552="", "", IF(OR($B1552&lt;'Intro &amp; Setup'!$W$18, $B1552&gt;'Intro &amp; Setup'!$AG$18), "X", ""))</f>
        <v/>
      </c>
      <c r="V1552" s="64" t="str">
        <f>IF($F1552="", "", IF(OR($F1552&lt;'Intro &amp; Setup'!$W$18, $F1552&gt;'Intro &amp; Setup'!$AG$18), "X", ""))</f>
        <v/>
      </c>
      <c r="W1552" s="6" t="str">
        <f t="shared" si="221"/>
        <v/>
      </c>
      <c r="Y1552" s="63" t="str">
        <f t="shared" si="222"/>
        <v/>
      </c>
      <c r="Z1552" s="64" t="str">
        <f t="shared" si="223"/>
        <v/>
      </c>
      <c r="AB1552" s="80" t="str">
        <f t="shared" si="224"/>
        <v/>
      </c>
      <c r="AC1552" s="77" t="str">
        <f t="shared" si="225"/>
        <v/>
      </c>
      <c r="AE1552" s="84" t="str">
        <f t="shared" si="226"/>
        <v/>
      </c>
      <c r="AG1552" s="6" t="str">
        <f>IF($AE1552="", "", COUNTIF($AE$10:$AE$2510, "&gt;"&amp;$AE1552)+1+COUNTIF($AE$10:$AE1552, $AE1552)-1)</f>
        <v/>
      </c>
    </row>
    <row r="1553" spans="1:33" x14ac:dyDescent="0.25">
      <c r="A1553" s="2"/>
      <c r="B1553" s="98"/>
      <c r="C1553" s="99"/>
      <c r="D1553" s="100"/>
      <c r="E1553" s="101"/>
      <c r="F1553" s="102"/>
      <c r="G1553" s="99"/>
      <c r="H1553" s="103"/>
      <c r="I1553" s="104"/>
      <c r="J1553" s="2"/>
      <c r="K1553" s="56" t="str">
        <f t="shared" si="218"/>
        <v/>
      </c>
      <c r="L1553" s="2"/>
      <c r="M1553" s="2"/>
      <c r="N1553" s="51" t="str">
        <f t="shared" si="219"/>
        <v/>
      </c>
      <c r="O1553" s="2"/>
      <c r="Q1553" s="6" t="str">
        <f t="shared" si="220"/>
        <v/>
      </c>
      <c r="S1553" s="6" t="str">
        <f>IF(COUNTIF($Q1553:$Q$2510, $Q1553)&gt;1, "", $Q1553)</f>
        <v/>
      </c>
      <c r="U1553" s="63" t="str">
        <f>IF($B1553="", "", IF(OR($B1553&lt;'Intro &amp; Setup'!$W$18, $B1553&gt;'Intro &amp; Setup'!$AG$18), "X", ""))</f>
        <v/>
      </c>
      <c r="V1553" s="64" t="str">
        <f>IF($F1553="", "", IF(OR($F1553&lt;'Intro &amp; Setup'!$W$18, $F1553&gt;'Intro &amp; Setup'!$AG$18), "X", ""))</f>
        <v/>
      </c>
      <c r="W1553" s="6" t="str">
        <f t="shared" si="221"/>
        <v/>
      </c>
      <c r="Y1553" s="63" t="str">
        <f t="shared" si="222"/>
        <v/>
      </c>
      <c r="Z1553" s="64" t="str">
        <f t="shared" si="223"/>
        <v/>
      </c>
      <c r="AB1553" s="80" t="str">
        <f t="shared" si="224"/>
        <v/>
      </c>
      <c r="AC1553" s="77" t="str">
        <f t="shared" si="225"/>
        <v/>
      </c>
      <c r="AE1553" s="84" t="str">
        <f t="shared" si="226"/>
        <v/>
      </c>
      <c r="AG1553" s="6" t="str">
        <f>IF($AE1553="", "", COUNTIF($AE$10:$AE$2510, "&gt;"&amp;$AE1553)+1+COUNTIF($AE$10:$AE1553, $AE1553)-1)</f>
        <v/>
      </c>
    </row>
    <row r="1554" spans="1:33" x14ac:dyDescent="0.25">
      <c r="A1554" s="2"/>
      <c r="B1554" s="98"/>
      <c r="C1554" s="99"/>
      <c r="D1554" s="100"/>
      <c r="E1554" s="101"/>
      <c r="F1554" s="102"/>
      <c r="G1554" s="99"/>
      <c r="H1554" s="103"/>
      <c r="I1554" s="104"/>
      <c r="J1554" s="2"/>
      <c r="K1554" s="56" t="str">
        <f t="shared" si="218"/>
        <v/>
      </c>
      <c r="L1554" s="2"/>
      <c r="M1554" s="2"/>
      <c r="N1554" s="51" t="str">
        <f t="shared" si="219"/>
        <v/>
      </c>
      <c r="O1554" s="2"/>
      <c r="Q1554" s="6" t="str">
        <f t="shared" si="220"/>
        <v/>
      </c>
      <c r="S1554" s="6" t="str">
        <f>IF(COUNTIF($Q1554:$Q$2510, $Q1554)&gt;1, "", $Q1554)</f>
        <v/>
      </c>
      <c r="U1554" s="63" t="str">
        <f>IF($B1554="", "", IF(OR($B1554&lt;'Intro &amp; Setup'!$W$18, $B1554&gt;'Intro &amp; Setup'!$AG$18), "X", ""))</f>
        <v/>
      </c>
      <c r="V1554" s="64" t="str">
        <f>IF($F1554="", "", IF(OR($F1554&lt;'Intro &amp; Setup'!$W$18, $F1554&gt;'Intro &amp; Setup'!$AG$18), "X", ""))</f>
        <v/>
      </c>
      <c r="W1554" s="6" t="str">
        <f t="shared" si="221"/>
        <v/>
      </c>
      <c r="Y1554" s="63" t="str">
        <f t="shared" si="222"/>
        <v/>
      </c>
      <c r="Z1554" s="64" t="str">
        <f t="shared" si="223"/>
        <v/>
      </c>
      <c r="AB1554" s="80" t="str">
        <f t="shared" si="224"/>
        <v/>
      </c>
      <c r="AC1554" s="77" t="str">
        <f t="shared" si="225"/>
        <v/>
      </c>
      <c r="AE1554" s="84" t="str">
        <f t="shared" si="226"/>
        <v/>
      </c>
      <c r="AG1554" s="6" t="str">
        <f>IF($AE1554="", "", COUNTIF($AE$10:$AE$2510, "&gt;"&amp;$AE1554)+1+COUNTIF($AE$10:$AE1554, $AE1554)-1)</f>
        <v/>
      </c>
    </row>
    <row r="1555" spans="1:33" x14ac:dyDescent="0.25">
      <c r="A1555" s="2"/>
      <c r="B1555" s="98"/>
      <c r="C1555" s="99"/>
      <c r="D1555" s="100"/>
      <c r="E1555" s="101"/>
      <c r="F1555" s="102"/>
      <c r="G1555" s="99"/>
      <c r="H1555" s="103"/>
      <c r="I1555" s="104"/>
      <c r="J1555" s="2"/>
      <c r="K1555" s="56" t="str">
        <f t="shared" si="218"/>
        <v/>
      </c>
      <c r="L1555" s="2"/>
      <c r="M1555" s="2"/>
      <c r="N1555" s="51" t="str">
        <f t="shared" si="219"/>
        <v/>
      </c>
      <c r="O1555" s="2"/>
      <c r="Q1555" s="6" t="str">
        <f t="shared" si="220"/>
        <v/>
      </c>
      <c r="S1555" s="6" t="str">
        <f>IF(COUNTIF($Q1555:$Q$2510, $Q1555)&gt;1, "", $Q1555)</f>
        <v/>
      </c>
      <c r="U1555" s="63" t="str">
        <f>IF($B1555="", "", IF(OR($B1555&lt;'Intro &amp; Setup'!$W$18, $B1555&gt;'Intro &amp; Setup'!$AG$18), "X", ""))</f>
        <v/>
      </c>
      <c r="V1555" s="64" t="str">
        <f>IF($F1555="", "", IF(OR($F1555&lt;'Intro &amp; Setup'!$W$18, $F1555&gt;'Intro &amp; Setup'!$AG$18), "X", ""))</f>
        <v/>
      </c>
      <c r="W1555" s="6" t="str">
        <f t="shared" si="221"/>
        <v/>
      </c>
      <c r="Y1555" s="63" t="str">
        <f t="shared" si="222"/>
        <v/>
      </c>
      <c r="Z1555" s="64" t="str">
        <f t="shared" si="223"/>
        <v/>
      </c>
      <c r="AB1555" s="80" t="str">
        <f t="shared" si="224"/>
        <v/>
      </c>
      <c r="AC1555" s="77" t="str">
        <f t="shared" si="225"/>
        <v/>
      </c>
      <c r="AE1555" s="84" t="str">
        <f t="shared" si="226"/>
        <v/>
      </c>
      <c r="AG1555" s="6" t="str">
        <f>IF($AE1555="", "", COUNTIF($AE$10:$AE$2510, "&gt;"&amp;$AE1555)+1+COUNTIF($AE$10:$AE1555, $AE1555)-1)</f>
        <v/>
      </c>
    </row>
    <row r="1556" spans="1:33" x14ac:dyDescent="0.25">
      <c r="A1556" s="2"/>
      <c r="B1556" s="98"/>
      <c r="C1556" s="99"/>
      <c r="D1556" s="100"/>
      <c r="E1556" s="101"/>
      <c r="F1556" s="102"/>
      <c r="G1556" s="99"/>
      <c r="H1556" s="103"/>
      <c r="I1556" s="104"/>
      <c r="J1556" s="2"/>
      <c r="K1556" s="56" t="str">
        <f t="shared" si="218"/>
        <v/>
      </c>
      <c r="L1556" s="2"/>
      <c r="M1556" s="2"/>
      <c r="N1556" s="51" t="str">
        <f t="shared" si="219"/>
        <v/>
      </c>
      <c r="O1556" s="2"/>
      <c r="Q1556" s="6" t="str">
        <f t="shared" si="220"/>
        <v/>
      </c>
      <c r="S1556" s="6" t="str">
        <f>IF(COUNTIF($Q1556:$Q$2510, $Q1556)&gt;1, "", $Q1556)</f>
        <v/>
      </c>
      <c r="U1556" s="63" t="str">
        <f>IF($B1556="", "", IF(OR($B1556&lt;'Intro &amp; Setup'!$W$18, $B1556&gt;'Intro &amp; Setup'!$AG$18), "X", ""))</f>
        <v/>
      </c>
      <c r="V1556" s="64" t="str">
        <f>IF($F1556="", "", IF(OR($F1556&lt;'Intro &amp; Setup'!$W$18, $F1556&gt;'Intro &amp; Setup'!$AG$18), "X", ""))</f>
        <v/>
      </c>
      <c r="W1556" s="6" t="str">
        <f t="shared" si="221"/>
        <v/>
      </c>
      <c r="Y1556" s="63" t="str">
        <f t="shared" si="222"/>
        <v/>
      </c>
      <c r="Z1556" s="64" t="str">
        <f t="shared" si="223"/>
        <v/>
      </c>
      <c r="AB1556" s="80" t="str">
        <f t="shared" si="224"/>
        <v/>
      </c>
      <c r="AC1556" s="77" t="str">
        <f t="shared" si="225"/>
        <v/>
      </c>
      <c r="AE1556" s="84" t="str">
        <f t="shared" si="226"/>
        <v/>
      </c>
      <c r="AG1556" s="6" t="str">
        <f>IF($AE1556="", "", COUNTIF($AE$10:$AE$2510, "&gt;"&amp;$AE1556)+1+COUNTIF($AE$10:$AE1556, $AE1556)-1)</f>
        <v/>
      </c>
    </row>
    <row r="1557" spans="1:33" x14ac:dyDescent="0.25">
      <c r="A1557" s="2"/>
      <c r="B1557" s="98"/>
      <c r="C1557" s="99"/>
      <c r="D1557" s="100"/>
      <c r="E1557" s="101"/>
      <c r="F1557" s="102"/>
      <c r="G1557" s="99"/>
      <c r="H1557" s="103"/>
      <c r="I1557" s="104"/>
      <c r="J1557" s="2"/>
      <c r="K1557" s="56" t="str">
        <f t="shared" si="218"/>
        <v/>
      </c>
      <c r="L1557" s="2"/>
      <c r="M1557" s="2"/>
      <c r="N1557" s="51" t="str">
        <f t="shared" si="219"/>
        <v/>
      </c>
      <c r="O1557" s="2"/>
      <c r="Q1557" s="6" t="str">
        <f t="shared" si="220"/>
        <v/>
      </c>
      <c r="S1557" s="6" t="str">
        <f>IF(COUNTIF($Q1557:$Q$2510, $Q1557)&gt;1, "", $Q1557)</f>
        <v/>
      </c>
      <c r="U1557" s="63" t="str">
        <f>IF($B1557="", "", IF(OR($B1557&lt;'Intro &amp; Setup'!$W$18, $B1557&gt;'Intro &amp; Setup'!$AG$18), "X", ""))</f>
        <v/>
      </c>
      <c r="V1557" s="64" t="str">
        <f>IF($F1557="", "", IF(OR($F1557&lt;'Intro &amp; Setup'!$W$18, $F1557&gt;'Intro &amp; Setup'!$AG$18), "X", ""))</f>
        <v/>
      </c>
      <c r="W1557" s="6" t="str">
        <f t="shared" si="221"/>
        <v/>
      </c>
      <c r="Y1557" s="63" t="str">
        <f t="shared" si="222"/>
        <v/>
      </c>
      <c r="Z1557" s="64" t="str">
        <f t="shared" si="223"/>
        <v/>
      </c>
      <c r="AB1557" s="80" t="str">
        <f t="shared" si="224"/>
        <v/>
      </c>
      <c r="AC1557" s="77" t="str">
        <f t="shared" si="225"/>
        <v/>
      </c>
      <c r="AE1557" s="84" t="str">
        <f t="shared" si="226"/>
        <v/>
      </c>
      <c r="AG1557" s="6" t="str">
        <f>IF($AE1557="", "", COUNTIF($AE$10:$AE$2510, "&gt;"&amp;$AE1557)+1+COUNTIF($AE$10:$AE1557, $AE1557)-1)</f>
        <v/>
      </c>
    </row>
    <row r="1558" spans="1:33" x14ac:dyDescent="0.25">
      <c r="A1558" s="2"/>
      <c r="B1558" s="98"/>
      <c r="C1558" s="99"/>
      <c r="D1558" s="100"/>
      <c r="E1558" s="101"/>
      <c r="F1558" s="102"/>
      <c r="G1558" s="99"/>
      <c r="H1558" s="103"/>
      <c r="I1558" s="104"/>
      <c r="J1558" s="2"/>
      <c r="K1558" s="56" t="str">
        <f t="shared" si="218"/>
        <v/>
      </c>
      <c r="L1558" s="2"/>
      <c r="M1558" s="2"/>
      <c r="N1558" s="51" t="str">
        <f t="shared" si="219"/>
        <v/>
      </c>
      <c r="O1558" s="2"/>
      <c r="Q1558" s="6" t="str">
        <f t="shared" si="220"/>
        <v/>
      </c>
      <c r="S1558" s="6" t="str">
        <f>IF(COUNTIF($Q1558:$Q$2510, $Q1558)&gt;1, "", $Q1558)</f>
        <v/>
      </c>
      <c r="U1558" s="63" t="str">
        <f>IF($B1558="", "", IF(OR($B1558&lt;'Intro &amp; Setup'!$W$18, $B1558&gt;'Intro &amp; Setup'!$AG$18), "X", ""))</f>
        <v/>
      </c>
      <c r="V1558" s="64" t="str">
        <f>IF($F1558="", "", IF(OR($F1558&lt;'Intro &amp; Setup'!$W$18, $F1558&gt;'Intro &amp; Setup'!$AG$18), "X", ""))</f>
        <v/>
      </c>
      <c r="W1558" s="6" t="str">
        <f t="shared" si="221"/>
        <v/>
      </c>
      <c r="Y1558" s="63" t="str">
        <f t="shared" si="222"/>
        <v/>
      </c>
      <c r="Z1558" s="64" t="str">
        <f t="shared" si="223"/>
        <v/>
      </c>
      <c r="AB1558" s="80" t="str">
        <f t="shared" si="224"/>
        <v/>
      </c>
      <c r="AC1558" s="77" t="str">
        <f t="shared" si="225"/>
        <v/>
      </c>
      <c r="AE1558" s="84" t="str">
        <f t="shared" si="226"/>
        <v/>
      </c>
      <c r="AG1558" s="6" t="str">
        <f>IF($AE1558="", "", COUNTIF($AE$10:$AE$2510, "&gt;"&amp;$AE1558)+1+COUNTIF($AE$10:$AE1558, $AE1558)-1)</f>
        <v/>
      </c>
    </row>
    <row r="1559" spans="1:33" x14ac:dyDescent="0.25">
      <c r="A1559" s="2"/>
      <c r="B1559" s="98"/>
      <c r="C1559" s="99"/>
      <c r="D1559" s="100"/>
      <c r="E1559" s="101"/>
      <c r="F1559" s="102"/>
      <c r="G1559" s="99"/>
      <c r="H1559" s="103"/>
      <c r="I1559" s="104"/>
      <c r="J1559" s="2"/>
      <c r="K1559" s="56" t="str">
        <f t="shared" si="218"/>
        <v/>
      </c>
      <c r="L1559" s="2"/>
      <c r="M1559" s="2"/>
      <c r="N1559" s="51" t="str">
        <f t="shared" si="219"/>
        <v/>
      </c>
      <c r="O1559" s="2"/>
      <c r="Q1559" s="6" t="str">
        <f t="shared" si="220"/>
        <v/>
      </c>
      <c r="S1559" s="6" t="str">
        <f>IF(COUNTIF($Q1559:$Q$2510, $Q1559)&gt;1, "", $Q1559)</f>
        <v/>
      </c>
      <c r="U1559" s="63" t="str">
        <f>IF($B1559="", "", IF(OR($B1559&lt;'Intro &amp; Setup'!$W$18, $B1559&gt;'Intro &amp; Setup'!$AG$18), "X", ""))</f>
        <v/>
      </c>
      <c r="V1559" s="64" t="str">
        <f>IF($F1559="", "", IF(OR($F1559&lt;'Intro &amp; Setup'!$W$18, $F1559&gt;'Intro &amp; Setup'!$AG$18), "X", ""))</f>
        <v/>
      </c>
      <c r="W1559" s="6" t="str">
        <f t="shared" si="221"/>
        <v/>
      </c>
      <c r="Y1559" s="63" t="str">
        <f t="shared" si="222"/>
        <v/>
      </c>
      <c r="Z1559" s="64" t="str">
        <f t="shared" si="223"/>
        <v/>
      </c>
      <c r="AB1559" s="80" t="str">
        <f t="shared" si="224"/>
        <v/>
      </c>
      <c r="AC1559" s="77" t="str">
        <f t="shared" si="225"/>
        <v/>
      </c>
      <c r="AE1559" s="84" t="str">
        <f t="shared" si="226"/>
        <v/>
      </c>
      <c r="AG1559" s="6" t="str">
        <f>IF($AE1559="", "", COUNTIF($AE$10:$AE$2510, "&gt;"&amp;$AE1559)+1+COUNTIF($AE$10:$AE1559, $AE1559)-1)</f>
        <v/>
      </c>
    </row>
    <row r="1560" spans="1:33" x14ac:dyDescent="0.25">
      <c r="A1560" s="2"/>
      <c r="B1560" s="98"/>
      <c r="C1560" s="99"/>
      <c r="D1560" s="100"/>
      <c r="E1560" s="101"/>
      <c r="F1560" s="102"/>
      <c r="G1560" s="99"/>
      <c r="H1560" s="103"/>
      <c r="I1560" s="104"/>
      <c r="J1560" s="2"/>
      <c r="K1560" s="56" t="str">
        <f t="shared" si="218"/>
        <v/>
      </c>
      <c r="L1560" s="2"/>
      <c r="M1560" s="2"/>
      <c r="N1560" s="51" t="str">
        <f t="shared" si="219"/>
        <v/>
      </c>
      <c r="O1560" s="2"/>
      <c r="Q1560" s="6" t="str">
        <f t="shared" si="220"/>
        <v/>
      </c>
      <c r="S1560" s="6" t="str">
        <f>IF(COUNTIF($Q1560:$Q$2510, $Q1560)&gt;1, "", $Q1560)</f>
        <v/>
      </c>
      <c r="U1560" s="63" t="str">
        <f>IF($B1560="", "", IF(OR($B1560&lt;'Intro &amp; Setup'!$W$18, $B1560&gt;'Intro &amp; Setup'!$AG$18), "X", ""))</f>
        <v/>
      </c>
      <c r="V1560" s="64" t="str">
        <f>IF($F1560="", "", IF(OR($F1560&lt;'Intro &amp; Setup'!$W$18, $F1560&gt;'Intro &amp; Setup'!$AG$18), "X", ""))</f>
        <v/>
      </c>
      <c r="W1560" s="6" t="str">
        <f t="shared" si="221"/>
        <v/>
      </c>
      <c r="Y1560" s="63" t="str">
        <f t="shared" si="222"/>
        <v/>
      </c>
      <c r="Z1560" s="64" t="str">
        <f t="shared" si="223"/>
        <v/>
      </c>
      <c r="AB1560" s="80" t="str">
        <f t="shared" si="224"/>
        <v/>
      </c>
      <c r="AC1560" s="77" t="str">
        <f t="shared" si="225"/>
        <v/>
      </c>
      <c r="AE1560" s="84" t="str">
        <f t="shared" si="226"/>
        <v/>
      </c>
      <c r="AG1560" s="6" t="str">
        <f>IF($AE1560="", "", COUNTIF($AE$10:$AE$2510, "&gt;"&amp;$AE1560)+1+COUNTIF($AE$10:$AE1560, $AE1560)-1)</f>
        <v/>
      </c>
    </row>
    <row r="1561" spans="1:33" x14ac:dyDescent="0.25">
      <c r="A1561" s="2"/>
      <c r="B1561" s="98"/>
      <c r="C1561" s="99"/>
      <c r="D1561" s="100"/>
      <c r="E1561" s="101"/>
      <c r="F1561" s="102"/>
      <c r="G1561" s="99"/>
      <c r="H1561" s="103"/>
      <c r="I1561" s="104"/>
      <c r="J1561" s="2"/>
      <c r="K1561" s="56" t="str">
        <f t="shared" si="218"/>
        <v/>
      </c>
      <c r="L1561" s="2"/>
      <c r="M1561" s="2"/>
      <c r="N1561" s="51" t="str">
        <f t="shared" si="219"/>
        <v/>
      </c>
      <c r="O1561" s="2"/>
      <c r="Q1561" s="6" t="str">
        <f t="shared" si="220"/>
        <v/>
      </c>
      <c r="S1561" s="6" t="str">
        <f>IF(COUNTIF($Q1561:$Q$2510, $Q1561)&gt;1, "", $Q1561)</f>
        <v/>
      </c>
      <c r="U1561" s="63" t="str">
        <f>IF($B1561="", "", IF(OR($B1561&lt;'Intro &amp; Setup'!$W$18, $B1561&gt;'Intro &amp; Setup'!$AG$18), "X", ""))</f>
        <v/>
      </c>
      <c r="V1561" s="64" t="str">
        <f>IF($F1561="", "", IF(OR($F1561&lt;'Intro &amp; Setup'!$W$18, $F1561&gt;'Intro &amp; Setup'!$AG$18), "X", ""))</f>
        <v/>
      </c>
      <c r="W1561" s="6" t="str">
        <f t="shared" si="221"/>
        <v/>
      </c>
      <c r="Y1561" s="63" t="str">
        <f t="shared" si="222"/>
        <v/>
      </c>
      <c r="Z1561" s="64" t="str">
        <f t="shared" si="223"/>
        <v/>
      </c>
      <c r="AB1561" s="80" t="str">
        <f t="shared" si="224"/>
        <v/>
      </c>
      <c r="AC1561" s="77" t="str">
        <f t="shared" si="225"/>
        <v/>
      </c>
      <c r="AE1561" s="84" t="str">
        <f t="shared" si="226"/>
        <v/>
      </c>
      <c r="AG1561" s="6" t="str">
        <f>IF($AE1561="", "", COUNTIF($AE$10:$AE$2510, "&gt;"&amp;$AE1561)+1+COUNTIF($AE$10:$AE1561, $AE1561)-1)</f>
        <v/>
      </c>
    </row>
    <row r="1562" spans="1:33" x14ac:dyDescent="0.25">
      <c r="A1562" s="2"/>
      <c r="B1562" s="98"/>
      <c r="C1562" s="99"/>
      <c r="D1562" s="100"/>
      <c r="E1562" s="101"/>
      <c r="F1562" s="102"/>
      <c r="G1562" s="99"/>
      <c r="H1562" s="103"/>
      <c r="I1562" s="104"/>
      <c r="J1562" s="2"/>
      <c r="K1562" s="56" t="str">
        <f t="shared" si="218"/>
        <v/>
      </c>
      <c r="L1562" s="2"/>
      <c r="M1562" s="2"/>
      <c r="N1562" s="51" t="str">
        <f t="shared" si="219"/>
        <v/>
      </c>
      <c r="O1562" s="2"/>
      <c r="Q1562" s="6" t="str">
        <f t="shared" si="220"/>
        <v/>
      </c>
      <c r="S1562" s="6" t="str">
        <f>IF(COUNTIF($Q1562:$Q$2510, $Q1562)&gt;1, "", $Q1562)</f>
        <v/>
      </c>
      <c r="U1562" s="63" t="str">
        <f>IF($B1562="", "", IF(OR($B1562&lt;'Intro &amp; Setup'!$W$18, $B1562&gt;'Intro &amp; Setup'!$AG$18), "X", ""))</f>
        <v/>
      </c>
      <c r="V1562" s="64" t="str">
        <f>IF($F1562="", "", IF(OR($F1562&lt;'Intro &amp; Setup'!$W$18, $F1562&gt;'Intro &amp; Setup'!$AG$18), "X", ""))</f>
        <v/>
      </c>
      <c r="W1562" s="6" t="str">
        <f t="shared" si="221"/>
        <v/>
      </c>
      <c r="Y1562" s="63" t="str">
        <f t="shared" si="222"/>
        <v/>
      </c>
      <c r="Z1562" s="64" t="str">
        <f t="shared" si="223"/>
        <v/>
      </c>
      <c r="AB1562" s="80" t="str">
        <f t="shared" si="224"/>
        <v/>
      </c>
      <c r="AC1562" s="77" t="str">
        <f t="shared" si="225"/>
        <v/>
      </c>
      <c r="AE1562" s="84" t="str">
        <f t="shared" si="226"/>
        <v/>
      </c>
      <c r="AG1562" s="6" t="str">
        <f>IF($AE1562="", "", COUNTIF($AE$10:$AE$2510, "&gt;"&amp;$AE1562)+1+COUNTIF($AE$10:$AE1562, $AE1562)-1)</f>
        <v/>
      </c>
    </row>
    <row r="1563" spans="1:33" x14ac:dyDescent="0.25">
      <c r="A1563" s="2"/>
      <c r="B1563" s="98"/>
      <c r="C1563" s="99"/>
      <c r="D1563" s="100"/>
      <c r="E1563" s="101"/>
      <c r="F1563" s="102"/>
      <c r="G1563" s="99"/>
      <c r="H1563" s="103"/>
      <c r="I1563" s="104"/>
      <c r="J1563" s="2"/>
      <c r="K1563" s="56" t="str">
        <f t="shared" si="218"/>
        <v/>
      </c>
      <c r="L1563" s="2"/>
      <c r="M1563" s="2"/>
      <c r="N1563" s="51" t="str">
        <f t="shared" si="219"/>
        <v/>
      </c>
      <c r="O1563" s="2"/>
      <c r="Q1563" s="6" t="str">
        <f t="shared" si="220"/>
        <v/>
      </c>
      <c r="S1563" s="6" t="str">
        <f>IF(COUNTIF($Q1563:$Q$2510, $Q1563)&gt;1, "", $Q1563)</f>
        <v/>
      </c>
      <c r="U1563" s="63" t="str">
        <f>IF($B1563="", "", IF(OR($B1563&lt;'Intro &amp; Setup'!$W$18, $B1563&gt;'Intro &amp; Setup'!$AG$18), "X", ""))</f>
        <v/>
      </c>
      <c r="V1563" s="64" t="str">
        <f>IF($F1563="", "", IF(OR($F1563&lt;'Intro &amp; Setup'!$W$18, $F1563&gt;'Intro &amp; Setup'!$AG$18), "X", ""))</f>
        <v/>
      </c>
      <c r="W1563" s="6" t="str">
        <f t="shared" si="221"/>
        <v/>
      </c>
      <c r="Y1563" s="63" t="str">
        <f t="shared" si="222"/>
        <v/>
      </c>
      <c r="Z1563" s="64" t="str">
        <f t="shared" si="223"/>
        <v/>
      </c>
      <c r="AB1563" s="80" t="str">
        <f t="shared" si="224"/>
        <v/>
      </c>
      <c r="AC1563" s="77" t="str">
        <f t="shared" si="225"/>
        <v/>
      </c>
      <c r="AE1563" s="84" t="str">
        <f t="shared" si="226"/>
        <v/>
      </c>
      <c r="AG1563" s="6" t="str">
        <f>IF($AE1563="", "", COUNTIF($AE$10:$AE$2510, "&gt;"&amp;$AE1563)+1+COUNTIF($AE$10:$AE1563, $AE1563)-1)</f>
        <v/>
      </c>
    </row>
    <row r="1564" spans="1:33" x14ac:dyDescent="0.25">
      <c r="A1564" s="2"/>
      <c r="B1564" s="98"/>
      <c r="C1564" s="99"/>
      <c r="D1564" s="100"/>
      <c r="E1564" s="101"/>
      <c r="F1564" s="102"/>
      <c r="G1564" s="99"/>
      <c r="H1564" s="103"/>
      <c r="I1564" s="104"/>
      <c r="J1564" s="2"/>
      <c r="K1564" s="56" t="str">
        <f t="shared" si="218"/>
        <v/>
      </c>
      <c r="L1564" s="2"/>
      <c r="M1564" s="2"/>
      <c r="N1564" s="51" t="str">
        <f t="shared" si="219"/>
        <v/>
      </c>
      <c r="O1564" s="2"/>
      <c r="Q1564" s="6" t="str">
        <f t="shared" si="220"/>
        <v/>
      </c>
      <c r="S1564" s="6" t="str">
        <f>IF(COUNTIF($Q1564:$Q$2510, $Q1564)&gt;1, "", $Q1564)</f>
        <v/>
      </c>
      <c r="U1564" s="63" t="str">
        <f>IF($B1564="", "", IF(OR($B1564&lt;'Intro &amp; Setup'!$W$18, $B1564&gt;'Intro &amp; Setup'!$AG$18), "X", ""))</f>
        <v/>
      </c>
      <c r="V1564" s="64" t="str">
        <f>IF($F1564="", "", IF(OR($F1564&lt;'Intro &amp; Setup'!$W$18, $F1564&gt;'Intro &amp; Setup'!$AG$18), "X", ""))</f>
        <v/>
      </c>
      <c r="W1564" s="6" t="str">
        <f t="shared" si="221"/>
        <v/>
      </c>
      <c r="Y1564" s="63" t="str">
        <f t="shared" si="222"/>
        <v/>
      </c>
      <c r="Z1564" s="64" t="str">
        <f t="shared" si="223"/>
        <v/>
      </c>
      <c r="AB1564" s="80" t="str">
        <f t="shared" si="224"/>
        <v/>
      </c>
      <c r="AC1564" s="77" t="str">
        <f t="shared" si="225"/>
        <v/>
      </c>
      <c r="AE1564" s="84" t="str">
        <f t="shared" si="226"/>
        <v/>
      </c>
      <c r="AG1564" s="6" t="str">
        <f>IF($AE1564="", "", COUNTIF($AE$10:$AE$2510, "&gt;"&amp;$AE1564)+1+COUNTIF($AE$10:$AE1564, $AE1564)-1)</f>
        <v/>
      </c>
    </row>
    <row r="1565" spans="1:33" x14ac:dyDescent="0.25">
      <c r="A1565" s="2"/>
      <c r="B1565" s="98"/>
      <c r="C1565" s="99"/>
      <c r="D1565" s="100"/>
      <c r="E1565" s="101"/>
      <c r="F1565" s="102"/>
      <c r="G1565" s="99"/>
      <c r="H1565" s="103"/>
      <c r="I1565" s="104"/>
      <c r="J1565" s="2"/>
      <c r="K1565" s="56" t="str">
        <f t="shared" si="218"/>
        <v/>
      </c>
      <c r="L1565" s="2"/>
      <c r="M1565" s="2"/>
      <c r="N1565" s="51" t="str">
        <f t="shared" si="219"/>
        <v/>
      </c>
      <c r="O1565" s="2"/>
      <c r="Q1565" s="6" t="str">
        <f t="shared" si="220"/>
        <v/>
      </c>
      <c r="S1565" s="6" t="str">
        <f>IF(COUNTIF($Q1565:$Q$2510, $Q1565)&gt;1, "", $Q1565)</f>
        <v/>
      </c>
      <c r="U1565" s="63" t="str">
        <f>IF($B1565="", "", IF(OR($B1565&lt;'Intro &amp; Setup'!$W$18, $B1565&gt;'Intro &amp; Setup'!$AG$18), "X", ""))</f>
        <v/>
      </c>
      <c r="V1565" s="64" t="str">
        <f>IF($F1565="", "", IF(OR($F1565&lt;'Intro &amp; Setup'!$W$18, $F1565&gt;'Intro &amp; Setup'!$AG$18), "X", ""))</f>
        <v/>
      </c>
      <c r="W1565" s="6" t="str">
        <f t="shared" si="221"/>
        <v/>
      </c>
      <c r="Y1565" s="63" t="str">
        <f t="shared" si="222"/>
        <v/>
      </c>
      <c r="Z1565" s="64" t="str">
        <f t="shared" si="223"/>
        <v/>
      </c>
      <c r="AB1565" s="80" t="str">
        <f t="shared" si="224"/>
        <v/>
      </c>
      <c r="AC1565" s="77" t="str">
        <f t="shared" si="225"/>
        <v/>
      </c>
      <c r="AE1565" s="84" t="str">
        <f t="shared" si="226"/>
        <v/>
      </c>
      <c r="AG1565" s="6" t="str">
        <f>IF($AE1565="", "", COUNTIF($AE$10:$AE$2510, "&gt;"&amp;$AE1565)+1+COUNTIF($AE$10:$AE1565, $AE1565)-1)</f>
        <v/>
      </c>
    </row>
    <row r="1566" spans="1:33" x14ac:dyDescent="0.25">
      <c r="A1566" s="2"/>
      <c r="B1566" s="98"/>
      <c r="C1566" s="99"/>
      <c r="D1566" s="100"/>
      <c r="E1566" s="101"/>
      <c r="F1566" s="102"/>
      <c r="G1566" s="99"/>
      <c r="H1566" s="103"/>
      <c r="I1566" s="104"/>
      <c r="J1566" s="2"/>
      <c r="K1566" s="56" t="str">
        <f t="shared" si="218"/>
        <v/>
      </c>
      <c r="L1566" s="2"/>
      <c r="M1566" s="2"/>
      <c r="N1566" s="51" t="str">
        <f t="shared" si="219"/>
        <v/>
      </c>
      <c r="O1566" s="2"/>
      <c r="Q1566" s="6" t="str">
        <f t="shared" si="220"/>
        <v/>
      </c>
      <c r="S1566" s="6" t="str">
        <f>IF(COUNTIF($Q1566:$Q$2510, $Q1566)&gt;1, "", $Q1566)</f>
        <v/>
      </c>
      <c r="U1566" s="63" t="str">
        <f>IF($B1566="", "", IF(OR($B1566&lt;'Intro &amp; Setup'!$W$18, $B1566&gt;'Intro &amp; Setup'!$AG$18), "X", ""))</f>
        <v/>
      </c>
      <c r="V1566" s="64" t="str">
        <f>IF($F1566="", "", IF(OR($F1566&lt;'Intro &amp; Setup'!$W$18, $F1566&gt;'Intro &amp; Setup'!$AG$18), "X", ""))</f>
        <v/>
      </c>
      <c r="W1566" s="6" t="str">
        <f t="shared" si="221"/>
        <v/>
      </c>
      <c r="Y1566" s="63" t="str">
        <f t="shared" si="222"/>
        <v/>
      </c>
      <c r="Z1566" s="64" t="str">
        <f t="shared" si="223"/>
        <v/>
      </c>
      <c r="AB1566" s="80" t="str">
        <f t="shared" si="224"/>
        <v/>
      </c>
      <c r="AC1566" s="77" t="str">
        <f t="shared" si="225"/>
        <v/>
      </c>
      <c r="AE1566" s="84" t="str">
        <f t="shared" si="226"/>
        <v/>
      </c>
      <c r="AG1566" s="6" t="str">
        <f>IF($AE1566="", "", COUNTIF($AE$10:$AE$2510, "&gt;"&amp;$AE1566)+1+COUNTIF($AE$10:$AE1566, $AE1566)-1)</f>
        <v/>
      </c>
    </row>
    <row r="1567" spans="1:33" x14ac:dyDescent="0.25">
      <c r="A1567" s="2"/>
      <c r="B1567" s="98"/>
      <c r="C1567" s="99"/>
      <c r="D1567" s="100"/>
      <c r="E1567" s="101"/>
      <c r="F1567" s="102"/>
      <c r="G1567" s="99"/>
      <c r="H1567" s="103"/>
      <c r="I1567" s="104"/>
      <c r="J1567" s="2"/>
      <c r="K1567" s="56" t="str">
        <f t="shared" si="218"/>
        <v/>
      </c>
      <c r="L1567" s="2"/>
      <c r="M1567" s="2"/>
      <c r="N1567" s="51" t="str">
        <f t="shared" si="219"/>
        <v/>
      </c>
      <c r="O1567" s="2"/>
      <c r="Q1567" s="6" t="str">
        <f t="shared" si="220"/>
        <v/>
      </c>
      <c r="S1567" s="6" t="str">
        <f>IF(COUNTIF($Q1567:$Q$2510, $Q1567)&gt;1, "", $Q1567)</f>
        <v/>
      </c>
      <c r="U1567" s="63" t="str">
        <f>IF($B1567="", "", IF(OR($B1567&lt;'Intro &amp; Setup'!$W$18, $B1567&gt;'Intro &amp; Setup'!$AG$18), "X", ""))</f>
        <v/>
      </c>
      <c r="V1567" s="64" t="str">
        <f>IF($F1567="", "", IF(OR($F1567&lt;'Intro &amp; Setup'!$W$18, $F1567&gt;'Intro &amp; Setup'!$AG$18), "X", ""))</f>
        <v/>
      </c>
      <c r="W1567" s="6" t="str">
        <f t="shared" si="221"/>
        <v/>
      </c>
      <c r="Y1567" s="63" t="str">
        <f t="shared" si="222"/>
        <v/>
      </c>
      <c r="Z1567" s="64" t="str">
        <f t="shared" si="223"/>
        <v/>
      </c>
      <c r="AB1567" s="80" t="str">
        <f t="shared" si="224"/>
        <v/>
      </c>
      <c r="AC1567" s="77" t="str">
        <f t="shared" si="225"/>
        <v/>
      </c>
      <c r="AE1567" s="84" t="str">
        <f t="shared" si="226"/>
        <v/>
      </c>
      <c r="AG1567" s="6" t="str">
        <f>IF($AE1567="", "", COUNTIF($AE$10:$AE$2510, "&gt;"&amp;$AE1567)+1+COUNTIF($AE$10:$AE1567, $AE1567)-1)</f>
        <v/>
      </c>
    </row>
    <row r="1568" spans="1:33" x14ac:dyDescent="0.25">
      <c r="A1568" s="2"/>
      <c r="B1568" s="98"/>
      <c r="C1568" s="99"/>
      <c r="D1568" s="100"/>
      <c r="E1568" s="101"/>
      <c r="F1568" s="102"/>
      <c r="G1568" s="99"/>
      <c r="H1568" s="103"/>
      <c r="I1568" s="104"/>
      <c r="J1568" s="2"/>
      <c r="K1568" s="56" t="str">
        <f t="shared" si="218"/>
        <v/>
      </c>
      <c r="L1568" s="2"/>
      <c r="M1568" s="2"/>
      <c r="N1568" s="51" t="str">
        <f t="shared" si="219"/>
        <v/>
      </c>
      <c r="O1568" s="2"/>
      <c r="Q1568" s="6" t="str">
        <f t="shared" si="220"/>
        <v/>
      </c>
      <c r="S1568" s="6" t="str">
        <f>IF(COUNTIF($Q1568:$Q$2510, $Q1568)&gt;1, "", $Q1568)</f>
        <v/>
      </c>
      <c r="U1568" s="63" t="str">
        <f>IF($B1568="", "", IF(OR($B1568&lt;'Intro &amp; Setup'!$W$18, $B1568&gt;'Intro &amp; Setup'!$AG$18), "X", ""))</f>
        <v/>
      </c>
      <c r="V1568" s="64" t="str">
        <f>IF($F1568="", "", IF(OR($F1568&lt;'Intro &amp; Setup'!$W$18, $F1568&gt;'Intro &amp; Setup'!$AG$18), "X", ""))</f>
        <v/>
      </c>
      <c r="W1568" s="6" t="str">
        <f t="shared" si="221"/>
        <v/>
      </c>
      <c r="Y1568" s="63" t="str">
        <f t="shared" si="222"/>
        <v/>
      </c>
      <c r="Z1568" s="64" t="str">
        <f t="shared" si="223"/>
        <v/>
      </c>
      <c r="AB1568" s="80" t="str">
        <f t="shared" si="224"/>
        <v/>
      </c>
      <c r="AC1568" s="77" t="str">
        <f t="shared" si="225"/>
        <v/>
      </c>
      <c r="AE1568" s="84" t="str">
        <f t="shared" si="226"/>
        <v/>
      </c>
      <c r="AG1568" s="6" t="str">
        <f>IF($AE1568="", "", COUNTIF($AE$10:$AE$2510, "&gt;"&amp;$AE1568)+1+COUNTIF($AE$10:$AE1568, $AE1568)-1)</f>
        <v/>
      </c>
    </row>
    <row r="1569" spans="1:33" x14ac:dyDescent="0.25">
      <c r="A1569" s="2"/>
      <c r="B1569" s="98"/>
      <c r="C1569" s="99"/>
      <c r="D1569" s="100"/>
      <c r="E1569" s="101"/>
      <c r="F1569" s="102"/>
      <c r="G1569" s="99"/>
      <c r="H1569" s="103"/>
      <c r="I1569" s="104"/>
      <c r="J1569" s="2"/>
      <c r="K1569" s="56" t="str">
        <f t="shared" si="218"/>
        <v/>
      </c>
      <c r="L1569" s="2"/>
      <c r="M1569" s="2"/>
      <c r="N1569" s="51" t="str">
        <f t="shared" si="219"/>
        <v/>
      </c>
      <c r="O1569" s="2"/>
      <c r="Q1569" s="6" t="str">
        <f t="shared" si="220"/>
        <v/>
      </c>
      <c r="S1569" s="6" t="str">
        <f>IF(COUNTIF($Q1569:$Q$2510, $Q1569)&gt;1, "", $Q1569)</f>
        <v/>
      </c>
      <c r="U1569" s="63" t="str">
        <f>IF($B1569="", "", IF(OR($B1569&lt;'Intro &amp; Setup'!$W$18, $B1569&gt;'Intro &amp; Setup'!$AG$18), "X", ""))</f>
        <v/>
      </c>
      <c r="V1569" s="64" t="str">
        <f>IF($F1569="", "", IF(OR($F1569&lt;'Intro &amp; Setup'!$W$18, $F1569&gt;'Intro &amp; Setup'!$AG$18), "X", ""))</f>
        <v/>
      </c>
      <c r="W1569" s="6" t="str">
        <f t="shared" si="221"/>
        <v/>
      </c>
      <c r="Y1569" s="63" t="str">
        <f t="shared" si="222"/>
        <v/>
      </c>
      <c r="Z1569" s="64" t="str">
        <f t="shared" si="223"/>
        <v/>
      </c>
      <c r="AB1569" s="80" t="str">
        <f t="shared" si="224"/>
        <v/>
      </c>
      <c r="AC1569" s="77" t="str">
        <f t="shared" si="225"/>
        <v/>
      </c>
      <c r="AE1569" s="84" t="str">
        <f t="shared" si="226"/>
        <v/>
      </c>
      <c r="AG1569" s="6" t="str">
        <f>IF($AE1569="", "", COUNTIF($AE$10:$AE$2510, "&gt;"&amp;$AE1569)+1+COUNTIF($AE$10:$AE1569, $AE1569)-1)</f>
        <v/>
      </c>
    </row>
    <row r="1570" spans="1:33" x14ac:dyDescent="0.25">
      <c r="A1570" s="2"/>
      <c r="B1570" s="98"/>
      <c r="C1570" s="99"/>
      <c r="D1570" s="100"/>
      <c r="E1570" s="101"/>
      <c r="F1570" s="102"/>
      <c r="G1570" s="99"/>
      <c r="H1570" s="103"/>
      <c r="I1570" s="104"/>
      <c r="J1570" s="2"/>
      <c r="K1570" s="56" t="str">
        <f t="shared" si="218"/>
        <v/>
      </c>
      <c r="L1570" s="2"/>
      <c r="M1570" s="2"/>
      <c r="N1570" s="51" t="str">
        <f t="shared" si="219"/>
        <v/>
      </c>
      <c r="O1570" s="2"/>
      <c r="Q1570" s="6" t="str">
        <f t="shared" si="220"/>
        <v/>
      </c>
      <c r="S1570" s="6" t="str">
        <f>IF(COUNTIF($Q1570:$Q$2510, $Q1570)&gt;1, "", $Q1570)</f>
        <v/>
      </c>
      <c r="U1570" s="63" t="str">
        <f>IF($B1570="", "", IF(OR($B1570&lt;'Intro &amp; Setup'!$W$18, $B1570&gt;'Intro &amp; Setup'!$AG$18), "X", ""))</f>
        <v/>
      </c>
      <c r="V1570" s="64" t="str">
        <f>IF($F1570="", "", IF(OR($F1570&lt;'Intro &amp; Setup'!$W$18, $F1570&gt;'Intro &amp; Setup'!$AG$18), "X", ""))</f>
        <v/>
      </c>
      <c r="W1570" s="6" t="str">
        <f t="shared" si="221"/>
        <v/>
      </c>
      <c r="Y1570" s="63" t="str">
        <f t="shared" si="222"/>
        <v/>
      </c>
      <c r="Z1570" s="64" t="str">
        <f t="shared" si="223"/>
        <v/>
      </c>
      <c r="AB1570" s="80" t="str">
        <f t="shared" si="224"/>
        <v/>
      </c>
      <c r="AC1570" s="77" t="str">
        <f t="shared" si="225"/>
        <v/>
      </c>
      <c r="AE1570" s="84" t="str">
        <f t="shared" si="226"/>
        <v/>
      </c>
      <c r="AG1570" s="6" t="str">
        <f>IF($AE1570="", "", COUNTIF($AE$10:$AE$2510, "&gt;"&amp;$AE1570)+1+COUNTIF($AE$10:$AE1570, $AE1570)-1)</f>
        <v/>
      </c>
    </row>
    <row r="1571" spans="1:33" x14ac:dyDescent="0.25">
      <c r="A1571" s="2"/>
      <c r="B1571" s="98"/>
      <c r="C1571" s="99"/>
      <c r="D1571" s="100"/>
      <c r="E1571" s="101"/>
      <c r="F1571" s="102"/>
      <c r="G1571" s="99"/>
      <c r="H1571" s="103"/>
      <c r="I1571" s="104"/>
      <c r="J1571" s="2"/>
      <c r="K1571" s="56" t="str">
        <f t="shared" si="218"/>
        <v/>
      </c>
      <c r="L1571" s="2"/>
      <c r="M1571" s="2"/>
      <c r="N1571" s="51" t="str">
        <f t="shared" si="219"/>
        <v/>
      </c>
      <c r="O1571" s="2"/>
      <c r="Q1571" s="6" t="str">
        <f t="shared" si="220"/>
        <v/>
      </c>
      <c r="S1571" s="6" t="str">
        <f>IF(COUNTIF($Q1571:$Q$2510, $Q1571)&gt;1, "", $Q1571)</f>
        <v/>
      </c>
      <c r="U1571" s="63" t="str">
        <f>IF($B1571="", "", IF(OR($B1571&lt;'Intro &amp; Setup'!$W$18, $B1571&gt;'Intro &amp; Setup'!$AG$18), "X", ""))</f>
        <v/>
      </c>
      <c r="V1571" s="64" t="str">
        <f>IF($F1571="", "", IF(OR($F1571&lt;'Intro &amp; Setup'!$W$18, $F1571&gt;'Intro &amp; Setup'!$AG$18), "X", ""))</f>
        <v/>
      </c>
      <c r="W1571" s="6" t="str">
        <f t="shared" si="221"/>
        <v/>
      </c>
      <c r="Y1571" s="63" t="str">
        <f t="shared" si="222"/>
        <v/>
      </c>
      <c r="Z1571" s="64" t="str">
        <f t="shared" si="223"/>
        <v/>
      </c>
      <c r="AB1571" s="80" t="str">
        <f t="shared" si="224"/>
        <v/>
      </c>
      <c r="AC1571" s="77" t="str">
        <f t="shared" si="225"/>
        <v/>
      </c>
      <c r="AE1571" s="84" t="str">
        <f t="shared" si="226"/>
        <v/>
      </c>
      <c r="AG1571" s="6" t="str">
        <f>IF($AE1571="", "", COUNTIF($AE$10:$AE$2510, "&gt;"&amp;$AE1571)+1+COUNTIF($AE$10:$AE1571, $AE1571)-1)</f>
        <v/>
      </c>
    </row>
    <row r="1572" spans="1:33" x14ac:dyDescent="0.25">
      <c r="A1572" s="2"/>
      <c r="B1572" s="98"/>
      <c r="C1572" s="99"/>
      <c r="D1572" s="100"/>
      <c r="E1572" s="101"/>
      <c r="F1572" s="102"/>
      <c r="G1572" s="99"/>
      <c r="H1572" s="103"/>
      <c r="I1572" s="104"/>
      <c r="J1572" s="2"/>
      <c r="K1572" s="56" t="str">
        <f t="shared" si="218"/>
        <v/>
      </c>
      <c r="L1572" s="2"/>
      <c r="M1572" s="2"/>
      <c r="N1572" s="51" t="str">
        <f t="shared" si="219"/>
        <v/>
      </c>
      <c r="O1572" s="2"/>
      <c r="Q1572" s="6" t="str">
        <f t="shared" si="220"/>
        <v/>
      </c>
      <c r="S1572" s="6" t="str">
        <f>IF(COUNTIF($Q1572:$Q$2510, $Q1572)&gt;1, "", $Q1572)</f>
        <v/>
      </c>
      <c r="U1572" s="63" t="str">
        <f>IF($B1572="", "", IF(OR($B1572&lt;'Intro &amp; Setup'!$W$18, $B1572&gt;'Intro &amp; Setup'!$AG$18), "X", ""))</f>
        <v/>
      </c>
      <c r="V1572" s="64" t="str">
        <f>IF($F1572="", "", IF(OR($F1572&lt;'Intro &amp; Setup'!$W$18, $F1572&gt;'Intro &amp; Setup'!$AG$18), "X", ""))</f>
        <v/>
      </c>
      <c r="W1572" s="6" t="str">
        <f t="shared" si="221"/>
        <v/>
      </c>
      <c r="Y1572" s="63" t="str">
        <f t="shared" si="222"/>
        <v/>
      </c>
      <c r="Z1572" s="64" t="str">
        <f t="shared" si="223"/>
        <v/>
      </c>
      <c r="AB1572" s="80" t="str">
        <f t="shared" si="224"/>
        <v/>
      </c>
      <c r="AC1572" s="77" t="str">
        <f t="shared" si="225"/>
        <v/>
      </c>
      <c r="AE1572" s="84" t="str">
        <f t="shared" si="226"/>
        <v/>
      </c>
      <c r="AG1572" s="6" t="str">
        <f>IF($AE1572="", "", COUNTIF($AE$10:$AE$2510, "&gt;"&amp;$AE1572)+1+COUNTIF($AE$10:$AE1572, $AE1572)-1)</f>
        <v/>
      </c>
    </row>
    <row r="1573" spans="1:33" x14ac:dyDescent="0.25">
      <c r="A1573" s="2"/>
      <c r="B1573" s="98"/>
      <c r="C1573" s="99"/>
      <c r="D1573" s="100"/>
      <c r="E1573" s="101"/>
      <c r="F1573" s="102"/>
      <c r="G1573" s="99"/>
      <c r="H1573" s="103"/>
      <c r="I1573" s="104"/>
      <c r="J1573" s="2"/>
      <c r="K1573" s="56" t="str">
        <f t="shared" si="218"/>
        <v/>
      </c>
      <c r="L1573" s="2"/>
      <c r="M1573" s="2"/>
      <c r="N1573" s="51" t="str">
        <f t="shared" si="219"/>
        <v/>
      </c>
      <c r="O1573" s="2"/>
      <c r="Q1573" s="6" t="str">
        <f t="shared" si="220"/>
        <v/>
      </c>
      <c r="S1573" s="6" t="str">
        <f>IF(COUNTIF($Q1573:$Q$2510, $Q1573)&gt;1, "", $Q1573)</f>
        <v/>
      </c>
      <c r="U1573" s="63" t="str">
        <f>IF($B1573="", "", IF(OR($B1573&lt;'Intro &amp; Setup'!$W$18, $B1573&gt;'Intro &amp; Setup'!$AG$18), "X", ""))</f>
        <v/>
      </c>
      <c r="V1573" s="64" t="str">
        <f>IF($F1573="", "", IF(OR($F1573&lt;'Intro &amp; Setup'!$W$18, $F1573&gt;'Intro &amp; Setup'!$AG$18), "X", ""))</f>
        <v/>
      </c>
      <c r="W1573" s="6" t="str">
        <f t="shared" si="221"/>
        <v/>
      </c>
      <c r="Y1573" s="63" t="str">
        <f t="shared" si="222"/>
        <v/>
      </c>
      <c r="Z1573" s="64" t="str">
        <f t="shared" si="223"/>
        <v/>
      </c>
      <c r="AB1573" s="80" t="str">
        <f t="shared" si="224"/>
        <v/>
      </c>
      <c r="AC1573" s="77" t="str">
        <f t="shared" si="225"/>
        <v/>
      </c>
      <c r="AE1573" s="84" t="str">
        <f t="shared" si="226"/>
        <v/>
      </c>
      <c r="AG1573" s="6" t="str">
        <f>IF($AE1573="", "", COUNTIF($AE$10:$AE$2510, "&gt;"&amp;$AE1573)+1+COUNTIF($AE$10:$AE1573, $AE1573)-1)</f>
        <v/>
      </c>
    </row>
    <row r="1574" spans="1:33" x14ac:dyDescent="0.25">
      <c r="A1574" s="2"/>
      <c r="B1574" s="98"/>
      <c r="C1574" s="99"/>
      <c r="D1574" s="100"/>
      <c r="E1574" s="101"/>
      <c r="F1574" s="102"/>
      <c r="G1574" s="99"/>
      <c r="H1574" s="103"/>
      <c r="I1574" s="104"/>
      <c r="J1574" s="2"/>
      <c r="K1574" s="56" t="str">
        <f t="shared" si="218"/>
        <v/>
      </c>
      <c r="L1574" s="2"/>
      <c r="M1574" s="2"/>
      <c r="N1574" s="51" t="str">
        <f t="shared" si="219"/>
        <v/>
      </c>
      <c r="O1574" s="2"/>
      <c r="Q1574" s="6" t="str">
        <f t="shared" si="220"/>
        <v/>
      </c>
      <c r="S1574" s="6" t="str">
        <f>IF(COUNTIF($Q1574:$Q$2510, $Q1574)&gt;1, "", $Q1574)</f>
        <v/>
      </c>
      <c r="U1574" s="63" t="str">
        <f>IF($B1574="", "", IF(OR($B1574&lt;'Intro &amp; Setup'!$W$18, $B1574&gt;'Intro &amp; Setup'!$AG$18), "X", ""))</f>
        <v/>
      </c>
      <c r="V1574" s="64" t="str">
        <f>IF($F1574="", "", IF(OR($F1574&lt;'Intro &amp; Setup'!$W$18, $F1574&gt;'Intro &amp; Setup'!$AG$18), "X", ""))</f>
        <v/>
      </c>
      <c r="W1574" s="6" t="str">
        <f t="shared" si="221"/>
        <v/>
      </c>
      <c r="Y1574" s="63" t="str">
        <f t="shared" si="222"/>
        <v/>
      </c>
      <c r="Z1574" s="64" t="str">
        <f t="shared" si="223"/>
        <v/>
      </c>
      <c r="AB1574" s="80" t="str">
        <f t="shared" si="224"/>
        <v/>
      </c>
      <c r="AC1574" s="77" t="str">
        <f t="shared" si="225"/>
        <v/>
      </c>
      <c r="AE1574" s="84" t="str">
        <f t="shared" si="226"/>
        <v/>
      </c>
      <c r="AG1574" s="6" t="str">
        <f>IF($AE1574="", "", COUNTIF($AE$10:$AE$2510, "&gt;"&amp;$AE1574)+1+COUNTIF($AE$10:$AE1574, $AE1574)-1)</f>
        <v/>
      </c>
    </row>
    <row r="1575" spans="1:33" x14ac:dyDescent="0.25">
      <c r="A1575" s="2"/>
      <c r="B1575" s="98"/>
      <c r="C1575" s="99"/>
      <c r="D1575" s="100"/>
      <c r="E1575" s="101"/>
      <c r="F1575" s="102"/>
      <c r="G1575" s="99"/>
      <c r="H1575" s="103"/>
      <c r="I1575" s="104"/>
      <c r="J1575" s="2"/>
      <c r="K1575" s="56" t="str">
        <f t="shared" si="218"/>
        <v/>
      </c>
      <c r="L1575" s="2"/>
      <c r="M1575" s="2"/>
      <c r="N1575" s="51" t="str">
        <f t="shared" si="219"/>
        <v/>
      </c>
      <c r="O1575" s="2"/>
      <c r="Q1575" s="6" t="str">
        <f t="shared" si="220"/>
        <v/>
      </c>
      <c r="S1575" s="6" t="str">
        <f>IF(COUNTIF($Q1575:$Q$2510, $Q1575)&gt;1, "", $Q1575)</f>
        <v/>
      </c>
      <c r="U1575" s="63" t="str">
        <f>IF($B1575="", "", IF(OR($B1575&lt;'Intro &amp; Setup'!$W$18, $B1575&gt;'Intro &amp; Setup'!$AG$18), "X", ""))</f>
        <v/>
      </c>
      <c r="V1575" s="64" t="str">
        <f>IF($F1575="", "", IF(OR($F1575&lt;'Intro &amp; Setup'!$W$18, $F1575&gt;'Intro &amp; Setup'!$AG$18), "X", ""))</f>
        <v/>
      </c>
      <c r="W1575" s="6" t="str">
        <f t="shared" si="221"/>
        <v/>
      </c>
      <c r="Y1575" s="63" t="str">
        <f t="shared" si="222"/>
        <v/>
      </c>
      <c r="Z1575" s="64" t="str">
        <f t="shared" si="223"/>
        <v/>
      </c>
      <c r="AB1575" s="80" t="str">
        <f t="shared" si="224"/>
        <v/>
      </c>
      <c r="AC1575" s="77" t="str">
        <f t="shared" si="225"/>
        <v/>
      </c>
      <c r="AE1575" s="84" t="str">
        <f t="shared" si="226"/>
        <v/>
      </c>
      <c r="AG1575" s="6" t="str">
        <f>IF($AE1575="", "", COUNTIF($AE$10:$AE$2510, "&gt;"&amp;$AE1575)+1+COUNTIF($AE$10:$AE1575, $AE1575)-1)</f>
        <v/>
      </c>
    </row>
    <row r="1576" spans="1:33" x14ac:dyDescent="0.25">
      <c r="A1576" s="2"/>
      <c r="B1576" s="98"/>
      <c r="C1576" s="99"/>
      <c r="D1576" s="100"/>
      <c r="E1576" s="101"/>
      <c r="F1576" s="102"/>
      <c r="G1576" s="99"/>
      <c r="H1576" s="103"/>
      <c r="I1576" s="104"/>
      <c r="J1576" s="2"/>
      <c r="K1576" s="56" t="str">
        <f t="shared" si="218"/>
        <v/>
      </c>
      <c r="L1576" s="2"/>
      <c r="M1576" s="2"/>
      <c r="N1576" s="51" t="str">
        <f t="shared" si="219"/>
        <v/>
      </c>
      <c r="O1576" s="2"/>
      <c r="Q1576" s="6" t="str">
        <f t="shared" si="220"/>
        <v/>
      </c>
      <c r="S1576" s="6" t="str">
        <f>IF(COUNTIF($Q1576:$Q$2510, $Q1576)&gt;1, "", $Q1576)</f>
        <v/>
      </c>
      <c r="U1576" s="63" t="str">
        <f>IF($B1576="", "", IF(OR($B1576&lt;'Intro &amp; Setup'!$W$18, $B1576&gt;'Intro &amp; Setup'!$AG$18), "X", ""))</f>
        <v/>
      </c>
      <c r="V1576" s="64" t="str">
        <f>IF($F1576="", "", IF(OR($F1576&lt;'Intro &amp; Setup'!$W$18, $F1576&gt;'Intro &amp; Setup'!$AG$18), "X", ""))</f>
        <v/>
      </c>
      <c r="W1576" s="6" t="str">
        <f t="shared" si="221"/>
        <v/>
      </c>
      <c r="Y1576" s="63" t="str">
        <f t="shared" si="222"/>
        <v/>
      </c>
      <c r="Z1576" s="64" t="str">
        <f t="shared" si="223"/>
        <v/>
      </c>
      <c r="AB1576" s="80" t="str">
        <f t="shared" si="224"/>
        <v/>
      </c>
      <c r="AC1576" s="77" t="str">
        <f t="shared" si="225"/>
        <v/>
      </c>
      <c r="AE1576" s="84" t="str">
        <f t="shared" si="226"/>
        <v/>
      </c>
      <c r="AG1576" s="6" t="str">
        <f>IF($AE1576="", "", COUNTIF($AE$10:$AE$2510, "&gt;"&amp;$AE1576)+1+COUNTIF($AE$10:$AE1576, $AE1576)-1)</f>
        <v/>
      </c>
    </row>
    <row r="1577" spans="1:33" x14ac:dyDescent="0.25">
      <c r="A1577" s="2"/>
      <c r="B1577" s="98"/>
      <c r="C1577" s="99"/>
      <c r="D1577" s="100"/>
      <c r="E1577" s="101"/>
      <c r="F1577" s="102"/>
      <c r="G1577" s="99"/>
      <c r="H1577" s="103"/>
      <c r="I1577" s="104"/>
      <c r="J1577" s="2"/>
      <c r="K1577" s="56" t="str">
        <f t="shared" si="218"/>
        <v/>
      </c>
      <c r="L1577" s="2"/>
      <c r="M1577" s="2"/>
      <c r="N1577" s="51" t="str">
        <f t="shared" si="219"/>
        <v/>
      </c>
      <c r="O1577" s="2"/>
      <c r="Q1577" s="6" t="str">
        <f t="shared" si="220"/>
        <v/>
      </c>
      <c r="S1577" s="6" t="str">
        <f>IF(COUNTIF($Q1577:$Q$2510, $Q1577)&gt;1, "", $Q1577)</f>
        <v/>
      </c>
      <c r="U1577" s="63" t="str">
        <f>IF($B1577="", "", IF(OR($B1577&lt;'Intro &amp; Setup'!$W$18, $B1577&gt;'Intro &amp; Setup'!$AG$18), "X", ""))</f>
        <v/>
      </c>
      <c r="V1577" s="64" t="str">
        <f>IF($F1577="", "", IF(OR($F1577&lt;'Intro &amp; Setup'!$W$18, $F1577&gt;'Intro &amp; Setup'!$AG$18), "X", ""))</f>
        <v/>
      </c>
      <c r="W1577" s="6" t="str">
        <f t="shared" si="221"/>
        <v/>
      </c>
      <c r="Y1577" s="63" t="str">
        <f t="shared" si="222"/>
        <v/>
      </c>
      <c r="Z1577" s="64" t="str">
        <f t="shared" si="223"/>
        <v/>
      </c>
      <c r="AB1577" s="80" t="str">
        <f t="shared" si="224"/>
        <v/>
      </c>
      <c r="AC1577" s="77" t="str">
        <f t="shared" si="225"/>
        <v/>
      </c>
      <c r="AE1577" s="84" t="str">
        <f t="shared" si="226"/>
        <v/>
      </c>
      <c r="AG1577" s="6" t="str">
        <f>IF($AE1577="", "", COUNTIF($AE$10:$AE$2510, "&gt;"&amp;$AE1577)+1+COUNTIF($AE$10:$AE1577, $AE1577)-1)</f>
        <v/>
      </c>
    </row>
    <row r="1578" spans="1:33" x14ac:dyDescent="0.25">
      <c r="A1578" s="2"/>
      <c r="B1578" s="98"/>
      <c r="C1578" s="99"/>
      <c r="D1578" s="100"/>
      <c r="E1578" s="101"/>
      <c r="F1578" s="102"/>
      <c r="G1578" s="99"/>
      <c r="H1578" s="103"/>
      <c r="I1578" s="104"/>
      <c r="J1578" s="2"/>
      <c r="K1578" s="56" t="str">
        <f t="shared" si="218"/>
        <v/>
      </c>
      <c r="L1578" s="2"/>
      <c r="M1578" s="2"/>
      <c r="N1578" s="51" t="str">
        <f t="shared" si="219"/>
        <v/>
      </c>
      <c r="O1578" s="2"/>
      <c r="Q1578" s="6" t="str">
        <f t="shared" si="220"/>
        <v/>
      </c>
      <c r="S1578" s="6" t="str">
        <f>IF(COUNTIF($Q1578:$Q$2510, $Q1578)&gt;1, "", $Q1578)</f>
        <v/>
      </c>
      <c r="U1578" s="63" t="str">
        <f>IF($B1578="", "", IF(OR($B1578&lt;'Intro &amp; Setup'!$W$18, $B1578&gt;'Intro &amp; Setup'!$AG$18), "X", ""))</f>
        <v/>
      </c>
      <c r="V1578" s="64" t="str">
        <f>IF($F1578="", "", IF(OR($F1578&lt;'Intro &amp; Setup'!$W$18, $F1578&gt;'Intro &amp; Setup'!$AG$18), "X", ""))</f>
        <v/>
      </c>
      <c r="W1578" s="6" t="str">
        <f t="shared" si="221"/>
        <v/>
      </c>
      <c r="Y1578" s="63" t="str">
        <f t="shared" si="222"/>
        <v/>
      </c>
      <c r="Z1578" s="64" t="str">
        <f t="shared" si="223"/>
        <v/>
      </c>
      <c r="AB1578" s="80" t="str">
        <f t="shared" si="224"/>
        <v/>
      </c>
      <c r="AC1578" s="77" t="str">
        <f t="shared" si="225"/>
        <v/>
      </c>
      <c r="AE1578" s="84" t="str">
        <f t="shared" si="226"/>
        <v/>
      </c>
      <c r="AG1578" s="6" t="str">
        <f>IF($AE1578="", "", COUNTIF($AE$10:$AE$2510, "&gt;"&amp;$AE1578)+1+COUNTIF($AE$10:$AE1578, $AE1578)-1)</f>
        <v/>
      </c>
    </row>
    <row r="1579" spans="1:33" x14ac:dyDescent="0.25">
      <c r="A1579" s="2"/>
      <c r="B1579" s="98"/>
      <c r="C1579" s="99"/>
      <c r="D1579" s="100"/>
      <c r="E1579" s="101"/>
      <c r="F1579" s="102"/>
      <c r="G1579" s="99"/>
      <c r="H1579" s="103"/>
      <c r="I1579" s="104"/>
      <c r="J1579" s="2"/>
      <c r="K1579" s="56" t="str">
        <f t="shared" si="218"/>
        <v/>
      </c>
      <c r="L1579" s="2"/>
      <c r="M1579" s="2"/>
      <c r="N1579" s="51" t="str">
        <f t="shared" si="219"/>
        <v/>
      </c>
      <c r="O1579" s="2"/>
      <c r="Q1579" s="6" t="str">
        <f t="shared" si="220"/>
        <v/>
      </c>
      <c r="S1579" s="6" t="str">
        <f>IF(COUNTIF($Q1579:$Q$2510, $Q1579)&gt;1, "", $Q1579)</f>
        <v/>
      </c>
      <c r="U1579" s="63" t="str">
        <f>IF($B1579="", "", IF(OR($B1579&lt;'Intro &amp; Setup'!$W$18, $B1579&gt;'Intro &amp; Setup'!$AG$18), "X", ""))</f>
        <v/>
      </c>
      <c r="V1579" s="64" t="str">
        <f>IF($F1579="", "", IF(OR($F1579&lt;'Intro &amp; Setup'!$W$18, $F1579&gt;'Intro &amp; Setup'!$AG$18), "X", ""))</f>
        <v/>
      </c>
      <c r="W1579" s="6" t="str">
        <f t="shared" si="221"/>
        <v/>
      </c>
      <c r="Y1579" s="63" t="str">
        <f t="shared" si="222"/>
        <v/>
      </c>
      <c r="Z1579" s="64" t="str">
        <f t="shared" si="223"/>
        <v/>
      </c>
      <c r="AB1579" s="80" t="str">
        <f t="shared" si="224"/>
        <v/>
      </c>
      <c r="AC1579" s="77" t="str">
        <f t="shared" si="225"/>
        <v/>
      </c>
      <c r="AE1579" s="84" t="str">
        <f t="shared" si="226"/>
        <v/>
      </c>
      <c r="AG1579" s="6" t="str">
        <f>IF($AE1579="", "", COUNTIF($AE$10:$AE$2510, "&gt;"&amp;$AE1579)+1+COUNTIF($AE$10:$AE1579, $AE1579)-1)</f>
        <v/>
      </c>
    </row>
    <row r="1580" spans="1:33" x14ac:dyDescent="0.25">
      <c r="A1580" s="2"/>
      <c r="B1580" s="98"/>
      <c r="C1580" s="99"/>
      <c r="D1580" s="100"/>
      <c r="E1580" s="101"/>
      <c r="F1580" s="102"/>
      <c r="G1580" s="99"/>
      <c r="H1580" s="103"/>
      <c r="I1580" s="104"/>
      <c r="J1580" s="2"/>
      <c r="K1580" s="56" t="str">
        <f t="shared" si="218"/>
        <v/>
      </c>
      <c r="L1580" s="2"/>
      <c r="M1580" s="2"/>
      <c r="N1580" s="51" t="str">
        <f t="shared" si="219"/>
        <v/>
      </c>
      <c r="O1580" s="2"/>
      <c r="Q1580" s="6" t="str">
        <f t="shared" si="220"/>
        <v/>
      </c>
      <c r="S1580" s="6" t="str">
        <f>IF(COUNTIF($Q1580:$Q$2510, $Q1580)&gt;1, "", $Q1580)</f>
        <v/>
      </c>
      <c r="U1580" s="63" t="str">
        <f>IF($B1580="", "", IF(OR($B1580&lt;'Intro &amp; Setup'!$W$18, $B1580&gt;'Intro &amp; Setup'!$AG$18), "X", ""))</f>
        <v/>
      </c>
      <c r="V1580" s="64" t="str">
        <f>IF($F1580="", "", IF(OR($F1580&lt;'Intro &amp; Setup'!$W$18, $F1580&gt;'Intro &amp; Setup'!$AG$18), "X", ""))</f>
        <v/>
      </c>
      <c r="W1580" s="6" t="str">
        <f t="shared" si="221"/>
        <v/>
      </c>
      <c r="Y1580" s="63" t="str">
        <f t="shared" si="222"/>
        <v/>
      </c>
      <c r="Z1580" s="64" t="str">
        <f t="shared" si="223"/>
        <v/>
      </c>
      <c r="AB1580" s="80" t="str">
        <f t="shared" si="224"/>
        <v/>
      </c>
      <c r="AC1580" s="77" t="str">
        <f t="shared" si="225"/>
        <v/>
      </c>
      <c r="AE1580" s="84" t="str">
        <f t="shared" si="226"/>
        <v/>
      </c>
      <c r="AG1580" s="6" t="str">
        <f>IF($AE1580="", "", COUNTIF($AE$10:$AE$2510, "&gt;"&amp;$AE1580)+1+COUNTIF($AE$10:$AE1580, $AE1580)-1)</f>
        <v/>
      </c>
    </row>
    <row r="1581" spans="1:33" x14ac:dyDescent="0.25">
      <c r="A1581" s="2"/>
      <c r="B1581" s="98"/>
      <c r="C1581" s="99"/>
      <c r="D1581" s="100"/>
      <c r="E1581" s="101"/>
      <c r="F1581" s="102"/>
      <c r="G1581" s="99"/>
      <c r="H1581" s="103"/>
      <c r="I1581" s="104"/>
      <c r="J1581" s="2"/>
      <c r="K1581" s="56" t="str">
        <f t="shared" si="218"/>
        <v/>
      </c>
      <c r="L1581" s="2"/>
      <c r="M1581" s="2"/>
      <c r="N1581" s="51" t="str">
        <f t="shared" si="219"/>
        <v/>
      </c>
      <c r="O1581" s="2"/>
      <c r="Q1581" s="6" t="str">
        <f t="shared" si="220"/>
        <v/>
      </c>
      <c r="S1581" s="6" t="str">
        <f>IF(COUNTIF($Q1581:$Q$2510, $Q1581)&gt;1, "", $Q1581)</f>
        <v/>
      </c>
      <c r="U1581" s="63" t="str">
        <f>IF($B1581="", "", IF(OR($B1581&lt;'Intro &amp; Setup'!$W$18, $B1581&gt;'Intro &amp; Setup'!$AG$18), "X", ""))</f>
        <v/>
      </c>
      <c r="V1581" s="64" t="str">
        <f>IF($F1581="", "", IF(OR($F1581&lt;'Intro &amp; Setup'!$W$18, $F1581&gt;'Intro &amp; Setup'!$AG$18), "X", ""))</f>
        <v/>
      </c>
      <c r="W1581" s="6" t="str">
        <f t="shared" si="221"/>
        <v/>
      </c>
      <c r="Y1581" s="63" t="str">
        <f t="shared" si="222"/>
        <v/>
      </c>
      <c r="Z1581" s="64" t="str">
        <f t="shared" si="223"/>
        <v/>
      </c>
      <c r="AB1581" s="80" t="str">
        <f t="shared" si="224"/>
        <v/>
      </c>
      <c r="AC1581" s="77" t="str">
        <f t="shared" si="225"/>
        <v/>
      </c>
      <c r="AE1581" s="84" t="str">
        <f t="shared" si="226"/>
        <v/>
      </c>
      <c r="AG1581" s="6" t="str">
        <f>IF($AE1581="", "", COUNTIF($AE$10:$AE$2510, "&gt;"&amp;$AE1581)+1+COUNTIF($AE$10:$AE1581, $AE1581)-1)</f>
        <v/>
      </c>
    </row>
    <row r="1582" spans="1:33" x14ac:dyDescent="0.25">
      <c r="A1582" s="2"/>
      <c r="B1582" s="98"/>
      <c r="C1582" s="99"/>
      <c r="D1582" s="100"/>
      <c r="E1582" s="101"/>
      <c r="F1582" s="102"/>
      <c r="G1582" s="99"/>
      <c r="H1582" s="103"/>
      <c r="I1582" s="104"/>
      <c r="J1582" s="2"/>
      <c r="K1582" s="56" t="str">
        <f t="shared" si="218"/>
        <v/>
      </c>
      <c r="L1582" s="2"/>
      <c r="M1582" s="2"/>
      <c r="N1582" s="51" t="str">
        <f t="shared" si="219"/>
        <v/>
      </c>
      <c r="O1582" s="2"/>
      <c r="Q1582" s="6" t="str">
        <f t="shared" si="220"/>
        <v/>
      </c>
      <c r="S1582" s="6" t="str">
        <f>IF(COUNTIF($Q1582:$Q$2510, $Q1582)&gt;1, "", $Q1582)</f>
        <v/>
      </c>
      <c r="U1582" s="63" t="str">
        <f>IF($B1582="", "", IF(OR($B1582&lt;'Intro &amp; Setup'!$W$18, $B1582&gt;'Intro &amp; Setup'!$AG$18), "X", ""))</f>
        <v/>
      </c>
      <c r="V1582" s="64" t="str">
        <f>IF($F1582="", "", IF(OR($F1582&lt;'Intro &amp; Setup'!$W$18, $F1582&gt;'Intro &amp; Setup'!$AG$18), "X", ""))</f>
        <v/>
      </c>
      <c r="W1582" s="6" t="str">
        <f t="shared" si="221"/>
        <v/>
      </c>
      <c r="Y1582" s="63" t="str">
        <f t="shared" si="222"/>
        <v/>
      </c>
      <c r="Z1582" s="64" t="str">
        <f t="shared" si="223"/>
        <v/>
      </c>
      <c r="AB1582" s="80" t="str">
        <f t="shared" si="224"/>
        <v/>
      </c>
      <c r="AC1582" s="77" t="str">
        <f t="shared" si="225"/>
        <v/>
      </c>
      <c r="AE1582" s="84" t="str">
        <f t="shared" si="226"/>
        <v/>
      </c>
      <c r="AG1582" s="6" t="str">
        <f>IF($AE1582="", "", COUNTIF($AE$10:$AE$2510, "&gt;"&amp;$AE1582)+1+COUNTIF($AE$10:$AE1582, $AE1582)-1)</f>
        <v/>
      </c>
    </row>
    <row r="1583" spans="1:33" x14ac:dyDescent="0.25">
      <c r="A1583" s="2"/>
      <c r="B1583" s="98"/>
      <c r="C1583" s="99"/>
      <c r="D1583" s="100"/>
      <c r="E1583" s="101"/>
      <c r="F1583" s="102"/>
      <c r="G1583" s="99"/>
      <c r="H1583" s="103"/>
      <c r="I1583" s="104"/>
      <c r="J1583" s="2"/>
      <c r="K1583" s="56" t="str">
        <f t="shared" si="218"/>
        <v/>
      </c>
      <c r="L1583" s="2"/>
      <c r="M1583" s="2"/>
      <c r="N1583" s="51" t="str">
        <f t="shared" si="219"/>
        <v/>
      </c>
      <c r="O1583" s="2"/>
      <c r="Q1583" s="6" t="str">
        <f t="shared" si="220"/>
        <v/>
      </c>
      <c r="S1583" s="6" t="str">
        <f>IF(COUNTIF($Q1583:$Q$2510, $Q1583)&gt;1, "", $Q1583)</f>
        <v/>
      </c>
      <c r="U1583" s="63" t="str">
        <f>IF($B1583="", "", IF(OR($B1583&lt;'Intro &amp; Setup'!$W$18, $B1583&gt;'Intro &amp; Setup'!$AG$18), "X", ""))</f>
        <v/>
      </c>
      <c r="V1583" s="64" t="str">
        <f>IF($F1583="", "", IF(OR($F1583&lt;'Intro &amp; Setup'!$W$18, $F1583&gt;'Intro &amp; Setup'!$AG$18), "X", ""))</f>
        <v/>
      </c>
      <c r="W1583" s="6" t="str">
        <f t="shared" si="221"/>
        <v/>
      </c>
      <c r="Y1583" s="63" t="str">
        <f t="shared" si="222"/>
        <v/>
      </c>
      <c r="Z1583" s="64" t="str">
        <f t="shared" si="223"/>
        <v/>
      </c>
      <c r="AB1583" s="80" t="str">
        <f t="shared" si="224"/>
        <v/>
      </c>
      <c r="AC1583" s="77" t="str">
        <f t="shared" si="225"/>
        <v/>
      </c>
      <c r="AE1583" s="84" t="str">
        <f t="shared" si="226"/>
        <v/>
      </c>
      <c r="AG1583" s="6" t="str">
        <f>IF($AE1583="", "", COUNTIF($AE$10:$AE$2510, "&gt;"&amp;$AE1583)+1+COUNTIF($AE$10:$AE1583, $AE1583)-1)</f>
        <v/>
      </c>
    </row>
    <row r="1584" spans="1:33" x14ac:dyDescent="0.25">
      <c r="A1584" s="2"/>
      <c r="B1584" s="98"/>
      <c r="C1584" s="99"/>
      <c r="D1584" s="100"/>
      <c r="E1584" s="101"/>
      <c r="F1584" s="102"/>
      <c r="G1584" s="99"/>
      <c r="H1584" s="103"/>
      <c r="I1584" s="104"/>
      <c r="J1584" s="2"/>
      <c r="K1584" s="56" t="str">
        <f t="shared" si="218"/>
        <v/>
      </c>
      <c r="L1584" s="2"/>
      <c r="M1584" s="2"/>
      <c r="N1584" s="51" t="str">
        <f t="shared" si="219"/>
        <v/>
      </c>
      <c r="O1584" s="2"/>
      <c r="Q1584" s="6" t="str">
        <f t="shared" si="220"/>
        <v/>
      </c>
      <c r="S1584" s="6" t="str">
        <f>IF(COUNTIF($Q1584:$Q$2510, $Q1584)&gt;1, "", $Q1584)</f>
        <v/>
      </c>
      <c r="U1584" s="63" t="str">
        <f>IF($B1584="", "", IF(OR($B1584&lt;'Intro &amp; Setup'!$W$18, $B1584&gt;'Intro &amp; Setup'!$AG$18), "X", ""))</f>
        <v/>
      </c>
      <c r="V1584" s="64" t="str">
        <f>IF($F1584="", "", IF(OR($F1584&lt;'Intro &amp; Setup'!$W$18, $F1584&gt;'Intro &amp; Setup'!$AG$18), "X", ""))</f>
        <v/>
      </c>
      <c r="W1584" s="6" t="str">
        <f t="shared" si="221"/>
        <v/>
      </c>
      <c r="Y1584" s="63" t="str">
        <f t="shared" si="222"/>
        <v/>
      </c>
      <c r="Z1584" s="64" t="str">
        <f t="shared" si="223"/>
        <v/>
      </c>
      <c r="AB1584" s="80" t="str">
        <f t="shared" si="224"/>
        <v/>
      </c>
      <c r="AC1584" s="77" t="str">
        <f t="shared" si="225"/>
        <v/>
      </c>
      <c r="AE1584" s="84" t="str">
        <f t="shared" si="226"/>
        <v/>
      </c>
      <c r="AG1584" s="6" t="str">
        <f>IF($AE1584="", "", COUNTIF($AE$10:$AE$2510, "&gt;"&amp;$AE1584)+1+COUNTIF($AE$10:$AE1584, $AE1584)-1)</f>
        <v/>
      </c>
    </row>
    <row r="1585" spans="1:33" x14ac:dyDescent="0.25">
      <c r="A1585" s="2"/>
      <c r="B1585" s="98"/>
      <c r="C1585" s="99"/>
      <c r="D1585" s="100"/>
      <c r="E1585" s="101"/>
      <c r="F1585" s="102"/>
      <c r="G1585" s="99"/>
      <c r="H1585" s="103"/>
      <c r="I1585" s="104"/>
      <c r="J1585" s="2"/>
      <c r="K1585" s="56" t="str">
        <f t="shared" si="218"/>
        <v/>
      </c>
      <c r="L1585" s="2"/>
      <c r="M1585" s="2"/>
      <c r="N1585" s="51" t="str">
        <f t="shared" si="219"/>
        <v/>
      </c>
      <c r="O1585" s="2"/>
      <c r="Q1585" s="6" t="str">
        <f t="shared" si="220"/>
        <v/>
      </c>
      <c r="S1585" s="6" t="str">
        <f>IF(COUNTIF($Q1585:$Q$2510, $Q1585)&gt;1, "", $Q1585)</f>
        <v/>
      </c>
      <c r="U1585" s="63" t="str">
        <f>IF($B1585="", "", IF(OR($B1585&lt;'Intro &amp; Setup'!$W$18, $B1585&gt;'Intro &amp; Setup'!$AG$18), "X", ""))</f>
        <v/>
      </c>
      <c r="V1585" s="64" t="str">
        <f>IF($F1585="", "", IF(OR($F1585&lt;'Intro &amp; Setup'!$W$18, $F1585&gt;'Intro &amp; Setup'!$AG$18), "X", ""))</f>
        <v/>
      </c>
      <c r="W1585" s="6" t="str">
        <f t="shared" si="221"/>
        <v/>
      </c>
      <c r="Y1585" s="63" t="str">
        <f t="shared" si="222"/>
        <v/>
      </c>
      <c r="Z1585" s="64" t="str">
        <f t="shared" si="223"/>
        <v/>
      </c>
      <c r="AB1585" s="80" t="str">
        <f t="shared" si="224"/>
        <v/>
      </c>
      <c r="AC1585" s="77" t="str">
        <f t="shared" si="225"/>
        <v/>
      </c>
      <c r="AE1585" s="84" t="str">
        <f t="shared" si="226"/>
        <v/>
      </c>
      <c r="AG1585" s="6" t="str">
        <f>IF($AE1585="", "", COUNTIF($AE$10:$AE$2510, "&gt;"&amp;$AE1585)+1+COUNTIF($AE$10:$AE1585, $AE1585)-1)</f>
        <v/>
      </c>
    </row>
    <row r="1586" spans="1:33" x14ac:dyDescent="0.25">
      <c r="A1586" s="2"/>
      <c r="B1586" s="98"/>
      <c r="C1586" s="99"/>
      <c r="D1586" s="100"/>
      <c r="E1586" s="101"/>
      <c r="F1586" s="102"/>
      <c r="G1586" s="99"/>
      <c r="H1586" s="103"/>
      <c r="I1586" s="104"/>
      <c r="J1586" s="2"/>
      <c r="K1586" s="56" t="str">
        <f t="shared" si="218"/>
        <v/>
      </c>
      <c r="L1586" s="2"/>
      <c r="M1586" s="2"/>
      <c r="N1586" s="51" t="str">
        <f t="shared" si="219"/>
        <v/>
      </c>
      <c r="O1586" s="2"/>
      <c r="Q1586" s="6" t="str">
        <f t="shared" si="220"/>
        <v/>
      </c>
      <c r="S1586" s="6" t="str">
        <f>IF(COUNTIF($Q1586:$Q$2510, $Q1586)&gt;1, "", $Q1586)</f>
        <v/>
      </c>
      <c r="U1586" s="63" t="str">
        <f>IF($B1586="", "", IF(OR($B1586&lt;'Intro &amp; Setup'!$W$18, $B1586&gt;'Intro &amp; Setup'!$AG$18), "X", ""))</f>
        <v/>
      </c>
      <c r="V1586" s="64" t="str">
        <f>IF($F1586="", "", IF(OR($F1586&lt;'Intro &amp; Setup'!$W$18, $F1586&gt;'Intro &amp; Setup'!$AG$18), "X", ""))</f>
        <v/>
      </c>
      <c r="W1586" s="6" t="str">
        <f t="shared" si="221"/>
        <v/>
      </c>
      <c r="Y1586" s="63" t="str">
        <f t="shared" si="222"/>
        <v/>
      </c>
      <c r="Z1586" s="64" t="str">
        <f t="shared" si="223"/>
        <v/>
      </c>
      <c r="AB1586" s="80" t="str">
        <f t="shared" si="224"/>
        <v/>
      </c>
      <c r="AC1586" s="77" t="str">
        <f t="shared" si="225"/>
        <v/>
      </c>
      <c r="AE1586" s="84" t="str">
        <f t="shared" si="226"/>
        <v/>
      </c>
      <c r="AG1586" s="6" t="str">
        <f>IF($AE1586="", "", COUNTIF($AE$10:$AE$2510, "&gt;"&amp;$AE1586)+1+COUNTIF($AE$10:$AE1586, $AE1586)-1)</f>
        <v/>
      </c>
    </row>
    <row r="1587" spans="1:33" x14ac:dyDescent="0.25">
      <c r="A1587" s="2"/>
      <c r="B1587" s="98"/>
      <c r="C1587" s="99"/>
      <c r="D1587" s="100"/>
      <c r="E1587" s="101"/>
      <c r="F1587" s="102"/>
      <c r="G1587" s="99"/>
      <c r="H1587" s="103"/>
      <c r="I1587" s="104"/>
      <c r="J1587" s="2"/>
      <c r="K1587" s="56" t="str">
        <f t="shared" si="218"/>
        <v/>
      </c>
      <c r="L1587" s="2"/>
      <c r="M1587" s="2"/>
      <c r="N1587" s="51" t="str">
        <f t="shared" si="219"/>
        <v/>
      </c>
      <c r="O1587" s="2"/>
      <c r="Q1587" s="6" t="str">
        <f t="shared" si="220"/>
        <v/>
      </c>
      <c r="S1587" s="6" t="str">
        <f>IF(COUNTIF($Q1587:$Q$2510, $Q1587)&gt;1, "", $Q1587)</f>
        <v/>
      </c>
      <c r="U1587" s="63" t="str">
        <f>IF($B1587="", "", IF(OR($B1587&lt;'Intro &amp; Setup'!$W$18, $B1587&gt;'Intro &amp; Setup'!$AG$18), "X", ""))</f>
        <v/>
      </c>
      <c r="V1587" s="64" t="str">
        <f>IF($F1587="", "", IF(OR($F1587&lt;'Intro &amp; Setup'!$W$18, $F1587&gt;'Intro &amp; Setup'!$AG$18), "X", ""))</f>
        <v/>
      </c>
      <c r="W1587" s="6" t="str">
        <f t="shared" si="221"/>
        <v/>
      </c>
      <c r="Y1587" s="63" t="str">
        <f t="shared" si="222"/>
        <v/>
      </c>
      <c r="Z1587" s="64" t="str">
        <f t="shared" si="223"/>
        <v/>
      </c>
      <c r="AB1587" s="80" t="str">
        <f t="shared" si="224"/>
        <v/>
      </c>
      <c r="AC1587" s="77" t="str">
        <f t="shared" si="225"/>
        <v/>
      </c>
      <c r="AE1587" s="84" t="str">
        <f t="shared" si="226"/>
        <v/>
      </c>
      <c r="AG1587" s="6" t="str">
        <f>IF($AE1587="", "", COUNTIF($AE$10:$AE$2510, "&gt;"&amp;$AE1587)+1+COUNTIF($AE$10:$AE1587, $AE1587)-1)</f>
        <v/>
      </c>
    </row>
    <row r="1588" spans="1:33" x14ac:dyDescent="0.25">
      <c r="A1588" s="2"/>
      <c r="B1588" s="98"/>
      <c r="C1588" s="99"/>
      <c r="D1588" s="100"/>
      <c r="E1588" s="101"/>
      <c r="F1588" s="102"/>
      <c r="G1588" s="99"/>
      <c r="H1588" s="103"/>
      <c r="I1588" s="104"/>
      <c r="J1588" s="2"/>
      <c r="K1588" s="56" t="str">
        <f t="shared" si="218"/>
        <v/>
      </c>
      <c r="L1588" s="2"/>
      <c r="M1588" s="2"/>
      <c r="N1588" s="51" t="str">
        <f t="shared" si="219"/>
        <v/>
      </c>
      <c r="O1588" s="2"/>
      <c r="Q1588" s="6" t="str">
        <f t="shared" si="220"/>
        <v/>
      </c>
      <c r="S1588" s="6" t="str">
        <f>IF(COUNTIF($Q1588:$Q$2510, $Q1588)&gt;1, "", $Q1588)</f>
        <v/>
      </c>
      <c r="U1588" s="63" t="str">
        <f>IF($B1588="", "", IF(OR($B1588&lt;'Intro &amp; Setup'!$W$18, $B1588&gt;'Intro &amp; Setup'!$AG$18), "X", ""))</f>
        <v/>
      </c>
      <c r="V1588" s="64" t="str">
        <f>IF($F1588="", "", IF(OR($F1588&lt;'Intro &amp; Setup'!$W$18, $F1588&gt;'Intro &amp; Setup'!$AG$18), "X", ""))</f>
        <v/>
      </c>
      <c r="W1588" s="6" t="str">
        <f t="shared" si="221"/>
        <v/>
      </c>
      <c r="Y1588" s="63" t="str">
        <f t="shared" si="222"/>
        <v/>
      </c>
      <c r="Z1588" s="64" t="str">
        <f t="shared" si="223"/>
        <v/>
      </c>
      <c r="AB1588" s="80" t="str">
        <f t="shared" si="224"/>
        <v/>
      </c>
      <c r="AC1588" s="77" t="str">
        <f t="shared" si="225"/>
        <v/>
      </c>
      <c r="AE1588" s="84" t="str">
        <f t="shared" si="226"/>
        <v/>
      </c>
      <c r="AG1588" s="6" t="str">
        <f>IF($AE1588="", "", COUNTIF($AE$10:$AE$2510, "&gt;"&amp;$AE1588)+1+COUNTIF($AE$10:$AE1588, $AE1588)-1)</f>
        <v/>
      </c>
    </row>
    <row r="1589" spans="1:33" x14ac:dyDescent="0.25">
      <c r="A1589" s="2"/>
      <c r="B1589" s="98"/>
      <c r="C1589" s="99"/>
      <c r="D1589" s="100"/>
      <c r="E1589" s="101"/>
      <c r="F1589" s="102"/>
      <c r="G1589" s="99"/>
      <c r="H1589" s="103"/>
      <c r="I1589" s="104"/>
      <c r="J1589" s="2"/>
      <c r="K1589" s="56" t="str">
        <f t="shared" si="218"/>
        <v/>
      </c>
      <c r="L1589" s="2"/>
      <c r="M1589" s="2"/>
      <c r="N1589" s="51" t="str">
        <f t="shared" si="219"/>
        <v/>
      </c>
      <c r="O1589" s="2"/>
      <c r="Q1589" s="6" t="str">
        <f t="shared" si="220"/>
        <v/>
      </c>
      <c r="S1589" s="6" t="str">
        <f>IF(COUNTIF($Q1589:$Q$2510, $Q1589)&gt;1, "", $Q1589)</f>
        <v/>
      </c>
      <c r="U1589" s="63" t="str">
        <f>IF($B1589="", "", IF(OR($B1589&lt;'Intro &amp; Setup'!$W$18, $B1589&gt;'Intro &amp; Setup'!$AG$18), "X", ""))</f>
        <v/>
      </c>
      <c r="V1589" s="64" t="str">
        <f>IF($F1589="", "", IF(OR($F1589&lt;'Intro &amp; Setup'!$W$18, $F1589&gt;'Intro &amp; Setup'!$AG$18), "X", ""))</f>
        <v/>
      </c>
      <c r="W1589" s="6" t="str">
        <f t="shared" si="221"/>
        <v/>
      </c>
      <c r="Y1589" s="63" t="str">
        <f t="shared" si="222"/>
        <v/>
      </c>
      <c r="Z1589" s="64" t="str">
        <f t="shared" si="223"/>
        <v/>
      </c>
      <c r="AB1589" s="80" t="str">
        <f t="shared" si="224"/>
        <v/>
      </c>
      <c r="AC1589" s="77" t="str">
        <f t="shared" si="225"/>
        <v/>
      </c>
      <c r="AE1589" s="84" t="str">
        <f t="shared" si="226"/>
        <v/>
      </c>
      <c r="AG1589" s="6" t="str">
        <f>IF($AE1589="", "", COUNTIF($AE$10:$AE$2510, "&gt;"&amp;$AE1589)+1+COUNTIF($AE$10:$AE1589, $AE1589)-1)</f>
        <v/>
      </c>
    </row>
    <row r="1590" spans="1:33" x14ac:dyDescent="0.25">
      <c r="A1590" s="2"/>
      <c r="B1590" s="98"/>
      <c r="C1590" s="99"/>
      <c r="D1590" s="100"/>
      <c r="E1590" s="101"/>
      <c r="F1590" s="102"/>
      <c r="G1590" s="99"/>
      <c r="H1590" s="103"/>
      <c r="I1590" s="104"/>
      <c r="J1590" s="2"/>
      <c r="K1590" s="56" t="str">
        <f t="shared" si="218"/>
        <v/>
      </c>
      <c r="L1590" s="2"/>
      <c r="M1590" s="2"/>
      <c r="N1590" s="51" t="str">
        <f t="shared" si="219"/>
        <v/>
      </c>
      <c r="O1590" s="2"/>
      <c r="Q1590" s="6" t="str">
        <f t="shared" si="220"/>
        <v/>
      </c>
      <c r="S1590" s="6" t="str">
        <f>IF(COUNTIF($Q1590:$Q$2510, $Q1590)&gt;1, "", $Q1590)</f>
        <v/>
      </c>
      <c r="U1590" s="63" t="str">
        <f>IF($B1590="", "", IF(OR($B1590&lt;'Intro &amp; Setup'!$W$18, $B1590&gt;'Intro &amp; Setup'!$AG$18), "X", ""))</f>
        <v/>
      </c>
      <c r="V1590" s="64" t="str">
        <f>IF($F1590="", "", IF(OR($F1590&lt;'Intro &amp; Setup'!$W$18, $F1590&gt;'Intro &amp; Setup'!$AG$18), "X", ""))</f>
        <v/>
      </c>
      <c r="W1590" s="6" t="str">
        <f t="shared" si="221"/>
        <v/>
      </c>
      <c r="Y1590" s="63" t="str">
        <f t="shared" si="222"/>
        <v/>
      </c>
      <c r="Z1590" s="64" t="str">
        <f t="shared" si="223"/>
        <v/>
      </c>
      <c r="AB1590" s="80" t="str">
        <f t="shared" si="224"/>
        <v/>
      </c>
      <c r="AC1590" s="77" t="str">
        <f t="shared" si="225"/>
        <v/>
      </c>
      <c r="AE1590" s="84" t="str">
        <f t="shared" si="226"/>
        <v/>
      </c>
      <c r="AG1590" s="6" t="str">
        <f>IF($AE1590="", "", COUNTIF($AE$10:$AE$2510, "&gt;"&amp;$AE1590)+1+COUNTIF($AE$10:$AE1590, $AE1590)-1)</f>
        <v/>
      </c>
    </row>
    <row r="1591" spans="1:33" x14ac:dyDescent="0.25">
      <c r="A1591" s="2"/>
      <c r="B1591" s="98"/>
      <c r="C1591" s="99"/>
      <c r="D1591" s="100"/>
      <c r="E1591" s="101"/>
      <c r="F1591" s="102"/>
      <c r="G1591" s="99"/>
      <c r="H1591" s="103"/>
      <c r="I1591" s="104"/>
      <c r="J1591" s="2"/>
      <c r="K1591" s="56" t="str">
        <f t="shared" si="218"/>
        <v/>
      </c>
      <c r="L1591" s="2"/>
      <c r="M1591" s="2"/>
      <c r="N1591" s="51" t="str">
        <f t="shared" si="219"/>
        <v/>
      </c>
      <c r="O1591" s="2"/>
      <c r="Q1591" s="6" t="str">
        <f t="shared" si="220"/>
        <v/>
      </c>
      <c r="S1591" s="6" t="str">
        <f>IF(COUNTIF($Q1591:$Q$2510, $Q1591)&gt;1, "", $Q1591)</f>
        <v/>
      </c>
      <c r="U1591" s="63" t="str">
        <f>IF($B1591="", "", IF(OR($B1591&lt;'Intro &amp; Setup'!$W$18, $B1591&gt;'Intro &amp; Setup'!$AG$18), "X", ""))</f>
        <v/>
      </c>
      <c r="V1591" s="64" t="str">
        <f>IF($F1591="", "", IF(OR($F1591&lt;'Intro &amp; Setup'!$W$18, $F1591&gt;'Intro &amp; Setup'!$AG$18), "X", ""))</f>
        <v/>
      </c>
      <c r="W1591" s="6" t="str">
        <f t="shared" si="221"/>
        <v/>
      </c>
      <c r="Y1591" s="63" t="str">
        <f t="shared" si="222"/>
        <v/>
      </c>
      <c r="Z1591" s="64" t="str">
        <f t="shared" si="223"/>
        <v/>
      </c>
      <c r="AB1591" s="80" t="str">
        <f t="shared" si="224"/>
        <v/>
      </c>
      <c r="AC1591" s="77" t="str">
        <f t="shared" si="225"/>
        <v/>
      </c>
      <c r="AE1591" s="84" t="str">
        <f t="shared" si="226"/>
        <v/>
      </c>
      <c r="AG1591" s="6" t="str">
        <f>IF($AE1591="", "", COUNTIF($AE$10:$AE$2510, "&gt;"&amp;$AE1591)+1+COUNTIF($AE$10:$AE1591, $AE1591)-1)</f>
        <v/>
      </c>
    </row>
    <row r="1592" spans="1:33" x14ac:dyDescent="0.25">
      <c r="A1592" s="2"/>
      <c r="B1592" s="98"/>
      <c r="C1592" s="99"/>
      <c r="D1592" s="100"/>
      <c r="E1592" s="101"/>
      <c r="F1592" s="102"/>
      <c r="G1592" s="99"/>
      <c r="H1592" s="103"/>
      <c r="I1592" s="104"/>
      <c r="J1592" s="2"/>
      <c r="K1592" s="56" t="str">
        <f t="shared" si="218"/>
        <v/>
      </c>
      <c r="L1592" s="2"/>
      <c r="M1592" s="2"/>
      <c r="N1592" s="51" t="str">
        <f t="shared" si="219"/>
        <v/>
      </c>
      <c r="O1592" s="2"/>
      <c r="Q1592" s="6" t="str">
        <f t="shared" si="220"/>
        <v/>
      </c>
      <c r="S1592" s="6" t="str">
        <f>IF(COUNTIF($Q1592:$Q$2510, $Q1592)&gt;1, "", $Q1592)</f>
        <v/>
      </c>
      <c r="U1592" s="63" t="str">
        <f>IF($B1592="", "", IF(OR($B1592&lt;'Intro &amp; Setup'!$W$18, $B1592&gt;'Intro &amp; Setup'!$AG$18), "X", ""))</f>
        <v/>
      </c>
      <c r="V1592" s="64" t="str">
        <f>IF($F1592="", "", IF(OR($F1592&lt;'Intro &amp; Setup'!$W$18, $F1592&gt;'Intro &amp; Setup'!$AG$18), "X", ""))</f>
        <v/>
      </c>
      <c r="W1592" s="6" t="str">
        <f t="shared" si="221"/>
        <v/>
      </c>
      <c r="Y1592" s="63" t="str">
        <f t="shared" si="222"/>
        <v/>
      </c>
      <c r="Z1592" s="64" t="str">
        <f t="shared" si="223"/>
        <v/>
      </c>
      <c r="AB1592" s="80" t="str">
        <f t="shared" si="224"/>
        <v/>
      </c>
      <c r="AC1592" s="77" t="str">
        <f t="shared" si="225"/>
        <v/>
      </c>
      <c r="AE1592" s="84" t="str">
        <f t="shared" si="226"/>
        <v/>
      </c>
      <c r="AG1592" s="6" t="str">
        <f>IF($AE1592="", "", COUNTIF($AE$10:$AE$2510, "&gt;"&amp;$AE1592)+1+COUNTIF($AE$10:$AE1592, $AE1592)-1)</f>
        <v/>
      </c>
    </row>
    <row r="1593" spans="1:33" x14ac:dyDescent="0.25">
      <c r="A1593" s="2"/>
      <c r="B1593" s="98"/>
      <c r="C1593" s="99"/>
      <c r="D1593" s="100"/>
      <c r="E1593" s="101"/>
      <c r="F1593" s="102"/>
      <c r="G1593" s="99"/>
      <c r="H1593" s="103"/>
      <c r="I1593" s="104"/>
      <c r="J1593" s="2"/>
      <c r="K1593" s="56" t="str">
        <f t="shared" si="218"/>
        <v/>
      </c>
      <c r="L1593" s="2"/>
      <c r="M1593" s="2"/>
      <c r="N1593" s="51" t="str">
        <f t="shared" si="219"/>
        <v/>
      </c>
      <c r="O1593" s="2"/>
      <c r="Q1593" s="6" t="str">
        <f t="shared" si="220"/>
        <v/>
      </c>
      <c r="S1593" s="6" t="str">
        <f>IF(COUNTIF($Q1593:$Q$2510, $Q1593)&gt;1, "", $Q1593)</f>
        <v/>
      </c>
      <c r="U1593" s="63" t="str">
        <f>IF($B1593="", "", IF(OR($B1593&lt;'Intro &amp; Setup'!$W$18, $B1593&gt;'Intro &amp; Setup'!$AG$18), "X", ""))</f>
        <v/>
      </c>
      <c r="V1593" s="64" t="str">
        <f>IF($F1593="", "", IF(OR($F1593&lt;'Intro &amp; Setup'!$W$18, $F1593&gt;'Intro &amp; Setup'!$AG$18), "X", ""))</f>
        <v/>
      </c>
      <c r="W1593" s="6" t="str">
        <f t="shared" si="221"/>
        <v/>
      </c>
      <c r="Y1593" s="63" t="str">
        <f t="shared" si="222"/>
        <v/>
      </c>
      <c r="Z1593" s="64" t="str">
        <f t="shared" si="223"/>
        <v/>
      </c>
      <c r="AB1593" s="80" t="str">
        <f t="shared" si="224"/>
        <v/>
      </c>
      <c r="AC1593" s="77" t="str">
        <f t="shared" si="225"/>
        <v/>
      </c>
      <c r="AE1593" s="84" t="str">
        <f t="shared" si="226"/>
        <v/>
      </c>
      <c r="AG1593" s="6" t="str">
        <f>IF($AE1593="", "", COUNTIF($AE$10:$AE$2510, "&gt;"&amp;$AE1593)+1+COUNTIF($AE$10:$AE1593, $AE1593)-1)</f>
        <v/>
      </c>
    </row>
    <row r="1594" spans="1:33" x14ac:dyDescent="0.25">
      <c r="A1594" s="2"/>
      <c r="B1594" s="98"/>
      <c r="C1594" s="99"/>
      <c r="D1594" s="100"/>
      <c r="E1594" s="101"/>
      <c r="F1594" s="102"/>
      <c r="G1594" s="99"/>
      <c r="H1594" s="103"/>
      <c r="I1594" s="104"/>
      <c r="J1594" s="2"/>
      <c r="K1594" s="56" t="str">
        <f t="shared" si="218"/>
        <v/>
      </c>
      <c r="L1594" s="2"/>
      <c r="M1594" s="2"/>
      <c r="N1594" s="51" t="str">
        <f t="shared" si="219"/>
        <v/>
      </c>
      <c r="O1594" s="2"/>
      <c r="Q1594" s="6" t="str">
        <f t="shared" si="220"/>
        <v/>
      </c>
      <c r="S1594" s="6" t="str">
        <f>IF(COUNTIF($Q1594:$Q$2510, $Q1594)&gt;1, "", $Q1594)</f>
        <v/>
      </c>
      <c r="U1594" s="63" t="str">
        <f>IF($B1594="", "", IF(OR($B1594&lt;'Intro &amp; Setup'!$W$18, $B1594&gt;'Intro &amp; Setup'!$AG$18), "X", ""))</f>
        <v/>
      </c>
      <c r="V1594" s="64" t="str">
        <f>IF($F1594="", "", IF(OR($F1594&lt;'Intro &amp; Setup'!$W$18, $F1594&gt;'Intro &amp; Setup'!$AG$18), "X", ""))</f>
        <v/>
      </c>
      <c r="W1594" s="6" t="str">
        <f t="shared" si="221"/>
        <v/>
      </c>
      <c r="Y1594" s="63" t="str">
        <f t="shared" si="222"/>
        <v/>
      </c>
      <c r="Z1594" s="64" t="str">
        <f t="shared" si="223"/>
        <v/>
      </c>
      <c r="AB1594" s="80" t="str">
        <f t="shared" si="224"/>
        <v/>
      </c>
      <c r="AC1594" s="77" t="str">
        <f t="shared" si="225"/>
        <v/>
      </c>
      <c r="AE1594" s="84" t="str">
        <f t="shared" si="226"/>
        <v/>
      </c>
      <c r="AG1594" s="6" t="str">
        <f>IF($AE1594="", "", COUNTIF($AE$10:$AE$2510, "&gt;"&amp;$AE1594)+1+COUNTIF($AE$10:$AE1594, $AE1594)-1)</f>
        <v/>
      </c>
    </row>
    <row r="1595" spans="1:33" x14ac:dyDescent="0.25">
      <c r="A1595" s="2"/>
      <c r="B1595" s="98"/>
      <c r="C1595" s="99"/>
      <c r="D1595" s="100"/>
      <c r="E1595" s="101"/>
      <c r="F1595" s="102"/>
      <c r="G1595" s="99"/>
      <c r="H1595" s="103"/>
      <c r="I1595" s="104"/>
      <c r="J1595" s="2"/>
      <c r="K1595" s="56" t="str">
        <f t="shared" si="218"/>
        <v/>
      </c>
      <c r="L1595" s="2"/>
      <c r="M1595" s="2"/>
      <c r="N1595" s="51" t="str">
        <f t="shared" si="219"/>
        <v/>
      </c>
      <c r="O1595" s="2"/>
      <c r="Q1595" s="6" t="str">
        <f t="shared" si="220"/>
        <v/>
      </c>
      <c r="S1595" s="6" t="str">
        <f>IF(COUNTIF($Q1595:$Q$2510, $Q1595)&gt;1, "", $Q1595)</f>
        <v/>
      </c>
      <c r="U1595" s="63" t="str">
        <f>IF($B1595="", "", IF(OR($B1595&lt;'Intro &amp; Setup'!$W$18, $B1595&gt;'Intro &amp; Setup'!$AG$18), "X", ""))</f>
        <v/>
      </c>
      <c r="V1595" s="64" t="str">
        <f>IF($F1595="", "", IF(OR($F1595&lt;'Intro &amp; Setup'!$W$18, $F1595&gt;'Intro &amp; Setup'!$AG$18), "X", ""))</f>
        <v/>
      </c>
      <c r="W1595" s="6" t="str">
        <f t="shared" si="221"/>
        <v/>
      </c>
      <c r="Y1595" s="63" t="str">
        <f t="shared" si="222"/>
        <v/>
      </c>
      <c r="Z1595" s="64" t="str">
        <f t="shared" si="223"/>
        <v/>
      </c>
      <c r="AB1595" s="80" t="str">
        <f t="shared" si="224"/>
        <v/>
      </c>
      <c r="AC1595" s="77" t="str">
        <f t="shared" si="225"/>
        <v/>
      </c>
      <c r="AE1595" s="84" t="str">
        <f t="shared" si="226"/>
        <v/>
      </c>
      <c r="AG1595" s="6" t="str">
        <f>IF($AE1595="", "", COUNTIF($AE$10:$AE$2510, "&gt;"&amp;$AE1595)+1+COUNTIF($AE$10:$AE1595, $AE1595)-1)</f>
        <v/>
      </c>
    </row>
    <row r="1596" spans="1:33" x14ac:dyDescent="0.25">
      <c r="A1596" s="2"/>
      <c r="B1596" s="98"/>
      <c r="C1596" s="99"/>
      <c r="D1596" s="100"/>
      <c r="E1596" s="101"/>
      <c r="F1596" s="102"/>
      <c r="G1596" s="99"/>
      <c r="H1596" s="103"/>
      <c r="I1596" s="104"/>
      <c r="J1596" s="2"/>
      <c r="K1596" s="56" t="str">
        <f t="shared" si="218"/>
        <v/>
      </c>
      <c r="L1596" s="2"/>
      <c r="M1596" s="2"/>
      <c r="N1596" s="51" t="str">
        <f t="shared" si="219"/>
        <v/>
      </c>
      <c r="O1596" s="2"/>
      <c r="Q1596" s="6" t="str">
        <f t="shared" si="220"/>
        <v/>
      </c>
      <c r="S1596" s="6" t="str">
        <f>IF(COUNTIF($Q1596:$Q$2510, $Q1596)&gt;1, "", $Q1596)</f>
        <v/>
      </c>
      <c r="U1596" s="63" t="str">
        <f>IF($B1596="", "", IF(OR($B1596&lt;'Intro &amp; Setup'!$W$18, $B1596&gt;'Intro &amp; Setup'!$AG$18), "X", ""))</f>
        <v/>
      </c>
      <c r="V1596" s="64" t="str">
        <f>IF($F1596="", "", IF(OR($F1596&lt;'Intro &amp; Setup'!$W$18, $F1596&gt;'Intro &amp; Setup'!$AG$18), "X", ""))</f>
        <v/>
      </c>
      <c r="W1596" s="6" t="str">
        <f t="shared" si="221"/>
        <v/>
      </c>
      <c r="Y1596" s="63" t="str">
        <f t="shared" si="222"/>
        <v/>
      </c>
      <c r="Z1596" s="64" t="str">
        <f t="shared" si="223"/>
        <v/>
      </c>
      <c r="AB1596" s="80" t="str">
        <f t="shared" si="224"/>
        <v/>
      </c>
      <c r="AC1596" s="77" t="str">
        <f t="shared" si="225"/>
        <v/>
      </c>
      <c r="AE1596" s="84" t="str">
        <f t="shared" si="226"/>
        <v/>
      </c>
      <c r="AG1596" s="6" t="str">
        <f>IF($AE1596="", "", COUNTIF($AE$10:$AE$2510, "&gt;"&amp;$AE1596)+1+COUNTIF($AE$10:$AE1596, $AE1596)-1)</f>
        <v/>
      </c>
    </row>
    <row r="1597" spans="1:33" x14ac:dyDescent="0.25">
      <c r="A1597" s="2"/>
      <c r="B1597" s="98"/>
      <c r="C1597" s="99"/>
      <c r="D1597" s="100"/>
      <c r="E1597" s="101"/>
      <c r="F1597" s="102"/>
      <c r="G1597" s="99"/>
      <c r="H1597" s="103"/>
      <c r="I1597" s="104"/>
      <c r="J1597" s="2"/>
      <c r="K1597" s="56" t="str">
        <f t="shared" si="218"/>
        <v/>
      </c>
      <c r="L1597" s="2"/>
      <c r="M1597" s="2"/>
      <c r="N1597" s="51" t="str">
        <f t="shared" si="219"/>
        <v/>
      </c>
      <c r="O1597" s="2"/>
      <c r="Q1597" s="6" t="str">
        <f t="shared" si="220"/>
        <v/>
      </c>
      <c r="S1597" s="6" t="str">
        <f>IF(COUNTIF($Q1597:$Q$2510, $Q1597)&gt;1, "", $Q1597)</f>
        <v/>
      </c>
      <c r="U1597" s="63" t="str">
        <f>IF($B1597="", "", IF(OR($B1597&lt;'Intro &amp; Setup'!$W$18, $B1597&gt;'Intro &amp; Setup'!$AG$18), "X", ""))</f>
        <v/>
      </c>
      <c r="V1597" s="64" t="str">
        <f>IF($F1597="", "", IF(OR($F1597&lt;'Intro &amp; Setup'!$W$18, $F1597&gt;'Intro &amp; Setup'!$AG$18), "X", ""))</f>
        <v/>
      </c>
      <c r="W1597" s="6" t="str">
        <f t="shared" si="221"/>
        <v/>
      </c>
      <c r="Y1597" s="63" t="str">
        <f t="shared" si="222"/>
        <v/>
      </c>
      <c r="Z1597" s="64" t="str">
        <f t="shared" si="223"/>
        <v/>
      </c>
      <c r="AB1597" s="80" t="str">
        <f t="shared" si="224"/>
        <v/>
      </c>
      <c r="AC1597" s="77" t="str">
        <f t="shared" si="225"/>
        <v/>
      </c>
      <c r="AE1597" s="84" t="str">
        <f t="shared" si="226"/>
        <v/>
      </c>
      <c r="AG1597" s="6" t="str">
        <f>IF($AE1597="", "", COUNTIF($AE$10:$AE$2510, "&gt;"&amp;$AE1597)+1+COUNTIF($AE$10:$AE1597, $AE1597)-1)</f>
        <v/>
      </c>
    </row>
    <row r="1598" spans="1:33" x14ac:dyDescent="0.25">
      <c r="A1598" s="2"/>
      <c r="B1598" s="98"/>
      <c r="C1598" s="99"/>
      <c r="D1598" s="100"/>
      <c r="E1598" s="101"/>
      <c r="F1598" s="102"/>
      <c r="G1598" s="99"/>
      <c r="H1598" s="103"/>
      <c r="I1598" s="104"/>
      <c r="J1598" s="2"/>
      <c r="K1598" s="56" t="str">
        <f t="shared" si="218"/>
        <v/>
      </c>
      <c r="L1598" s="2"/>
      <c r="M1598" s="2"/>
      <c r="N1598" s="51" t="str">
        <f t="shared" si="219"/>
        <v/>
      </c>
      <c r="O1598" s="2"/>
      <c r="Q1598" s="6" t="str">
        <f t="shared" si="220"/>
        <v/>
      </c>
      <c r="S1598" s="6" t="str">
        <f>IF(COUNTIF($Q1598:$Q$2510, $Q1598)&gt;1, "", $Q1598)</f>
        <v/>
      </c>
      <c r="U1598" s="63" t="str">
        <f>IF($B1598="", "", IF(OR($B1598&lt;'Intro &amp; Setup'!$W$18, $B1598&gt;'Intro &amp; Setup'!$AG$18), "X", ""))</f>
        <v/>
      </c>
      <c r="V1598" s="64" t="str">
        <f>IF($F1598="", "", IF(OR($F1598&lt;'Intro &amp; Setup'!$W$18, $F1598&gt;'Intro &amp; Setup'!$AG$18), "X", ""))</f>
        <v/>
      </c>
      <c r="W1598" s="6" t="str">
        <f t="shared" si="221"/>
        <v/>
      </c>
      <c r="Y1598" s="63" t="str">
        <f t="shared" si="222"/>
        <v/>
      </c>
      <c r="Z1598" s="64" t="str">
        <f t="shared" si="223"/>
        <v/>
      </c>
      <c r="AB1598" s="80" t="str">
        <f t="shared" si="224"/>
        <v/>
      </c>
      <c r="AC1598" s="77" t="str">
        <f t="shared" si="225"/>
        <v/>
      </c>
      <c r="AE1598" s="84" t="str">
        <f t="shared" si="226"/>
        <v/>
      </c>
      <c r="AG1598" s="6" t="str">
        <f>IF($AE1598="", "", COUNTIF($AE$10:$AE$2510, "&gt;"&amp;$AE1598)+1+COUNTIF($AE$10:$AE1598, $AE1598)-1)</f>
        <v/>
      </c>
    </row>
    <row r="1599" spans="1:33" x14ac:dyDescent="0.25">
      <c r="A1599" s="2"/>
      <c r="B1599" s="98"/>
      <c r="C1599" s="99"/>
      <c r="D1599" s="100"/>
      <c r="E1599" s="101"/>
      <c r="F1599" s="102"/>
      <c r="G1599" s="99"/>
      <c r="H1599" s="103"/>
      <c r="I1599" s="104"/>
      <c r="J1599" s="2"/>
      <c r="K1599" s="56" t="str">
        <f t="shared" si="218"/>
        <v/>
      </c>
      <c r="L1599" s="2"/>
      <c r="M1599" s="2"/>
      <c r="N1599" s="51" t="str">
        <f t="shared" si="219"/>
        <v/>
      </c>
      <c r="O1599" s="2"/>
      <c r="Q1599" s="6" t="str">
        <f t="shared" si="220"/>
        <v/>
      </c>
      <c r="S1599" s="6" t="str">
        <f>IF(COUNTIF($Q1599:$Q$2510, $Q1599)&gt;1, "", $Q1599)</f>
        <v/>
      </c>
      <c r="U1599" s="63" t="str">
        <f>IF($B1599="", "", IF(OR($B1599&lt;'Intro &amp; Setup'!$W$18, $B1599&gt;'Intro &amp; Setup'!$AG$18), "X", ""))</f>
        <v/>
      </c>
      <c r="V1599" s="64" t="str">
        <f>IF($F1599="", "", IF(OR($F1599&lt;'Intro &amp; Setup'!$W$18, $F1599&gt;'Intro &amp; Setup'!$AG$18), "X", ""))</f>
        <v/>
      </c>
      <c r="W1599" s="6" t="str">
        <f t="shared" si="221"/>
        <v/>
      </c>
      <c r="Y1599" s="63" t="str">
        <f t="shared" si="222"/>
        <v/>
      </c>
      <c r="Z1599" s="64" t="str">
        <f t="shared" si="223"/>
        <v/>
      </c>
      <c r="AB1599" s="80" t="str">
        <f t="shared" si="224"/>
        <v/>
      </c>
      <c r="AC1599" s="77" t="str">
        <f t="shared" si="225"/>
        <v/>
      </c>
      <c r="AE1599" s="84" t="str">
        <f t="shared" si="226"/>
        <v/>
      </c>
      <c r="AG1599" s="6" t="str">
        <f>IF($AE1599="", "", COUNTIF($AE$10:$AE$2510, "&gt;"&amp;$AE1599)+1+COUNTIF($AE$10:$AE1599, $AE1599)-1)</f>
        <v/>
      </c>
    </row>
    <row r="1600" spans="1:33" x14ac:dyDescent="0.25">
      <c r="A1600" s="2"/>
      <c r="B1600" s="98"/>
      <c r="C1600" s="99"/>
      <c r="D1600" s="100"/>
      <c r="E1600" s="101"/>
      <c r="F1600" s="102"/>
      <c r="G1600" s="99"/>
      <c r="H1600" s="103"/>
      <c r="I1600" s="104"/>
      <c r="J1600" s="2"/>
      <c r="K1600" s="56" t="str">
        <f t="shared" si="218"/>
        <v/>
      </c>
      <c r="L1600" s="2"/>
      <c r="M1600" s="2"/>
      <c r="N1600" s="51" t="str">
        <f t="shared" si="219"/>
        <v/>
      </c>
      <c r="O1600" s="2"/>
      <c r="Q1600" s="6" t="str">
        <f t="shared" si="220"/>
        <v/>
      </c>
      <c r="S1600" s="6" t="str">
        <f>IF(COUNTIF($Q1600:$Q$2510, $Q1600)&gt;1, "", $Q1600)</f>
        <v/>
      </c>
      <c r="U1600" s="63" t="str">
        <f>IF($B1600="", "", IF(OR($B1600&lt;'Intro &amp; Setup'!$W$18, $B1600&gt;'Intro &amp; Setup'!$AG$18), "X", ""))</f>
        <v/>
      </c>
      <c r="V1600" s="64" t="str">
        <f>IF($F1600="", "", IF(OR($F1600&lt;'Intro &amp; Setup'!$W$18, $F1600&gt;'Intro &amp; Setup'!$AG$18), "X", ""))</f>
        <v/>
      </c>
      <c r="W1600" s="6" t="str">
        <f t="shared" si="221"/>
        <v/>
      </c>
      <c r="Y1600" s="63" t="str">
        <f t="shared" si="222"/>
        <v/>
      </c>
      <c r="Z1600" s="64" t="str">
        <f t="shared" si="223"/>
        <v/>
      </c>
      <c r="AB1600" s="80" t="str">
        <f t="shared" si="224"/>
        <v/>
      </c>
      <c r="AC1600" s="77" t="str">
        <f t="shared" si="225"/>
        <v/>
      </c>
      <c r="AE1600" s="84" t="str">
        <f t="shared" si="226"/>
        <v/>
      </c>
      <c r="AG1600" s="6" t="str">
        <f>IF($AE1600="", "", COUNTIF($AE$10:$AE$2510, "&gt;"&amp;$AE1600)+1+COUNTIF($AE$10:$AE1600, $AE1600)-1)</f>
        <v/>
      </c>
    </row>
    <row r="1601" spans="1:33" x14ac:dyDescent="0.25">
      <c r="A1601" s="2"/>
      <c r="B1601" s="98"/>
      <c r="C1601" s="99"/>
      <c r="D1601" s="100"/>
      <c r="E1601" s="101"/>
      <c r="F1601" s="102"/>
      <c r="G1601" s="99"/>
      <c r="H1601" s="103"/>
      <c r="I1601" s="104"/>
      <c r="J1601" s="2"/>
      <c r="K1601" s="56" t="str">
        <f t="shared" si="218"/>
        <v/>
      </c>
      <c r="L1601" s="2"/>
      <c r="M1601" s="2"/>
      <c r="N1601" s="51" t="str">
        <f t="shared" si="219"/>
        <v/>
      </c>
      <c r="O1601" s="2"/>
      <c r="Q1601" s="6" t="str">
        <f t="shared" si="220"/>
        <v/>
      </c>
      <c r="S1601" s="6" t="str">
        <f>IF(COUNTIF($Q1601:$Q$2510, $Q1601)&gt;1, "", $Q1601)</f>
        <v/>
      </c>
      <c r="U1601" s="63" t="str">
        <f>IF($B1601="", "", IF(OR($B1601&lt;'Intro &amp; Setup'!$W$18, $B1601&gt;'Intro &amp; Setup'!$AG$18), "X", ""))</f>
        <v/>
      </c>
      <c r="V1601" s="64" t="str">
        <f>IF($F1601="", "", IF(OR($F1601&lt;'Intro &amp; Setup'!$W$18, $F1601&gt;'Intro &amp; Setup'!$AG$18), "X", ""))</f>
        <v/>
      </c>
      <c r="W1601" s="6" t="str">
        <f t="shared" si="221"/>
        <v/>
      </c>
      <c r="Y1601" s="63" t="str">
        <f t="shared" si="222"/>
        <v/>
      </c>
      <c r="Z1601" s="64" t="str">
        <f t="shared" si="223"/>
        <v/>
      </c>
      <c r="AB1601" s="80" t="str">
        <f t="shared" si="224"/>
        <v/>
      </c>
      <c r="AC1601" s="77" t="str">
        <f t="shared" si="225"/>
        <v/>
      </c>
      <c r="AE1601" s="84" t="str">
        <f t="shared" si="226"/>
        <v/>
      </c>
      <c r="AG1601" s="6" t="str">
        <f>IF($AE1601="", "", COUNTIF($AE$10:$AE$2510, "&gt;"&amp;$AE1601)+1+COUNTIF($AE$10:$AE1601, $AE1601)-1)</f>
        <v/>
      </c>
    </row>
    <row r="1602" spans="1:33" x14ac:dyDescent="0.25">
      <c r="A1602" s="2"/>
      <c r="B1602" s="98"/>
      <c r="C1602" s="99"/>
      <c r="D1602" s="100"/>
      <c r="E1602" s="101"/>
      <c r="F1602" s="102"/>
      <c r="G1602" s="99"/>
      <c r="H1602" s="103"/>
      <c r="I1602" s="104"/>
      <c r="J1602" s="2"/>
      <c r="K1602" s="56" t="str">
        <f t="shared" si="218"/>
        <v/>
      </c>
      <c r="L1602" s="2"/>
      <c r="M1602" s="2"/>
      <c r="N1602" s="51" t="str">
        <f t="shared" si="219"/>
        <v/>
      </c>
      <c r="O1602" s="2"/>
      <c r="Q1602" s="6" t="str">
        <f t="shared" si="220"/>
        <v/>
      </c>
      <c r="S1602" s="6" t="str">
        <f>IF(COUNTIF($Q1602:$Q$2510, $Q1602)&gt;1, "", $Q1602)</f>
        <v/>
      </c>
      <c r="U1602" s="63" t="str">
        <f>IF($B1602="", "", IF(OR($B1602&lt;'Intro &amp; Setup'!$W$18, $B1602&gt;'Intro &amp; Setup'!$AG$18), "X", ""))</f>
        <v/>
      </c>
      <c r="V1602" s="64" t="str">
        <f>IF($F1602="", "", IF(OR($F1602&lt;'Intro &amp; Setup'!$W$18, $F1602&gt;'Intro &amp; Setup'!$AG$18), "X", ""))</f>
        <v/>
      </c>
      <c r="W1602" s="6" t="str">
        <f t="shared" si="221"/>
        <v/>
      </c>
      <c r="Y1602" s="63" t="str">
        <f t="shared" si="222"/>
        <v/>
      </c>
      <c r="Z1602" s="64" t="str">
        <f t="shared" si="223"/>
        <v/>
      </c>
      <c r="AB1602" s="80" t="str">
        <f t="shared" si="224"/>
        <v/>
      </c>
      <c r="AC1602" s="77" t="str">
        <f t="shared" si="225"/>
        <v/>
      </c>
      <c r="AE1602" s="84" t="str">
        <f t="shared" si="226"/>
        <v/>
      </c>
      <c r="AG1602" s="6" t="str">
        <f>IF($AE1602="", "", COUNTIF($AE$10:$AE$2510, "&gt;"&amp;$AE1602)+1+COUNTIF($AE$10:$AE1602, $AE1602)-1)</f>
        <v/>
      </c>
    </row>
    <row r="1603" spans="1:33" x14ac:dyDescent="0.25">
      <c r="A1603" s="2"/>
      <c r="B1603" s="98"/>
      <c r="C1603" s="99"/>
      <c r="D1603" s="100"/>
      <c r="E1603" s="101"/>
      <c r="F1603" s="102"/>
      <c r="G1603" s="99"/>
      <c r="H1603" s="103"/>
      <c r="I1603" s="104"/>
      <c r="J1603" s="2"/>
      <c r="K1603" s="56" t="str">
        <f t="shared" si="218"/>
        <v/>
      </c>
      <c r="L1603" s="2"/>
      <c r="M1603" s="2"/>
      <c r="N1603" s="51" t="str">
        <f t="shared" si="219"/>
        <v/>
      </c>
      <c r="O1603" s="2"/>
      <c r="Q1603" s="6" t="str">
        <f t="shared" si="220"/>
        <v/>
      </c>
      <c r="S1603" s="6" t="str">
        <f>IF(COUNTIF($Q1603:$Q$2510, $Q1603)&gt;1, "", $Q1603)</f>
        <v/>
      </c>
      <c r="U1603" s="63" t="str">
        <f>IF($B1603="", "", IF(OR($B1603&lt;'Intro &amp; Setup'!$W$18, $B1603&gt;'Intro &amp; Setup'!$AG$18), "X", ""))</f>
        <v/>
      </c>
      <c r="V1603" s="64" t="str">
        <f>IF($F1603="", "", IF(OR($F1603&lt;'Intro &amp; Setup'!$W$18, $F1603&gt;'Intro &amp; Setup'!$AG$18), "X", ""))</f>
        <v/>
      </c>
      <c r="W1603" s="6" t="str">
        <f t="shared" si="221"/>
        <v/>
      </c>
      <c r="Y1603" s="63" t="str">
        <f t="shared" si="222"/>
        <v/>
      </c>
      <c r="Z1603" s="64" t="str">
        <f t="shared" si="223"/>
        <v/>
      </c>
      <c r="AB1603" s="80" t="str">
        <f t="shared" si="224"/>
        <v/>
      </c>
      <c r="AC1603" s="77" t="str">
        <f t="shared" si="225"/>
        <v/>
      </c>
      <c r="AE1603" s="84" t="str">
        <f t="shared" si="226"/>
        <v/>
      </c>
      <c r="AG1603" s="6" t="str">
        <f>IF($AE1603="", "", COUNTIF($AE$10:$AE$2510, "&gt;"&amp;$AE1603)+1+COUNTIF($AE$10:$AE1603, $AE1603)-1)</f>
        <v/>
      </c>
    </row>
    <row r="1604" spans="1:33" x14ac:dyDescent="0.25">
      <c r="A1604" s="2"/>
      <c r="B1604" s="98"/>
      <c r="C1604" s="99"/>
      <c r="D1604" s="100"/>
      <c r="E1604" s="101"/>
      <c r="F1604" s="102"/>
      <c r="G1604" s="99"/>
      <c r="H1604" s="103"/>
      <c r="I1604" s="104"/>
      <c r="J1604" s="2"/>
      <c r="K1604" s="56" t="str">
        <f t="shared" si="218"/>
        <v/>
      </c>
      <c r="L1604" s="2"/>
      <c r="M1604" s="2"/>
      <c r="N1604" s="51" t="str">
        <f t="shared" si="219"/>
        <v/>
      </c>
      <c r="O1604" s="2"/>
      <c r="Q1604" s="6" t="str">
        <f t="shared" si="220"/>
        <v/>
      </c>
      <c r="S1604" s="6" t="str">
        <f>IF(COUNTIF($Q1604:$Q$2510, $Q1604)&gt;1, "", $Q1604)</f>
        <v/>
      </c>
      <c r="U1604" s="63" t="str">
        <f>IF($B1604="", "", IF(OR($B1604&lt;'Intro &amp; Setup'!$W$18, $B1604&gt;'Intro &amp; Setup'!$AG$18), "X", ""))</f>
        <v/>
      </c>
      <c r="V1604" s="64" t="str">
        <f>IF($F1604="", "", IF(OR($F1604&lt;'Intro &amp; Setup'!$W$18, $F1604&gt;'Intro &amp; Setup'!$AG$18), "X", ""))</f>
        <v/>
      </c>
      <c r="W1604" s="6" t="str">
        <f t="shared" si="221"/>
        <v/>
      </c>
      <c r="Y1604" s="63" t="str">
        <f t="shared" si="222"/>
        <v/>
      </c>
      <c r="Z1604" s="64" t="str">
        <f t="shared" si="223"/>
        <v/>
      </c>
      <c r="AB1604" s="80" t="str">
        <f t="shared" si="224"/>
        <v/>
      </c>
      <c r="AC1604" s="77" t="str">
        <f t="shared" si="225"/>
        <v/>
      </c>
      <c r="AE1604" s="84" t="str">
        <f t="shared" si="226"/>
        <v/>
      </c>
      <c r="AG1604" s="6" t="str">
        <f>IF($AE1604="", "", COUNTIF($AE$10:$AE$2510, "&gt;"&amp;$AE1604)+1+COUNTIF($AE$10:$AE1604, $AE1604)-1)</f>
        <v/>
      </c>
    </row>
    <row r="1605" spans="1:33" x14ac:dyDescent="0.25">
      <c r="A1605" s="2"/>
      <c r="B1605" s="98"/>
      <c r="C1605" s="99"/>
      <c r="D1605" s="100"/>
      <c r="E1605" s="101"/>
      <c r="F1605" s="102"/>
      <c r="G1605" s="99"/>
      <c r="H1605" s="103"/>
      <c r="I1605" s="104"/>
      <c r="J1605" s="2"/>
      <c r="K1605" s="56" t="str">
        <f t="shared" si="218"/>
        <v/>
      </c>
      <c r="L1605" s="2"/>
      <c r="M1605" s="2"/>
      <c r="N1605" s="51" t="str">
        <f t="shared" si="219"/>
        <v/>
      </c>
      <c r="O1605" s="2"/>
      <c r="Q1605" s="6" t="str">
        <f t="shared" si="220"/>
        <v/>
      </c>
      <c r="S1605" s="6" t="str">
        <f>IF(COUNTIF($Q1605:$Q$2510, $Q1605)&gt;1, "", $Q1605)</f>
        <v/>
      </c>
      <c r="U1605" s="63" t="str">
        <f>IF($B1605="", "", IF(OR($B1605&lt;'Intro &amp; Setup'!$W$18, $B1605&gt;'Intro &amp; Setup'!$AG$18), "X", ""))</f>
        <v/>
      </c>
      <c r="V1605" s="64" t="str">
        <f>IF($F1605="", "", IF(OR($F1605&lt;'Intro &amp; Setup'!$W$18, $F1605&gt;'Intro &amp; Setup'!$AG$18), "X", ""))</f>
        <v/>
      </c>
      <c r="W1605" s="6" t="str">
        <f t="shared" si="221"/>
        <v/>
      </c>
      <c r="Y1605" s="63" t="str">
        <f t="shared" si="222"/>
        <v/>
      </c>
      <c r="Z1605" s="64" t="str">
        <f t="shared" si="223"/>
        <v/>
      </c>
      <c r="AB1605" s="80" t="str">
        <f t="shared" si="224"/>
        <v/>
      </c>
      <c r="AC1605" s="77" t="str">
        <f t="shared" si="225"/>
        <v/>
      </c>
      <c r="AE1605" s="84" t="str">
        <f t="shared" si="226"/>
        <v/>
      </c>
      <c r="AG1605" s="6" t="str">
        <f>IF($AE1605="", "", COUNTIF($AE$10:$AE$2510, "&gt;"&amp;$AE1605)+1+COUNTIF($AE$10:$AE1605, $AE1605)-1)</f>
        <v/>
      </c>
    </row>
    <row r="1606" spans="1:33" x14ac:dyDescent="0.25">
      <c r="A1606" s="2"/>
      <c r="B1606" s="98"/>
      <c r="C1606" s="99"/>
      <c r="D1606" s="100"/>
      <c r="E1606" s="101"/>
      <c r="F1606" s="102"/>
      <c r="G1606" s="99"/>
      <c r="H1606" s="103"/>
      <c r="I1606" s="104"/>
      <c r="J1606" s="2"/>
      <c r="K1606" s="56" t="str">
        <f t="shared" si="218"/>
        <v/>
      </c>
      <c r="L1606" s="2"/>
      <c r="M1606" s="2"/>
      <c r="N1606" s="51" t="str">
        <f t="shared" si="219"/>
        <v/>
      </c>
      <c r="O1606" s="2"/>
      <c r="Q1606" s="6" t="str">
        <f t="shared" si="220"/>
        <v/>
      </c>
      <c r="S1606" s="6" t="str">
        <f>IF(COUNTIF($Q1606:$Q$2510, $Q1606)&gt;1, "", $Q1606)</f>
        <v/>
      </c>
      <c r="U1606" s="63" t="str">
        <f>IF($B1606="", "", IF(OR($B1606&lt;'Intro &amp; Setup'!$W$18, $B1606&gt;'Intro &amp; Setup'!$AG$18), "X", ""))</f>
        <v/>
      </c>
      <c r="V1606" s="64" t="str">
        <f>IF($F1606="", "", IF(OR($F1606&lt;'Intro &amp; Setup'!$W$18, $F1606&gt;'Intro &amp; Setup'!$AG$18), "X", ""))</f>
        <v/>
      </c>
      <c r="W1606" s="6" t="str">
        <f t="shared" si="221"/>
        <v/>
      </c>
      <c r="Y1606" s="63" t="str">
        <f t="shared" si="222"/>
        <v/>
      </c>
      <c r="Z1606" s="64" t="str">
        <f t="shared" si="223"/>
        <v/>
      </c>
      <c r="AB1606" s="80" t="str">
        <f t="shared" si="224"/>
        <v/>
      </c>
      <c r="AC1606" s="77" t="str">
        <f t="shared" si="225"/>
        <v/>
      </c>
      <c r="AE1606" s="84" t="str">
        <f t="shared" si="226"/>
        <v/>
      </c>
      <c r="AG1606" s="6" t="str">
        <f>IF($AE1606="", "", COUNTIF($AE$10:$AE$2510, "&gt;"&amp;$AE1606)+1+COUNTIF($AE$10:$AE1606, $AE1606)-1)</f>
        <v/>
      </c>
    </row>
    <row r="1607" spans="1:33" x14ac:dyDescent="0.25">
      <c r="A1607" s="2"/>
      <c r="B1607" s="98"/>
      <c r="C1607" s="99"/>
      <c r="D1607" s="100"/>
      <c r="E1607" s="101"/>
      <c r="F1607" s="102"/>
      <c r="G1607" s="99"/>
      <c r="H1607" s="103"/>
      <c r="I1607" s="104"/>
      <c r="J1607" s="2"/>
      <c r="K1607" s="56" t="str">
        <f t="shared" si="218"/>
        <v/>
      </c>
      <c r="L1607" s="2"/>
      <c r="M1607" s="2"/>
      <c r="N1607" s="51" t="str">
        <f t="shared" si="219"/>
        <v/>
      </c>
      <c r="O1607" s="2"/>
      <c r="Q1607" s="6" t="str">
        <f t="shared" si="220"/>
        <v/>
      </c>
      <c r="S1607" s="6" t="str">
        <f>IF(COUNTIF($Q1607:$Q$2510, $Q1607)&gt;1, "", $Q1607)</f>
        <v/>
      </c>
      <c r="U1607" s="63" t="str">
        <f>IF($B1607="", "", IF(OR($B1607&lt;'Intro &amp; Setup'!$W$18, $B1607&gt;'Intro &amp; Setup'!$AG$18), "X", ""))</f>
        <v/>
      </c>
      <c r="V1607" s="64" t="str">
        <f>IF($F1607="", "", IF(OR($F1607&lt;'Intro &amp; Setup'!$W$18, $F1607&gt;'Intro &amp; Setup'!$AG$18), "X", ""))</f>
        <v/>
      </c>
      <c r="W1607" s="6" t="str">
        <f t="shared" si="221"/>
        <v/>
      </c>
      <c r="Y1607" s="63" t="str">
        <f t="shared" si="222"/>
        <v/>
      </c>
      <c r="Z1607" s="64" t="str">
        <f t="shared" si="223"/>
        <v/>
      </c>
      <c r="AB1607" s="80" t="str">
        <f t="shared" si="224"/>
        <v/>
      </c>
      <c r="AC1607" s="77" t="str">
        <f t="shared" si="225"/>
        <v/>
      </c>
      <c r="AE1607" s="84" t="str">
        <f t="shared" si="226"/>
        <v/>
      </c>
      <c r="AG1607" s="6" t="str">
        <f>IF($AE1607="", "", COUNTIF($AE$10:$AE$2510, "&gt;"&amp;$AE1607)+1+COUNTIF($AE$10:$AE1607, $AE1607)-1)</f>
        <v/>
      </c>
    </row>
    <row r="1608" spans="1:33" x14ac:dyDescent="0.25">
      <c r="A1608" s="2"/>
      <c r="B1608" s="98"/>
      <c r="C1608" s="99"/>
      <c r="D1608" s="100"/>
      <c r="E1608" s="101"/>
      <c r="F1608" s="102"/>
      <c r="G1608" s="99"/>
      <c r="H1608" s="103"/>
      <c r="I1608" s="104"/>
      <c r="J1608" s="2"/>
      <c r="K1608" s="56" t="str">
        <f t="shared" si="218"/>
        <v/>
      </c>
      <c r="L1608" s="2"/>
      <c r="M1608" s="2"/>
      <c r="N1608" s="51" t="str">
        <f t="shared" si="219"/>
        <v/>
      </c>
      <c r="O1608" s="2"/>
      <c r="Q1608" s="6" t="str">
        <f t="shared" si="220"/>
        <v/>
      </c>
      <c r="S1608" s="6" t="str">
        <f>IF(COUNTIF($Q1608:$Q$2510, $Q1608)&gt;1, "", $Q1608)</f>
        <v/>
      </c>
      <c r="U1608" s="63" t="str">
        <f>IF($B1608="", "", IF(OR($B1608&lt;'Intro &amp; Setup'!$W$18, $B1608&gt;'Intro &amp; Setup'!$AG$18), "X", ""))</f>
        <v/>
      </c>
      <c r="V1608" s="64" t="str">
        <f>IF($F1608="", "", IF(OR($F1608&lt;'Intro &amp; Setup'!$W$18, $F1608&gt;'Intro &amp; Setup'!$AG$18), "X", ""))</f>
        <v/>
      </c>
      <c r="W1608" s="6" t="str">
        <f t="shared" si="221"/>
        <v/>
      </c>
      <c r="Y1608" s="63" t="str">
        <f t="shared" si="222"/>
        <v/>
      </c>
      <c r="Z1608" s="64" t="str">
        <f t="shared" si="223"/>
        <v/>
      </c>
      <c r="AB1608" s="80" t="str">
        <f t="shared" si="224"/>
        <v/>
      </c>
      <c r="AC1608" s="77" t="str">
        <f t="shared" si="225"/>
        <v/>
      </c>
      <c r="AE1608" s="84" t="str">
        <f t="shared" si="226"/>
        <v/>
      </c>
      <c r="AG1608" s="6" t="str">
        <f>IF($AE1608="", "", COUNTIF($AE$10:$AE$2510, "&gt;"&amp;$AE1608)+1+COUNTIF($AE$10:$AE1608, $AE1608)-1)</f>
        <v/>
      </c>
    </row>
    <row r="1609" spans="1:33" x14ac:dyDescent="0.25">
      <c r="A1609" s="2"/>
      <c r="B1609" s="98"/>
      <c r="C1609" s="99"/>
      <c r="D1609" s="100"/>
      <c r="E1609" s="101"/>
      <c r="F1609" s="102"/>
      <c r="G1609" s="99"/>
      <c r="H1609" s="103"/>
      <c r="I1609" s="104"/>
      <c r="J1609" s="2"/>
      <c r="K1609" s="56" t="str">
        <f t="shared" si="218"/>
        <v/>
      </c>
      <c r="L1609" s="2"/>
      <c r="M1609" s="2"/>
      <c r="N1609" s="51" t="str">
        <f t="shared" si="219"/>
        <v/>
      </c>
      <c r="O1609" s="2"/>
      <c r="Q1609" s="6" t="str">
        <f t="shared" si="220"/>
        <v/>
      </c>
      <c r="S1609" s="6" t="str">
        <f>IF(COUNTIF($Q1609:$Q$2510, $Q1609)&gt;1, "", $Q1609)</f>
        <v/>
      </c>
      <c r="U1609" s="63" t="str">
        <f>IF($B1609="", "", IF(OR($B1609&lt;'Intro &amp; Setup'!$W$18, $B1609&gt;'Intro &amp; Setup'!$AG$18), "X", ""))</f>
        <v/>
      </c>
      <c r="V1609" s="64" t="str">
        <f>IF($F1609="", "", IF(OR($F1609&lt;'Intro &amp; Setup'!$W$18, $F1609&gt;'Intro &amp; Setup'!$AG$18), "X", ""))</f>
        <v/>
      </c>
      <c r="W1609" s="6" t="str">
        <f t="shared" si="221"/>
        <v/>
      </c>
      <c r="Y1609" s="63" t="str">
        <f t="shared" si="222"/>
        <v/>
      </c>
      <c r="Z1609" s="64" t="str">
        <f t="shared" si="223"/>
        <v/>
      </c>
      <c r="AB1609" s="80" t="str">
        <f t="shared" si="224"/>
        <v/>
      </c>
      <c r="AC1609" s="77" t="str">
        <f t="shared" si="225"/>
        <v/>
      </c>
      <c r="AE1609" s="84" t="str">
        <f t="shared" si="226"/>
        <v/>
      </c>
      <c r="AG1609" s="6" t="str">
        <f>IF($AE1609="", "", COUNTIF($AE$10:$AE$2510, "&gt;"&amp;$AE1609)+1+COUNTIF($AE$10:$AE1609, $AE1609)-1)</f>
        <v/>
      </c>
    </row>
    <row r="1610" spans="1:33" x14ac:dyDescent="0.25">
      <c r="A1610" s="2"/>
      <c r="B1610" s="98"/>
      <c r="C1610" s="99"/>
      <c r="D1610" s="100"/>
      <c r="E1610" s="101"/>
      <c r="F1610" s="102"/>
      <c r="G1610" s="99"/>
      <c r="H1610" s="103"/>
      <c r="I1610" s="104"/>
      <c r="J1610" s="2"/>
      <c r="K1610" s="56" t="str">
        <f t="shared" si="218"/>
        <v/>
      </c>
      <c r="L1610" s="2"/>
      <c r="M1610" s="2"/>
      <c r="N1610" s="51" t="str">
        <f t="shared" si="219"/>
        <v/>
      </c>
      <c r="O1610" s="2"/>
      <c r="Q1610" s="6" t="str">
        <f t="shared" si="220"/>
        <v/>
      </c>
      <c r="S1610" s="6" t="str">
        <f>IF(COUNTIF($Q1610:$Q$2510, $Q1610)&gt;1, "", $Q1610)</f>
        <v/>
      </c>
      <c r="U1610" s="63" t="str">
        <f>IF($B1610="", "", IF(OR($B1610&lt;'Intro &amp; Setup'!$W$18, $B1610&gt;'Intro &amp; Setup'!$AG$18), "X", ""))</f>
        <v/>
      </c>
      <c r="V1610" s="64" t="str">
        <f>IF($F1610="", "", IF(OR($F1610&lt;'Intro &amp; Setup'!$W$18, $F1610&gt;'Intro &amp; Setup'!$AG$18), "X", ""))</f>
        <v/>
      </c>
      <c r="W1610" s="6" t="str">
        <f t="shared" si="221"/>
        <v/>
      </c>
      <c r="Y1610" s="63" t="str">
        <f t="shared" si="222"/>
        <v/>
      </c>
      <c r="Z1610" s="64" t="str">
        <f t="shared" si="223"/>
        <v/>
      </c>
      <c r="AB1610" s="80" t="str">
        <f t="shared" si="224"/>
        <v/>
      </c>
      <c r="AC1610" s="77" t="str">
        <f t="shared" si="225"/>
        <v/>
      </c>
      <c r="AE1610" s="84" t="str">
        <f t="shared" si="226"/>
        <v/>
      </c>
      <c r="AG1610" s="6" t="str">
        <f>IF($AE1610="", "", COUNTIF($AE$10:$AE$2510, "&gt;"&amp;$AE1610)+1+COUNTIF($AE$10:$AE1610, $AE1610)-1)</f>
        <v/>
      </c>
    </row>
    <row r="1611" spans="1:33" x14ac:dyDescent="0.25">
      <c r="A1611" s="2"/>
      <c r="B1611" s="98"/>
      <c r="C1611" s="99"/>
      <c r="D1611" s="100"/>
      <c r="E1611" s="101"/>
      <c r="F1611" s="102"/>
      <c r="G1611" s="99"/>
      <c r="H1611" s="103"/>
      <c r="I1611" s="104"/>
      <c r="J1611" s="2"/>
      <c r="K1611" s="56" t="str">
        <f t="shared" si="218"/>
        <v/>
      </c>
      <c r="L1611" s="2"/>
      <c r="M1611" s="2"/>
      <c r="N1611" s="51" t="str">
        <f t="shared" si="219"/>
        <v/>
      </c>
      <c r="O1611" s="2"/>
      <c r="Q1611" s="6" t="str">
        <f t="shared" si="220"/>
        <v/>
      </c>
      <c r="S1611" s="6" t="str">
        <f>IF(COUNTIF($Q1611:$Q$2510, $Q1611)&gt;1, "", $Q1611)</f>
        <v/>
      </c>
      <c r="U1611" s="63" t="str">
        <f>IF($B1611="", "", IF(OR($B1611&lt;'Intro &amp; Setup'!$W$18, $B1611&gt;'Intro &amp; Setup'!$AG$18), "X", ""))</f>
        <v/>
      </c>
      <c r="V1611" s="64" t="str">
        <f>IF($F1611="", "", IF(OR($F1611&lt;'Intro &amp; Setup'!$W$18, $F1611&gt;'Intro &amp; Setup'!$AG$18), "X", ""))</f>
        <v/>
      </c>
      <c r="W1611" s="6" t="str">
        <f t="shared" si="221"/>
        <v/>
      </c>
      <c r="Y1611" s="63" t="str">
        <f t="shared" si="222"/>
        <v/>
      </c>
      <c r="Z1611" s="64" t="str">
        <f t="shared" si="223"/>
        <v/>
      </c>
      <c r="AB1611" s="80" t="str">
        <f t="shared" si="224"/>
        <v/>
      </c>
      <c r="AC1611" s="77" t="str">
        <f t="shared" si="225"/>
        <v/>
      </c>
      <c r="AE1611" s="84" t="str">
        <f t="shared" si="226"/>
        <v/>
      </c>
      <c r="AG1611" s="6" t="str">
        <f>IF($AE1611="", "", COUNTIF($AE$10:$AE$2510, "&gt;"&amp;$AE1611)+1+COUNTIF($AE$10:$AE1611, $AE1611)-1)</f>
        <v/>
      </c>
    </row>
    <row r="1612" spans="1:33" x14ac:dyDescent="0.25">
      <c r="A1612" s="2"/>
      <c r="B1612" s="98"/>
      <c r="C1612" s="99"/>
      <c r="D1612" s="100"/>
      <c r="E1612" s="101"/>
      <c r="F1612" s="102"/>
      <c r="G1612" s="99"/>
      <c r="H1612" s="103"/>
      <c r="I1612" s="104"/>
      <c r="J1612" s="2"/>
      <c r="K1612" s="56" t="str">
        <f t="shared" ref="K1612:K1675" si="227">IF($G1612="", "", IF($I1612="", IFERROR(INDEX($I$11:$I$2510, MATCH($G1612, $S$11:$S$2510, 0)), ""), $I1612))</f>
        <v/>
      </c>
      <c r="L1612" s="2"/>
      <c r="M1612" s="2"/>
      <c r="N1612" s="51" t="str">
        <f t="shared" ref="N1612:N1675" si="228">IFERROR(IF($H1612="", "", IF($G1612="", $H1612, ROUND($H1612/$K1612, 2))), "")</f>
        <v/>
      </c>
      <c r="O1612" s="2"/>
      <c r="Q1612" s="6" t="str">
        <f t="shared" ref="Q1612:Q1675" si="229">IF($I1612="", "", $G1612)</f>
        <v/>
      </c>
      <c r="S1612" s="6" t="str">
        <f>IF(COUNTIF($Q1612:$Q$2510, $Q1612)&gt;1, "", $Q1612)</f>
        <v/>
      </c>
      <c r="U1612" s="63" t="str">
        <f>IF($B1612="", "", IF(OR($B1612&lt;'Intro &amp; Setup'!$W$18, $B1612&gt;'Intro &amp; Setup'!$AG$18), "X", ""))</f>
        <v/>
      </c>
      <c r="V1612" s="64" t="str">
        <f>IF($F1612="", "", IF(OR($F1612&lt;'Intro &amp; Setup'!$W$18, $F1612&gt;'Intro &amp; Setup'!$AG$18), "X", ""))</f>
        <v/>
      </c>
      <c r="W1612" s="6" t="str">
        <f t="shared" ref="W1612:W1675" si="230">IF(AND($U1612="X", $V1612="X"), "X", "")</f>
        <v/>
      </c>
      <c r="Y1612" s="63" t="str">
        <f t="shared" ref="Y1612:Y1675" si="231">IF($W1612="X", "", IF($B1612="", "", TEXT($B1612, "mmm yyyy")))</f>
        <v/>
      </c>
      <c r="Z1612" s="64" t="str">
        <f t="shared" ref="Z1612:Z1675" si="232">IF($W1612="X", "", IF($F1612="", "", TEXT($F1612, "mmm yyyy")))</f>
        <v/>
      </c>
      <c r="AB1612" s="80" t="str">
        <f t="shared" ref="AB1612:AB1675" si="233">IF($G1612="", $N1612, "")</f>
        <v/>
      </c>
      <c r="AC1612" s="77" t="str">
        <f t="shared" ref="AC1612:AC1675" si="234">IF(NOT($G1612=""), $N1612, "")</f>
        <v/>
      </c>
      <c r="AE1612" s="84" t="str">
        <f t="shared" ref="AE1612:AE1675" si="235">IF($S1612="", "", SUMIF($G$11:$G$2510, $S1612, $N$11:$N$2510))</f>
        <v/>
      </c>
      <c r="AG1612" s="6" t="str">
        <f>IF($AE1612="", "", COUNTIF($AE$10:$AE$2510, "&gt;"&amp;$AE1612)+1+COUNTIF($AE$10:$AE1612, $AE1612)-1)</f>
        <v/>
      </c>
    </row>
    <row r="1613" spans="1:33" x14ac:dyDescent="0.25">
      <c r="A1613" s="2"/>
      <c r="B1613" s="98"/>
      <c r="C1613" s="99"/>
      <c r="D1613" s="100"/>
      <c r="E1613" s="101"/>
      <c r="F1613" s="102"/>
      <c r="G1613" s="99"/>
      <c r="H1613" s="103"/>
      <c r="I1613" s="104"/>
      <c r="J1613" s="2"/>
      <c r="K1613" s="56" t="str">
        <f t="shared" si="227"/>
        <v/>
      </c>
      <c r="L1613" s="2"/>
      <c r="M1613" s="2"/>
      <c r="N1613" s="51" t="str">
        <f t="shared" si="228"/>
        <v/>
      </c>
      <c r="O1613" s="2"/>
      <c r="Q1613" s="6" t="str">
        <f t="shared" si="229"/>
        <v/>
      </c>
      <c r="S1613" s="6" t="str">
        <f>IF(COUNTIF($Q1613:$Q$2510, $Q1613)&gt;1, "", $Q1613)</f>
        <v/>
      </c>
      <c r="U1613" s="63" t="str">
        <f>IF($B1613="", "", IF(OR($B1613&lt;'Intro &amp; Setup'!$W$18, $B1613&gt;'Intro &amp; Setup'!$AG$18), "X", ""))</f>
        <v/>
      </c>
      <c r="V1613" s="64" t="str">
        <f>IF($F1613="", "", IF(OR($F1613&lt;'Intro &amp; Setup'!$W$18, $F1613&gt;'Intro &amp; Setup'!$AG$18), "X", ""))</f>
        <v/>
      </c>
      <c r="W1613" s="6" t="str">
        <f t="shared" si="230"/>
        <v/>
      </c>
      <c r="Y1613" s="63" t="str">
        <f t="shared" si="231"/>
        <v/>
      </c>
      <c r="Z1613" s="64" t="str">
        <f t="shared" si="232"/>
        <v/>
      </c>
      <c r="AB1613" s="80" t="str">
        <f t="shared" si="233"/>
        <v/>
      </c>
      <c r="AC1613" s="77" t="str">
        <f t="shared" si="234"/>
        <v/>
      </c>
      <c r="AE1613" s="84" t="str">
        <f t="shared" si="235"/>
        <v/>
      </c>
      <c r="AG1613" s="6" t="str">
        <f>IF($AE1613="", "", COUNTIF($AE$10:$AE$2510, "&gt;"&amp;$AE1613)+1+COUNTIF($AE$10:$AE1613, $AE1613)-1)</f>
        <v/>
      </c>
    </row>
    <row r="1614" spans="1:33" x14ac:dyDescent="0.25">
      <c r="A1614" s="2"/>
      <c r="B1614" s="98"/>
      <c r="C1614" s="99"/>
      <c r="D1614" s="100"/>
      <c r="E1614" s="101"/>
      <c r="F1614" s="102"/>
      <c r="G1614" s="99"/>
      <c r="H1614" s="103"/>
      <c r="I1614" s="104"/>
      <c r="J1614" s="2"/>
      <c r="K1614" s="56" t="str">
        <f t="shared" si="227"/>
        <v/>
      </c>
      <c r="L1614" s="2"/>
      <c r="M1614" s="2"/>
      <c r="N1614" s="51" t="str">
        <f t="shared" si="228"/>
        <v/>
      </c>
      <c r="O1614" s="2"/>
      <c r="Q1614" s="6" t="str">
        <f t="shared" si="229"/>
        <v/>
      </c>
      <c r="S1614" s="6" t="str">
        <f>IF(COUNTIF($Q1614:$Q$2510, $Q1614)&gt;1, "", $Q1614)</f>
        <v/>
      </c>
      <c r="U1614" s="63" t="str">
        <f>IF($B1614="", "", IF(OR($B1614&lt;'Intro &amp; Setup'!$W$18, $B1614&gt;'Intro &amp; Setup'!$AG$18), "X", ""))</f>
        <v/>
      </c>
      <c r="V1614" s="64" t="str">
        <f>IF($F1614="", "", IF(OR($F1614&lt;'Intro &amp; Setup'!$W$18, $F1614&gt;'Intro &amp; Setup'!$AG$18), "X", ""))</f>
        <v/>
      </c>
      <c r="W1614" s="6" t="str">
        <f t="shared" si="230"/>
        <v/>
      </c>
      <c r="Y1614" s="63" t="str">
        <f t="shared" si="231"/>
        <v/>
      </c>
      <c r="Z1614" s="64" t="str">
        <f t="shared" si="232"/>
        <v/>
      </c>
      <c r="AB1614" s="80" t="str">
        <f t="shared" si="233"/>
        <v/>
      </c>
      <c r="AC1614" s="77" t="str">
        <f t="shared" si="234"/>
        <v/>
      </c>
      <c r="AE1614" s="84" t="str">
        <f t="shared" si="235"/>
        <v/>
      </c>
      <c r="AG1614" s="6" t="str">
        <f>IF($AE1614="", "", COUNTIF($AE$10:$AE$2510, "&gt;"&amp;$AE1614)+1+COUNTIF($AE$10:$AE1614, $AE1614)-1)</f>
        <v/>
      </c>
    </row>
    <row r="1615" spans="1:33" x14ac:dyDescent="0.25">
      <c r="A1615" s="2"/>
      <c r="B1615" s="98"/>
      <c r="C1615" s="99"/>
      <c r="D1615" s="100"/>
      <c r="E1615" s="101"/>
      <c r="F1615" s="102"/>
      <c r="G1615" s="99"/>
      <c r="H1615" s="103"/>
      <c r="I1615" s="104"/>
      <c r="J1615" s="2"/>
      <c r="K1615" s="56" t="str">
        <f t="shared" si="227"/>
        <v/>
      </c>
      <c r="L1615" s="2"/>
      <c r="M1615" s="2"/>
      <c r="N1615" s="51" t="str">
        <f t="shared" si="228"/>
        <v/>
      </c>
      <c r="O1615" s="2"/>
      <c r="Q1615" s="6" t="str">
        <f t="shared" si="229"/>
        <v/>
      </c>
      <c r="S1615" s="6" t="str">
        <f>IF(COUNTIF($Q1615:$Q$2510, $Q1615)&gt;1, "", $Q1615)</f>
        <v/>
      </c>
      <c r="U1615" s="63" t="str">
        <f>IF($B1615="", "", IF(OR($B1615&lt;'Intro &amp; Setup'!$W$18, $B1615&gt;'Intro &amp; Setup'!$AG$18), "X", ""))</f>
        <v/>
      </c>
      <c r="V1615" s="64" t="str">
        <f>IF($F1615="", "", IF(OR($F1615&lt;'Intro &amp; Setup'!$W$18, $F1615&gt;'Intro &amp; Setup'!$AG$18), "X", ""))</f>
        <v/>
      </c>
      <c r="W1615" s="6" t="str">
        <f t="shared" si="230"/>
        <v/>
      </c>
      <c r="Y1615" s="63" t="str">
        <f t="shared" si="231"/>
        <v/>
      </c>
      <c r="Z1615" s="64" t="str">
        <f t="shared" si="232"/>
        <v/>
      </c>
      <c r="AB1615" s="80" t="str">
        <f t="shared" si="233"/>
        <v/>
      </c>
      <c r="AC1615" s="77" t="str">
        <f t="shared" si="234"/>
        <v/>
      </c>
      <c r="AE1615" s="84" t="str">
        <f t="shared" si="235"/>
        <v/>
      </c>
      <c r="AG1615" s="6" t="str">
        <f>IF($AE1615="", "", COUNTIF($AE$10:$AE$2510, "&gt;"&amp;$AE1615)+1+COUNTIF($AE$10:$AE1615, $AE1615)-1)</f>
        <v/>
      </c>
    </row>
    <row r="1616" spans="1:33" x14ac:dyDescent="0.25">
      <c r="A1616" s="2"/>
      <c r="B1616" s="98"/>
      <c r="C1616" s="99"/>
      <c r="D1616" s="100"/>
      <c r="E1616" s="101"/>
      <c r="F1616" s="102"/>
      <c r="G1616" s="99"/>
      <c r="H1616" s="103"/>
      <c r="I1616" s="104"/>
      <c r="J1616" s="2"/>
      <c r="K1616" s="56" t="str">
        <f t="shared" si="227"/>
        <v/>
      </c>
      <c r="L1616" s="2"/>
      <c r="M1616" s="2"/>
      <c r="N1616" s="51" t="str">
        <f t="shared" si="228"/>
        <v/>
      </c>
      <c r="O1616" s="2"/>
      <c r="Q1616" s="6" t="str">
        <f t="shared" si="229"/>
        <v/>
      </c>
      <c r="S1616" s="6" t="str">
        <f>IF(COUNTIF($Q1616:$Q$2510, $Q1616)&gt;1, "", $Q1616)</f>
        <v/>
      </c>
      <c r="U1616" s="63" t="str">
        <f>IF($B1616="", "", IF(OR($B1616&lt;'Intro &amp; Setup'!$W$18, $B1616&gt;'Intro &amp; Setup'!$AG$18), "X", ""))</f>
        <v/>
      </c>
      <c r="V1616" s="64" t="str">
        <f>IF($F1616="", "", IF(OR($F1616&lt;'Intro &amp; Setup'!$W$18, $F1616&gt;'Intro &amp; Setup'!$AG$18), "X", ""))</f>
        <v/>
      </c>
      <c r="W1616" s="6" t="str">
        <f t="shared" si="230"/>
        <v/>
      </c>
      <c r="Y1616" s="63" t="str">
        <f t="shared" si="231"/>
        <v/>
      </c>
      <c r="Z1616" s="64" t="str">
        <f t="shared" si="232"/>
        <v/>
      </c>
      <c r="AB1616" s="80" t="str">
        <f t="shared" si="233"/>
        <v/>
      </c>
      <c r="AC1616" s="77" t="str">
        <f t="shared" si="234"/>
        <v/>
      </c>
      <c r="AE1616" s="84" t="str">
        <f t="shared" si="235"/>
        <v/>
      </c>
      <c r="AG1616" s="6" t="str">
        <f>IF($AE1616="", "", COUNTIF($AE$10:$AE$2510, "&gt;"&amp;$AE1616)+1+COUNTIF($AE$10:$AE1616, $AE1616)-1)</f>
        <v/>
      </c>
    </row>
    <row r="1617" spans="1:33" x14ac:dyDescent="0.25">
      <c r="A1617" s="2"/>
      <c r="B1617" s="98"/>
      <c r="C1617" s="99"/>
      <c r="D1617" s="100"/>
      <c r="E1617" s="101"/>
      <c r="F1617" s="102"/>
      <c r="G1617" s="99"/>
      <c r="H1617" s="103"/>
      <c r="I1617" s="104"/>
      <c r="J1617" s="2"/>
      <c r="K1617" s="56" t="str">
        <f t="shared" si="227"/>
        <v/>
      </c>
      <c r="L1617" s="2"/>
      <c r="M1617" s="2"/>
      <c r="N1617" s="51" t="str">
        <f t="shared" si="228"/>
        <v/>
      </c>
      <c r="O1617" s="2"/>
      <c r="Q1617" s="6" t="str">
        <f t="shared" si="229"/>
        <v/>
      </c>
      <c r="S1617" s="6" t="str">
        <f>IF(COUNTIF($Q1617:$Q$2510, $Q1617)&gt;1, "", $Q1617)</f>
        <v/>
      </c>
      <c r="U1617" s="63" t="str">
        <f>IF($B1617="", "", IF(OR($B1617&lt;'Intro &amp; Setup'!$W$18, $B1617&gt;'Intro &amp; Setup'!$AG$18), "X", ""))</f>
        <v/>
      </c>
      <c r="V1617" s="64" t="str">
        <f>IF($F1617="", "", IF(OR($F1617&lt;'Intro &amp; Setup'!$W$18, $F1617&gt;'Intro &amp; Setup'!$AG$18), "X", ""))</f>
        <v/>
      </c>
      <c r="W1617" s="6" t="str">
        <f t="shared" si="230"/>
        <v/>
      </c>
      <c r="Y1617" s="63" t="str">
        <f t="shared" si="231"/>
        <v/>
      </c>
      <c r="Z1617" s="64" t="str">
        <f t="shared" si="232"/>
        <v/>
      </c>
      <c r="AB1617" s="80" t="str">
        <f t="shared" si="233"/>
        <v/>
      </c>
      <c r="AC1617" s="77" t="str">
        <f t="shared" si="234"/>
        <v/>
      </c>
      <c r="AE1617" s="84" t="str">
        <f t="shared" si="235"/>
        <v/>
      </c>
      <c r="AG1617" s="6" t="str">
        <f>IF($AE1617="", "", COUNTIF($AE$10:$AE$2510, "&gt;"&amp;$AE1617)+1+COUNTIF($AE$10:$AE1617, $AE1617)-1)</f>
        <v/>
      </c>
    </row>
    <row r="1618" spans="1:33" x14ac:dyDescent="0.25">
      <c r="A1618" s="2"/>
      <c r="B1618" s="98"/>
      <c r="C1618" s="99"/>
      <c r="D1618" s="100"/>
      <c r="E1618" s="101"/>
      <c r="F1618" s="102"/>
      <c r="G1618" s="99"/>
      <c r="H1618" s="103"/>
      <c r="I1618" s="104"/>
      <c r="J1618" s="2"/>
      <c r="K1618" s="56" t="str">
        <f t="shared" si="227"/>
        <v/>
      </c>
      <c r="L1618" s="2"/>
      <c r="M1618" s="2"/>
      <c r="N1618" s="51" t="str">
        <f t="shared" si="228"/>
        <v/>
      </c>
      <c r="O1618" s="2"/>
      <c r="Q1618" s="6" t="str">
        <f t="shared" si="229"/>
        <v/>
      </c>
      <c r="S1618" s="6" t="str">
        <f>IF(COUNTIF($Q1618:$Q$2510, $Q1618)&gt;1, "", $Q1618)</f>
        <v/>
      </c>
      <c r="U1618" s="63" t="str">
        <f>IF($B1618="", "", IF(OR($B1618&lt;'Intro &amp; Setup'!$W$18, $B1618&gt;'Intro &amp; Setup'!$AG$18), "X", ""))</f>
        <v/>
      </c>
      <c r="V1618" s="64" t="str">
        <f>IF($F1618="", "", IF(OR($F1618&lt;'Intro &amp; Setup'!$W$18, $F1618&gt;'Intro &amp; Setup'!$AG$18), "X", ""))</f>
        <v/>
      </c>
      <c r="W1618" s="6" t="str">
        <f t="shared" si="230"/>
        <v/>
      </c>
      <c r="Y1618" s="63" t="str">
        <f t="shared" si="231"/>
        <v/>
      </c>
      <c r="Z1618" s="64" t="str">
        <f t="shared" si="232"/>
        <v/>
      </c>
      <c r="AB1618" s="80" t="str">
        <f t="shared" si="233"/>
        <v/>
      </c>
      <c r="AC1618" s="77" t="str">
        <f t="shared" si="234"/>
        <v/>
      </c>
      <c r="AE1618" s="84" t="str">
        <f t="shared" si="235"/>
        <v/>
      </c>
      <c r="AG1618" s="6" t="str">
        <f>IF($AE1618="", "", COUNTIF($AE$10:$AE$2510, "&gt;"&amp;$AE1618)+1+COUNTIF($AE$10:$AE1618, $AE1618)-1)</f>
        <v/>
      </c>
    </row>
    <row r="1619" spans="1:33" x14ac:dyDescent="0.25">
      <c r="A1619" s="2"/>
      <c r="B1619" s="98"/>
      <c r="C1619" s="99"/>
      <c r="D1619" s="100"/>
      <c r="E1619" s="101"/>
      <c r="F1619" s="102"/>
      <c r="G1619" s="99"/>
      <c r="H1619" s="103"/>
      <c r="I1619" s="104"/>
      <c r="J1619" s="2"/>
      <c r="K1619" s="56" t="str">
        <f t="shared" si="227"/>
        <v/>
      </c>
      <c r="L1619" s="2"/>
      <c r="M1619" s="2"/>
      <c r="N1619" s="51" t="str">
        <f t="shared" si="228"/>
        <v/>
      </c>
      <c r="O1619" s="2"/>
      <c r="Q1619" s="6" t="str">
        <f t="shared" si="229"/>
        <v/>
      </c>
      <c r="S1619" s="6" t="str">
        <f>IF(COUNTIF($Q1619:$Q$2510, $Q1619)&gt;1, "", $Q1619)</f>
        <v/>
      </c>
      <c r="U1619" s="63" t="str">
        <f>IF($B1619="", "", IF(OR($B1619&lt;'Intro &amp; Setup'!$W$18, $B1619&gt;'Intro &amp; Setup'!$AG$18), "X", ""))</f>
        <v/>
      </c>
      <c r="V1619" s="64" t="str">
        <f>IF($F1619="", "", IF(OR($F1619&lt;'Intro &amp; Setup'!$W$18, $F1619&gt;'Intro &amp; Setup'!$AG$18), "X", ""))</f>
        <v/>
      </c>
      <c r="W1619" s="6" t="str">
        <f t="shared" si="230"/>
        <v/>
      </c>
      <c r="Y1619" s="63" t="str">
        <f t="shared" si="231"/>
        <v/>
      </c>
      <c r="Z1619" s="64" t="str">
        <f t="shared" si="232"/>
        <v/>
      </c>
      <c r="AB1619" s="80" t="str">
        <f t="shared" si="233"/>
        <v/>
      </c>
      <c r="AC1619" s="77" t="str">
        <f t="shared" si="234"/>
        <v/>
      </c>
      <c r="AE1619" s="84" t="str">
        <f t="shared" si="235"/>
        <v/>
      </c>
      <c r="AG1619" s="6" t="str">
        <f>IF($AE1619="", "", COUNTIF($AE$10:$AE$2510, "&gt;"&amp;$AE1619)+1+COUNTIF($AE$10:$AE1619, $AE1619)-1)</f>
        <v/>
      </c>
    </row>
    <row r="1620" spans="1:33" x14ac:dyDescent="0.25">
      <c r="A1620" s="2"/>
      <c r="B1620" s="98"/>
      <c r="C1620" s="99"/>
      <c r="D1620" s="100"/>
      <c r="E1620" s="101"/>
      <c r="F1620" s="102"/>
      <c r="G1620" s="99"/>
      <c r="H1620" s="103"/>
      <c r="I1620" s="104"/>
      <c r="J1620" s="2"/>
      <c r="K1620" s="56" t="str">
        <f t="shared" si="227"/>
        <v/>
      </c>
      <c r="L1620" s="2"/>
      <c r="M1620" s="2"/>
      <c r="N1620" s="51" t="str">
        <f t="shared" si="228"/>
        <v/>
      </c>
      <c r="O1620" s="2"/>
      <c r="Q1620" s="6" t="str">
        <f t="shared" si="229"/>
        <v/>
      </c>
      <c r="S1620" s="6" t="str">
        <f>IF(COUNTIF($Q1620:$Q$2510, $Q1620)&gt;1, "", $Q1620)</f>
        <v/>
      </c>
      <c r="U1620" s="63" t="str">
        <f>IF($B1620="", "", IF(OR($B1620&lt;'Intro &amp; Setup'!$W$18, $B1620&gt;'Intro &amp; Setup'!$AG$18), "X", ""))</f>
        <v/>
      </c>
      <c r="V1620" s="64" t="str">
        <f>IF($F1620="", "", IF(OR($F1620&lt;'Intro &amp; Setup'!$W$18, $F1620&gt;'Intro &amp; Setup'!$AG$18), "X", ""))</f>
        <v/>
      </c>
      <c r="W1620" s="6" t="str">
        <f t="shared" si="230"/>
        <v/>
      </c>
      <c r="Y1620" s="63" t="str">
        <f t="shared" si="231"/>
        <v/>
      </c>
      <c r="Z1620" s="64" t="str">
        <f t="shared" si="232"/>
        <v/>
      </c>
      <c r="AB1620" s="80" t="str">
        <f t="shared" si="233"/>
        <v/>
      </c>
      <c r="AC1620" s="77" t="str">
        <f t="shared" si="234"/>
        <v/>
      </c>
      <c r="AE1620" s="84" t="str">
        <f t="shared" si="235"/>
        <v/>
      </c>
      <c r="AG1620" s="6" t="str">
        <f>IF($AE1620="", "", COUNTIF($AE$10:$AE$2510, "&gt;"&amp;$AE1620)+1+COUNTIF($AE$10:$AE1620, $AE1620)-1)</f>
        <v/>
      </c>
    </row>
    <row r="1621" spans="1:33" x14ac:dyDescent="0.25">
      <c r="A1621" s="2"/>
      <c r="B1621" s="98"/>
      <c r="C1621" s="99"/>
      <c r="D1621" s="100"/>
      <c r="E1621" s="101"/>
      <c r="F1621" s="102"/>
      <c r="G1621" s="99"/>
      <c r="H1621" s="103"/>
      <c r="I1621" s="104"/>
      <c r="J1621" s="2"/>
      <c r="K1621" s="56" t="str">
        <f t="shared" si="227"/>
        <v/>
      </c>
      <c r="L1621" s="2"/>
      <c r="M1621" s="2"/>
      <c r="N1621" s="51" t="str">
        <f t="shared" si="228"/>
        <v/>
      </c>
      <c r="O1621" s="2"/>
      <c r="Q1621" s="6" t="str">
        <f t="shared" si="229"/>
        <v/>
      </c>
      <c r="S1621" s="6" t="str">
        <f>IF(COUNTIF($Q1621:$Q$2510, $Q1621)&gt;1, "", $Q1621)</f>
        <v/>
      </c>
      <c r="U1621" s="63" t="str">
        <f>IF($B1621="", "", IF(OR($B1621&lt;'Intro &amp; Setup'!$W$18, $B1621&gt;'Intro &amp; Setup'!$AG$18), "X", ""))</f>
        <v/>
      </c>
      <c r="V1621" s="64" t="str">
        <f>IF($F1621="", "", IF(OR($F1621&lt;'Intro &amp; Setup'!$W$18, $F1621&gt;'Intro &amp; Setup'!$AG$18), "X", ""))</f>
        <v/>
      </c>
      <c r="W1621" s="6" t="str">
        <f t="shared" si="230"/>
        <v/>
      </c>
      <c r="Y1621" s="63" t="str">
        <f t="shared" si="231"/>
        <v/>
      </c>
      <c r="Z1621" s="64" t="str">
        <f t="shared" si="232"/>
        <v/>
      </c>
      <c r="AB1621" s="80" t="str">
        <f t="shared" si="233"/>
        <v/>
      </c>
      <c r="AC1621" s="77" t="str">
        <f t="shared" si="234"/>
        <v/>
      </c>
      <c r="AE1621" s="84" t="str">
        <f t="shared" si="235"/>
        <v/>
      </c>
      <c r="AG1621" s="6" t="str">
        <f>IF($AE1621="", "", COUNTIF($AE$10:$AE$2510, "&gt;"&amp;$AE1621)+1+COUNTIF($AE$10:$AE1621, $AE1621)-1)</f>
        <v/>
      </c>
    </row>
    <row r="1622" spans="1:33" x14ac:dyDescent="0.25">
      <c r="A1622" s="2"/>
      <c r="B1622" s="98"/>
      <c r="C1622" s="99"/>
      <c r="D1622" s="100"/>
      <c r="E1622" s="101"/>
      <c r="F1622" s="102"/>
      <c r="G1622" s="99"/>
      <c r="H1622" s="103"/>
      <c r="I1622" s="104"/>
      <c r="J1622" s="2"/>
      <c r="K1622" s="56" t="str">
        <f t="shared" si="227"/>
        <v/>
      </c>
      <c r="L1622" s="2"/>
      <c r="M1622" s="2"/>
      <c r="N1622" s="51" t="str">
        <f t="shared" si="228"/>
        <v/>
      </c>
      <c r="O1622" s="2"/>
      <c r="Q1622" s="6" t="str">
        <f t="shared" si="229"/>
        <v/>
      </c>
      <c r="S1622" s="6" t="str">
        <f>IF(COUNTIF($Q1622:$Q$2510, $Q1622)&gt;1, "", $Q1622)</f>
        <v/>
      </c>
      <c r="U1622" s="63" t="str">
        <f>IF($B1622="", "", IF(OR($B1622&lt;'Intro &amp; Setup'!$W$18, $B1622&gt;'Intro &amp; Setup'!$AG$18), "X", ""))</f>
        <v/>
      </c>
      <c r="V1622" s="64" t="str">
        <f>IF($F1622="", "", IF(OR($F1622&lt;'Intro &amp; Setup'!$W$18, $F1622&gt;'Intro &amp; Setup'!$AG$18), "X", ""))</f>
        <v/>
      </c>
      <c r="W1622" s="6" t="str">
        <f t="shared" si="230"/>
        <v/>
      </c>
      <c r="Y1622" s="63" t="str">
        <f t="shared" si="231"/>
        <v/>
      </c>
      <c r="Z1622" s="64" t="str">
        <f t="shared" si="232"/>
        <v/>
      </c>
      <c r="AB1622" s="80" t="str">
        <f t="shared" si="233"/>
        <v/>
      </c>
      <c r="AC1622" s="77" t="str">
        <f t="shared" si="234"/>
        <v/>
      </c>
      <c r="AE1622" s="84" t="str">
        <f t="shared" si="235"/>
        <v/>
      </c>
      <c r="AG1622" s="6" t="str">
        <f>IF($AE1622="", "", COUNTIF($AE$10:$AE$2510, "&gt;"&amp;$AE1622)+1+COUNTIF($AE$10:$AE1622, $AE1622)-1)</f>
        <v/>
      </c>
    </row>
    <row r="1623" spans="1:33" x14ac:dyDescent="0.25">
      <c r="A1623" s="2"/>
      <c r="B1623" s="98"/>
      <c r="C1623" s="99"/>
      <c r="D1623" s="100"/>
      <c r="E1623" s="101"/>
      <c r="F1623" s="102"/>
      <c r="G1623" s="99"/>
      <c r="H1623" s="103"/>
      <c r="I1623" s="104"/>
      <c r="J1623" s="2"/>
      <c r="K1623" s="56" t="str">
        <f t="shared" si="227"/>
        <v/>
      </c>
      <c r="L1623" s="2"/>
      <c r="M1623" s="2"/>
      <c r="N1623" s="51" t="str">
        <f t="shared" si="228"/>
        <v/>
      </c>
      <c r="O1623" s="2"/>
      <c r="Q1623" s="6" t="str">
        <f t="shared" si="229"/>
        <v/>
      </c>
      <c r="S1623" s="6" t="str">
        <f>IF(COUNTIF($Q1623:$Q$2510, $Q1623)&gt;1, "", $Q1623)</f>
        <v/>
      </c>
      <c r="U1623" s="63" t="str">
        <f>IF($B1623="", "", IF(OR($B1623&lt;'Intro &amp; Setup'!$W$18, $B1623&gt;'Intro &amp; Setup'!$AG$18), "X", ""))</f>
        <v/>
      </c>
      <c r="V1623" s="64" t="str">
        <f>IF($F1623="", "", IF(OR($F1623&lt;'Intro &amp; Setup'!$W$18, $F1623&gt;'Intro &amp; Setup'!$AG$18), "X", ""))</f>
        <v/>
      </c>
      <c r="W1623" s="6" t="str">
        <f t="shared" si="230"/>
        <v/>
      </c>
      <c r="Y1623" s="63" t="str">
        <f t="shared" si="231"/>
        <v/>
      </c>
      <c r="Z1623" s="64" t="str">
        <f t="shared" si="232"/>
        <v/>
      </c>
      <c r="AB1623" s="80" t="str">
        <f t="shared" si="233"/>
        <v/>
      </c>
      <c r="AC1623" s="77" t="str">
        <f t="shared" si="234"/>
        <v/>
      </c>
      <c r="AE1623" s="84" t="str">
        <f t="shared" si="235"/>
        <v/>
      </c>
      <c r="AG1623" s="6" t="str">
        <f>IF($AE1623="", "", COUNTIF($AE$10:$AE$2510, "&gt;"&amp;$AE1623)+1+COUNTIF($AE$10:$AE1623, $AE1623)-1)</f>
        <v/>
      </c>
    </row>
    <row r="1624" spans="1:33" x14ac:dyDescent="0.25">
      <c r="A1624" s="2"/>
      <c r="B1624" s="98"/>
      <c r="C1624" s="99"/>
      <c r="D1624" s="100"/>
      <c r="E1624" s="101"/>
      <c r="F1624" s="102"/>
      <c r="G1624" s="99"/>
      <c r="H1624" s="103"/>
      <c r="I1624" s="104"/>
      <c r="J1624" s="2"/>
      <c r="K1624" s="56" t="str">
        <f t="shared" si="227"/>
        <v/>
      </c>
      <c r="L1624" s="2"/>
      <c r="M1624" s="2"/>
      <c r="N1624" s="51" t="str">
        <f t="shared" si="228"/>
        <v/>
      </c>
      <c r="O1624" s="2"/>
      <c r="Q1624" s="6" t="str">
        <f t="shared" si="229"/>
        <v/>
      </c>
      <c r="S1624" s="6" t="str">
        <f>IF(COUNTIF($Q1624:$Q$2510, $Q1624)&gt;1, "", $Q1624)</f>
        <v/>
      </c>
      <c r="U1624" s="63" t="str">
        <f>IF($B1624="", "", IF(OR($B1624&lt;'Intro &amp; Setup'!$W$18, $B1624&gt;'Intro &amp; Setup'!$AG$18), "X", ""))</f>
        <v/>
      </c>
      <c r="V1624" s="64" t="str">
        <f>IF($F1624="", "", IF(OR($F1624&lt;'Intro &amp; Setup'!$W$18, $F1624&gt;'Intro &amp; Setup'!$AG$18), "X", ""))</f>
        <v/>
      </c>
      <c r="W1624" s="6" t="str">
        <f t="shared" si="230"/>
        <v/>
      </c>
      <c r="Y1624" s="63" t="str">
        <f t="shared" si="231"/>
        <v/>
      </c>
      <c r="Z1624" s="64" t="str">
        <f t="shared" si="232"/>
        <v/>
      </c>
      <c r="AB1624" s="80" t="str">
        <f t="shared" si="233"/>
        <v/>
      </c>
      <c r="AC1624" s="77" t="str">
        <f t="shared" si="234"/>
        <v/>
      </c>
      <c r="AE1624" s="84" t="str">
        <f t="shared" si="235"/>
        <v/>
      </c>
      <c r="AG1624" s="6" t="str">
        <f>IF($AE1624="", "", COUNTIF($AE$10:$AE$2510, "&gt;"&amp;$AE1624)+1+COUNTIF($AE$10:$AE1624, $AE1624)-1)</f>
        <v/>
      </c>
    </row>
    <row r="1625" spans="1:33" x14ac:dyDescent="0.25">
      <c r="A1625" s="2"/>
      <c r="B1625" s="98"/>
      <c r="C1625" s="99"/>
      <c r="D1625" s="100"/>
      <c r="E1625" s="101"/>
      <c r="F1625" s="102"/>
      <c r="G1625" s="99"/>
      <c r="H1625" s="103"/>
      <c r="I1625" s="104"/>
      <c r="J1625" s="2"/>
      <c r="K1625" s="56" t="str">
        <f t="shared" si="227"/>
        <v/>
      </c>
      <c r="L1625" s="2"/>
      <c r="M1625" s="2"/>
      <c r="N1625" s="51" t="str">
        <f t="shared" si="228"/>
        <v/>
      </c>
      <c r="O1625" s="2"/>
      <c r="Q1625" s="6" t="str">
        <f t="shared" si="229"/>
        <v/>
      </c>
      <c r="S1625" s="6" t="str">
        <f>IF(COUNTIF($Q1625:$Q$2510, $Q1625)&gt;1, "", $Q1625)</f>
        <v/>
      </c>
      <c r="U1625" s="63" t="str">
        <f>IF($B1625="", "", IF(OR($B1625&lt;'Intro &amp; Setup'!$W$18, $B1625&gt;'Intro &amp; Setup'!$AG$18), "X", ""))</f>
        <v/>
      </c>
      <c r="V1625" s="64" t="str">
        <f>IF($F1625="", "", IF(OR($F1625&lt;'Intro &amp; Setup'!$W$18, $F1625&gt;'Intro &amp; Setup'!$AG$18), "X", ""))</f>
        <v/>
      </c>
      <c r="W1625" s="6" t="str">
        <f t="shared" si="230"/>
        <v/>
      </c>
      <c r="Y1625" s="63" t="str">
        <f t="shared" si="231"/>
        <v/>
      </c>
      <c r="Z1625" s="64" t="str">
        <f t="shared" si="232"/>
        <v/>
      </c>
      <c r="AB1625" s="80" t="str">
        <f t="shared" si="233"/>
        <v/>
      </c>
      <c r="AC1625" s="77" t="str">
        <f t="shared" si="234"/>
        <v/>
      </c>
      <c r="AE1625" s="84" t="str">
        <f t="shared" si="235"/>
        <v/>
      </c>
      <c r="AG1625" s="6" t="str">
        <f>IF($AE1625="", "", COUNTIF($AE$10:$AE$2510, "&gt;"&amp;$AE1625)+1+COUNTIF($AE$10:$AE1625, $AE1625)-1)</f>
        <v/>
      </c>
    </row>
    <row r="1626" spans="1:33" x14ac:dyDescent="0.25">
      <c r="A1626" s="2"/>
      <c r="B1626" s="98"/>
      <c r="C1626" s="99"/>
      <c r="D1626" s="100"/>
      <c r="E1626" s="101"/>
      <c r="F1626" s="102"/>
      <c r="G1626" s="99"/>
      <c r="H1626" s="103"/>
      <c r="I1626" s="104"/>
      <c r="J1626" s="2"/>
      <c r="K1626" s="56" t="str">
        <f t="shared" si="227"/>
        <v/>
      </c>
      <c r="L1626" s="2"/>
      <c r="M1626" s="2"/>
      <c r="N1626" s="51" t="str">
        <f t="shared" si="228"/>
        <v/>
      </c>
      <c r="O1626" s="2"/>
      <c r="Q1626" s="6" t="str">
        <f t="shared" si="229"/>
        <v/>
      </c>
      <c r="S1626" s="6" t="str">
        <f>IF(COUNTIF($Q1626:$Q$2510, $Q1626)&gt;1, "", $Q1626)</f>
        <v/>
      </c>
      <c r="U1626" s="63" t="str">
        <f>IF($B1626="", "", IF(OR($B1626&lt;'Intro &amp; Setup'!$W$18, $B1626&gt;'Intro &amp; Setup'!$AG$18), "X", ""))</f>
        <v/>
      </c>
      <c r="V1626" s="64" t="str">
        <f>IF($F1626="", "", IF(OR($F1626&lt;'Intro &amp; Setup'!$W$18, $F1626&gt;'Intro &amp; Setup'!$AG$18), "X", ""))</f>
        <v/>
      </c>
      <c r="W1626" s="6" t="str">
        <f t="shared" si="230"/>
        <v/>
      </c>
      <c r="Y1626" s="63" t="str">
        <f t="shared" si="231"/>
        <v/>
      </c>
      <c r="Z1626" s="64" t="str">
        <f t="shared" si="232"/>
        <v/>
      </c>
      <c r="AB1626" s="80" t="str">
        <f t="shared" si="233"/>
        <v/>
      </c>
      <c r="AC1626" s="77" t="str">
        <f t="shared" si="234"/>
        <v/>
      </c>
      <c r="AE1626" s="84" t="str">
        <f t="shared" si="235"/>
        <v/>
      </c>
      <c r="AG1626" s="6" t="str">
        <f>IF($AE1626="", "", COUNTIF($AE$10:$AE$2510, "&gt;"&amp;$AE1626)+1+COUNTIF($AE$10:$AE1626, $AE1626)-1)</f>
        <v/>
      </c>
    </row>
    <row r="1627" spans="1:33" x14ac:dyDescent="0.25">
      <c r="A1627" s="2"/>
      <c r="B1627" s="98"/>
      <c r="C1627" s="99"/>
      <c r="D1627" s="100"/>
      <c r="E1627" s="101"/>
      <c r="F1627" s="102"/>
      <c r="G1627" s="99"/>
      <c r="H1627" s="103"/>
      <c r="I1627" s="104"/>
      <c r="J1627" s="2"/>
      <c r="K1627" s="56" t="str">
        <f t="shared" si="227"/>
        <v/>
      </c>
      <c r="L1627" s="2"/>
      <c r="M1627" s="2"/>
      <c r="N1627" s="51" t="str">
        <f t="shared" si="228"/>
        <v/>
      </c>
      <c r="O1627" s="2"/>
      <c r="Q1627" s="6" t="str">
        <f t="shared" si="229"/>
        <v/>
      </c>
      <c r="S1627" s="6" t="str">
        <f>IF(COUNTIF($Q1627:$Q$2510, $Q1627)&gt;1, "", $Q1627)</f>
        <v/>
      </c>
      <c r="U1627" s="63" t="str">
        <f>IF($B1627="", "", IF(OR($B1627&lt;'Intro &amp; Setup'!$W$18, $B1627&gt;'Intro &amp; Setup'!$AG$18), "X", ""))</f>
        <v/>
      </c>
      <c r="V1627" s="64" t="str">
        <f>IF($F1627="", "", IF(OR($F1627&lt;'Intro &amp; Setup'!$W$18, $F1627&gt;'Intro &amp; Setup'!$AG$18), "X", ""))</f>
        <v/>
      </c>
      <c r="W1627" s="6" t="str">
        <f t="shared" si="230"/>
        <v/>
      </c>
      <c r="Y1627" s="63" t="str">
        <f t="shared" si="231"/>
        <v/>
      </c>
      <c r="Z1627" s="64" t="str">
        <f t="shared" si="232"/>
        <v/>
      </c>
      <c r="AB1627" s="80" t="str">
        <f t="shared" si="233"/>
        <v/>
      </c>
      <c r="AC1627" s="77" t="str">
        <f t="shared" si="234"/>
        <v/>
      </c>
      <c r="AE1627" s="84" t="str">
        <f t="shared" si="235"/>
        <v/>
      </c>
      <c r="AG1627" s="6" t="str">
        <f>IF($AE1627="", "", COUNTIF($AE$10:$AE$2510, "&gt;"&amp;$AE1627)+1+COUNTIF($AE$10:$AE1627, $AE1627)-1)</f>
        <v/>
      </c>
    </row>
    <row r="1628" spans="1:33" x14ac:dyDescent="0.25">
      <c r="A1628" s="2"/>
      <c r="B1628" s="98"/>
      <c r="C1628" s="99"/>
      <c r="D1628" s="100"/>
      <c r="E1628" s="101"/>
      <c r="F1628" s="102"/>
      <c r="G1628" s="99"/>
      <c r="H1628" s="103"/>
      <c r="I1628" s="104"/>
      <c r="J1628" s="2"/>
      <c r="K1628" s="56" t="str">
        <f t="shared" si="227"/>
        <v/>
      </c>
      <c r="L1628" s="2"/>
      <c r="M1628" s="2"/>
      <c r="N1628" s="51" t="str">
        <f t="shared" si="228"/>
        <v/>
      </c>
      <c r="O1628" s="2"/>
      <c r="Q1628" s="6" t="str">
        <f t="shared" si="229"/>
        <v/>
      </c>
      <c r="S1628" s="6" t="str">
        <f>IF(COUNTIF($Q1628:$Q$2510, $Q1628)&gt;1, "", $Q1628)</f>
        <v/>
      </c>
      <c r="U1628" s="63" t="str">
        <f>IF($B1628="", "", IF(OR($B1628&lt;'Intro &amp; Setup'!$W$18, $B1628&gt;'Intro &amp; Setup'!$AG$18), "X", ""))</f>
        <v/>
      </c>
      <c r="V1628" s="64" t="str">
        <f>IF($F1628="", "", IF(OR($F1628&lt;'Intro &amp; Setup'!$W$18, $F1628&gt;'Intro &amp; Setup'!$AG$18), "X", ""))</f>
        <v/>
      </c>
      <c r="W1628" s="6" t="str">
        <f t="shared" si="230"/>
        <v/>
      </c>
      <c r="Y1628" s="63" t="str">
        <f t="shared" si="231"/>
        <v/>
      </c>
      <c r="Z1628" s="64" t="str">
        <f t="shared" si="232"/>
        <v/>
      </c>
      <c r="AB1628" s="80" t="str">
        <f t="shared" si="233"/>
        <v/>
      </c>
      <c r="AC1628" s="77" t="str">
        <f t="shared" si="234"/>
        <v/>
      </c>
      <c r="AE1628" s="84" t="str">
        <f t="shared" si="235"/>
        <v/>
      </c>
      <c r="AG1628" s="6" t="str">
        <f>IF($AE1628="", "", COUNTIF($AE$10:$AE$2510, "&gt;"&amp;$AE1628)+1+COUNTIF($AE$10:$AE1628, $AE1628)-1)</f>
        <v/>
      </c>
    </row>
    <row r="1629" spans="1:33" x14ac:dyDescent="0.25">
      <c r="A1629" s="2"/>
      <c r="B1629" s="98"/>
      <c r="C1629" s="99"/>
      <c r="D1629" s="100"/>
      <c r="E1629" s="101"/>
      <c r="F1629" s="102"/>
      <c r="G1629" s="99"/>
      <c r="H1629" s="103"/>
      <c r="I1629" s="104"/>
      <c r="J1629" s="2"/>
      <c r="K1629" s="56" t="str">
        <f t="shared" si="227"/>
        <v/>
      </c>
      <c r="L1629" s="2"/>
      <c r="M1629" s="2"/>
      <c r="N1629" s="51" t="str">
        <f t="shared" si="228"/>
        <v/>
      </c>
      <c r="O1629" s="2"/>
      <c r="Q1629" s="6" t="str">
        <f t="shared" si="229"/>
        <v/>
      </c>
      <c r="S1629" s="6" t="str">
        <f>IF(COUNTIF($Q1629:$Q$2510, $Q1629)&gt;1, "", $Q1629)</f>
        <v/>
      </c>
      <c r="U1629" s="63" t="str">
        <f>IF($B1629="", "", IF(OR($B1629&lt;'Intro &amp; Setup'!$W$18, $B1629&gt;'Intro &amp; Setup'!$AG$18), "X", ""))</f>
        <v/>
      </c>
      <c r="V1629" s="64" t="str">
        <f>IF($F1629="", "", IF(OR($F1629&lt;'Intro &amp; Setup'!$W$18, $F1629&gt;'Intro &amp; Setup'!$AG$18), "X", ""))</f>
        <v/>
      </c>
      <c r="W1629" s="6" t="str">
        <f t="shared" si="230"/>
        <v/>
      </c>
      <c r="Y1629" s="63" t="str">
        <f t="shared" si="231"/>
        <v/>
      </c>
      <c r="Z1629" s="64" t="str">
        <f t="shared" si="232"/>
        <v/>
      </c>
      <c r="AB1629" s="80" t="str">
        <f t="shared" si="233"/>
        <v/>
      </c>
      <c r="AC1629" s="77" t="str">
        <f t="shared" si="234"/>
        <v/>
      </c>
      <c r="AE1629" s="84" t="str">
        <f t="shared" si="235"/>
        <v/>
      </c>
      <c r="AG1629" s="6" t="str">
        <f>IF($AE1629="", "", COUNTIF($AE$10:$AE$2510, "&gt;"&amp;$AE1629)+1+COUNTIF($AE$10:$AE1629, $AE1629)-1)</f>
        <v/>
      </c>
    </row>
    <row r="1630" spans="1:33" x14ac:dyDescent="0.25">
      <c r="A1630" s="2"/>
      <c r="B1630" s="98"/>
      <c r="C1630" s="99"/>
      <c r="D1630" s="100"/>
      <c r="E1630" s="101"/>
      <c r="F1630" s="102"/>
      <c r="G1630" s="99"/>
      <c r="H1630" s="103"/>
      <c r="I1630" s="104"/>
      <c r="J1630" s="2"/>
      <c r="K1630" s="56" t="str">
        <f t="shared" si="227"/>
        <v/>
      </c>
      <c r="L1630" s="2"/>
      <c r="M1630" s="2"/>
      <c r="N1630" s="51" t="str">
        <f t="shared" si="228"/>
        <v/>
      </c>
      <c r="O1630" s="2"/>
      <c r="Q1630" s="6" t="str">
        <f t="shared" si="229"/>
        <v/>
      </c>
      <c r="S1630" s="6" t="str">
        <f>IF(COUNTIF($Q1630:$Q$2510, $Q1630)&gt;1, "", $Q1630)</f>
        <v/>
      </c>
      <c r="U1630" s="63" t="str">
        <f>IF($B1630="", "", IF(OR($B1630&lt;'Intro &amp; Setup'!$W$18, $B1630&gt;'Intro &amp; Setup'!$AG$18), "X", ""))</f>
        <v/>
      </c>
      <c r="V1630" s="64" t="str">
        <f>IF($F1630="", "", IF(OR($F1630&lt;'Intro &amp; Setup'!$W$18, $F1630&gt;'Intro &amp; Setup'!$AG$18), "X", ""))</f>
        <v/>
      </c>
      <c r="W1630" s="6" t="str">
        <f t="shared" si="230"/>
        <v/>
      </c>
      <c r="Y1630" s="63" t="str">
        <f t="shared" si="231"/>
        <v/>
      </c>
      <c r="Z1630" s="64" t="str">
        <f t="shared" si="232"/>
        <v/>
      </c>
      <c r="AB1630" s="80" t="str">
        <f t="shared" si="233"/>
        <v/>
      </c>
      <c r="AC1630" s="77" t="str">
        <f t="shared" si="234"/>
        <v/>
      </c>
      <c r="AE1630" s="84" t="str">
        <f t="shared" si="235"/>
        <v/>
      </c>
      <c r="AG1630" s="6" t="str">
        <f>IF($AE1630="", "", COUNTIF($AE$10:$AE$2510, "&gt;"&amp;$AE1630)+1+COUNTIF($AE$10:$AE1630, $AE1630)-1)</f>
        <v/>
      </c>
    </row>
    <row r="1631" spans="1:33" x14ac:dyDescent="0.25">
      <c r="A1631" s="2"/>
      <c r="B1631" s="98"/>
      <c r="C1631" s="99"/>
      <c r="D1631" s="100"/>
      <c r="E1631" s="101"/>
      <c r="F1631" s="102"/>
      <c r="G1631" s="99"/>
      <c r="H1631" s="103"/>
      <c r="I1631" s="104"/>
      <c r="J1631" s="2"/>
      <c r="K1631" s="56" t="str">
        <f t="shared" si="227"/>
        <v/>
      </c>
      <c r="L1631" s="2"/>
      <c r="M1631" s="2"/>
      <c r="N1631" s="51" t="str">
        <f t="shared" si="228"/>
        <v/>
      </c>
      <c r="O1631" s="2"/>
      <c r="Q1631" s="6" t="str">
        <f t="shared" si="229"/>
        <v/>
      </c>
      <c r="S1631" s="6" t="str">
        <f>IF(COUNTIF($Q1631:$Q$2510, $Q1631)&gt;1, "", $Q1631)</f>
        <v/>
      </c>
      <c r="U1631" s="63" t="str">
        <f>IF($B1631="", "", IF(OR($B1631&lt;'Intro &amp; Setup'!$W$18, $B1631&gt;'Intro &amp; Setup'!$AG$18), "X", ""))</f>
        <v/>
      </c>
      <c r="V1631" s="64" t="str">
        <f>IF($F1631="", "", IF(OR($F1631&lt;'Intro &amp; Setup'!$W$18, $F1631&gt;'Intro &amp; Setup'!$AG$18), "X", ""))</f>
        <v/>
      </c>
      <c r="W1631" s="6" t="str">
        <f t="shared" si="230"/>
        <v/>
      </c>
      <c r="Y1631" s="63" t="str">
        <f t="shared" si="231"/>
        <v/>
      </c>
      <c r="Z1631" s="64" t="str">
        <f t="shared" si="232"/>
        <v/>
      </c>
      <c r="AB1631" s="80" t="str">
        <f t="shared" si="233"/>
        <v/>
      </c>
      <c r="AC1631" s="77" t="str">
        <f t="shared" si="234"/>
        <v/>
      </c>
      <c r="AE1631" s="84" t="str">
        <f t="shared" si="235"/>
        <v/>
      </c>
      <c r="AG1631" s="6" t="str">
        <f>IF($AE1631="", "", COUNTIF($AE$10:$AE$2510, "&gt;"&amp;$AE1631)+1+COUNTIF($AE$10:$AE1631, $AE1631)-1)</f>
        <v/>
      </c>
    </row>
    <row r="1632" spans="1:33" x14ac:dyDescent="0.25">
      <c r="A1632" s="2"/>
      <c r="B1632" s="98"/>
      <c r="C1632" s="99"/>
      <c r="D1632" s="100"/>
      <c r="E1632" s="101"/>
      <c r="F1632" s="102"/>
      <c r="G1632" s="99"/>
      <c r="H1632" s="103"/>
      <c r="I1632" s="104"/>
      <c r="J1632" s="2"/>
      <c r="K1632" s="56" t="str">
        <f t="shared" si="227"/>
        <v/>
      </c>
      <c r="L1632" s="2"/>
      <c r="M1632" s="2"/>
      <c r="N1632" s="51" t="str">
        <f t="shared" si="228"/>
        <v/>
      </c>
      <c r="O1632" s="2"/>
      <c r="Q1632" s="6" t="str">
        <f t="shared" si="229"/>
        <v/>
      </c>
      <c r="S1632" s="6" t="str">
        <f>IF(COUNTIF($Q1632:$Q$2510, $Q1632)&gt;1, "", $Q1632)</f>
        <v/>
      </c>
      <c r="U1632" s="63" t="str">
        <f>IF($B1632="", "", IF(OR($B1632&lt;'Intro &amp; Setup'!$W$18, $B1632&gt;'Intro &amp; Setup'!$AG$18), "X", ""))</f>
        <v/>
      </c>
      <c r="V1632" s="64" t="str">
        <f>IF($F1632="", "", IF(OR($F1632&lt;'Intro &amp; Setup'!$W$18, $F1632&gt;'Intro &amp; Setup'!$AG$18), "X", ""))</f>
        <v/>
      </c>
      <c r="W1632" s="6" t="str">
        <f t="shared" si="230"/>
        <v/>
      </c>
      <c r="Y1632" s="63" t="str">
        <f t="shared" si="231"/>
        <v/>
      </c>
      <c r="Z1632" s="64" t="str">
        <f t="shared" si="232"/>
        <v/>
      </c>
      <c r="AB1632" s="80" t="str">
        <f t="shared" si="233"/>
        <v/>
      </c>
      <c r="AC1632" s="77" t="str">
        <f t="shared" si="234"/>
        <v/>
      </c>
      <c r="AE1632" s="84" t="str">
        <f t="shared" si="235"/>
        <v/>
      </c>
      <c r="AG1632" s="6" t="str">
        <f>IF($AE1632="", "", COUNTIF($AE$10:$AE$2510, "&gt;"&amp;$AE1632)+1+COUNTIF($AE$10:$AE1632, $AE1632)-1)</f>
        <v/>
      </c>
    </row>
    <row r="1633" spans="1:33" x14ac:dyDescent="0.25">
      <c r="A1633" s="2"/>
      <c r="B1633" s="98"/>
      <c r="C1633" s="99"/>
      <c r="D1633" s="100"/>
      <c r="E1633" s="101"/>
      <c r="F1633" s="102"/>
      <c r="G1633" s="99"/>
      <c r="H1633" s="103"/>
      <c r="I1633" s="104"/>
      <c r="J1633" s="2"/>
      <c r="K1633" s="56" t="str">
        <f t="shared" si="227"/>
        <v/>
      </c>
      <c r="L1633" s="2"/>
      <c r="M1633" s="2"/>
      <c r="N1633" s="51" t="str">
        <f t="shared" si="228"/>
        <v/>
      </c>
      <c r="O1633" s="2"/>
      <c r="Q1633" s="6" t="str">
        <f t="shared" si="229"/>
        <v/>
      </c>
      <c r="S1633" s="6" t="str">
        <f>IF(COUNTIF($Q1633:$Q$2510, $Q1633)&gt;1, "", $Q1633)</f>
        <v/>
      </c>
      <c r="U1633" s="63" t="str">
        <f>IF($B1633="", "", IF(OR($B1633&lt;'Intro &amp; Setup'!$W$18, $B1633&gt;'Intro &amp; Setup'!$AG$18), "X", ""))</f>
        <v/>
      </c>
      <c r="V1633" s="64" t="str">
        <f>IF($F1633="", "", IF(OR($F1633&lt;'Intro &amp; Setup'!$W$18, $F1633&gt;'Intro &amp; Setup'!$AG$18), "X", ""))</f>
        <v/>
      </c>
      <c r="W1633" s="6" t="str">
        <f t="shared" si="230"/>
        <v/>
      </c>
      <c r="Y1633" s="63" t="str">
        <f t="shared" si="231"/>
        <v/>
      </c>
      <c r="Z1633" s="64" t="str">
        <f t="shared" si="232"/>
        <v/>
      </c>
      <c r="AB1633" s="80" t="str">
        <f t="shared" si="233"/>
        <v/>
      </c>
      <c r="AC1633" s="77" t="str">
        <f t="shared" si="234"/>
        <v/>
      </c>
      <c r="AE1633" s="84" t="str">
        <f t="shared" si="235"/>
        <v/>
      </c>
      <c r="AG1633" s="6" t="str">
        <f>IF($AE1633="", "", COUNTIF($AE$10:$AE$2510, "&gt;"&amp;$AE1633)+1+COUNTIF($AE$10:$AE1633, $AE1633)-1)</f>
        <v/>
      </c>
    </row>
    <row r="1634" spans="1:33" x14ac:dyDescent="0.25">
      <c r="A1634" s="2"/>
      <c r="B1634" s="98"/>
      <c r="C1634" s="99"/>
      <c r="D1634" s="100"/>
      <c r="E1634" s="101"/>
      <c r="F1634" s="102"/>
      <c r="G1634" s="99"/>
      <c r="H1634" s="103"/>
      <c r="I1634" s="104"/>
      <c r="J1634" s="2"/>
      <c r="K1634" s="56" t="str">
        <f t="shared" si="227"/>
        <v/>
      </c>
      <c r="L1634" s="2"/>
      <c r="M1634" s="2"/>
      <c r="N1634" s="51" t="str">
        <f t="shared" si="228"/>
        <v/>
      </c>
      <c r="O1634" s="2"/>
      <c r="Q1634" s="6" t="str">
        <f t="shared" si="229"/>
        <v/>
      </c>
      <c r="S1634" s="6" t="str">
        <f>IF(COUNTIF($Q1634:$Q$2510, $Q1634)&gt;1, "", $Q1634)</f>
        <v/>
      </c>
      <c r="U1634" s="63" t="str">
        <f>IF($B1634="", "", IF(OR($B1634&lt;'Intro &amp; Setup'!$W$18, $B1634&gt;'Intro &amp; Setup'!$AG$18), "X", ""))</f>
        <v/>
      </c>
      <c r="V1634" s="64" t="str">
        <f>IF($F1634="", "", IF(OR($F1634&lt;'Intro &amp; Setup'!$W$18, $F1634&gt;'Intro &amp; Setup'!$AG$18), "X", ""))</f>
        <v/>
      </c>
      <c r="W1634" s="6" t="str">
        <f t="shared" si="230"/>
        <v/>
      </c>
      <c r="Y1634" s="63" t="str">
        <f t="shared" si="231"/>
        <v/>
      </c>
      <c r="Z1634" s="64" t="str">
        <f t="shared" si="232"/>
        <v/>
      </c>
      <c r="AB1634" s="80" t="str">
        <f t="shared" si="233"/>
        <v/>
      </c>
      <c r="AC1634" s="77" t="str">
        <f t="shared" si="234"/>
        <v/>
      </c>
      <c r="AE1634" s="84" t="str">
        <f t="shared" si="235"/>
        <v/>
      </c>
      <c r="AG1634" s="6" t="str">
        <f>IF($AE1634="", "", COUNTIF($AE$10:$AE$2510, "&gt;"&amp;$AE1634)+1+COUNTIF($AE$10:$AE1634, $AE1634)-1)</f>
        <v/>
      </c>
    </row>
    <row r="1635" spans="1:33" x14ac:dyDescent="0.25">
      <c r="A1635" s="2"/>
      <c r="B1635" s="98"/>
      <c r="C1635" s="99"/>
      <c r="D1635" s="100"/>
      <c r="E1635" s="101"/>
      <c r="F1635" s="102"/>
      <c r="G1635" s="99"/>
      <c r="H1635" s="103"/>
      <c r="I1635" s="104"/>
      <c r="J1635" s="2"/>
      <c r="K1635" s="56" t="str">
        <f t="shared" si="227"/>
        <v/>
      </c>
      <c r="L1635" s="2"/>
      <c r="M1635" s="2"/>
      <c r="N1635" s="51" t="str">
        <f t="shared" si="228"/>
        <v/>
      </c>
      <c r="O1635" s="2"/>
      <c r="Q1635" s="6" t="str">
        <f t="shared" si="229"/>
        <v/>
      </c>
      <c r="S1635" s="6" t="str">
        <f>IF(COUNTIF($Q1635:$Q$2510, $Q1635)&gt;1, "", $Q1635)</f>
        <v/>
      </c>
      <c r="U1635" s="63" t="str">
        <f>IF($B1635="", "", IF(OR($B1635&lt;'Intro &amp; Setup'!$W$18, $B1635&gt;'Intro &amp; Setup'!$AG$18), "X", ""))</f>
        <v/>
      </c>
      <c r="V1635" s="64" t="str">
        <f>IF($F1635="", "", IF(OR($F1635&lt;'Intro &amp; Setup'!$W$18, $F1635&gt;'Intro &amp; Setup'!$AG$18), "X", ""))</f>
        <v/>
      </c>
      <c r="W1635" s="6" t="str">
        <f t="shared" si="230"/>
        <v/>
      </c>
      <c r="Y1635" s="63" t="str">
        <f t="shared" si="231"/>
        <v/>
      </c>
      <c r="Z1635" s="64" t="str">
        <f t="shared" si="232"/>
        <v/>
      </c>
      <c r="AB1635" s="80" t="str">
        <f t="shared" si="233"/>
        <v/>
      </c>
      <c r="AC1635" s="77" t="str">
        <f t="shared" si="234"/>
        <v/>
      </c>
      <c r="AE1635" s="84" t="str">
        <f t="shared" si="235"/>
        <v/>
      </c>
      <c r="AG1635" s="6" t="str">
        <f>IF($AE1635="", "", COUNTIF($AE$10:$AE$2510, "&gt;"&amp;$AE1635)+1+COUNTIF($AE$10:$AE1635, $AE1635)-1)</f>
        <v/>
      </c>
    </row>
    <row r="1636" spans="1:33" x14ac:dyDescent="0.25">
      <c r="A1636" s="2"/>
      <c r="B1636" s="98"/>
      <c r="C1636" s="99"/>
      <c r="D1636" s="100"/>
      <c r="E1636" s="101"/>
      <c r="F1636" s="102"/>
      <c r="G1636" s="99"/>
      <c r="H1636" s="103"/>
      <c r="I1636" s="104"/>
      <c r="J1636" s="2"/>
      <c r="K1636" s="56" t="str">
        <f t="shared" si="227"/>
        <v/>
      </c>
      <c r="L1636" s="2"/>
      <c r="M1636" s="2"/>
      <c r="N1636" s="51" t="str">
        <f t="shared" si="228"/>
        <v/>
      </c>
      <c r="O1636" s="2"/>
      <c r="Q1636" s="6" t="str">
        <f t="shared" si="229"/>
        <v/>
      </c>
      <c r="S1636" s="6" t="str">
        <f>IF(COUNTIF($Q1636:$Q$2510, $Q1636)&gt;1, "", $Q1636)</f>
        <v/>
      </c>
      <c r="U1636" s="63" t="str">
        <f>IF($B1636="", "", IF(OR($B1636&lt;'Intro &amp; Setup'!$W$18, $B1636&gt;'Intro &amp; Setup'!$AG$18), "X", ""))</f>
        <v/>
      </c>
      <c r="V1636" s="64" t="str">
        <f>IF($F1636="", "", IF(OR($F1636&lt;'Intro &amp; Setup'!$W$18, $F1636&gt;'Intro &amp; Setup'!$AG$18), "X", ""))</f>
        <v/>
      </c>
      <c r="W1636" s="6" t="str">
        <f t="shared" si="230"/>
        <v/>
      </c>
      <c r="Y1636" s="63" t="str">
        <f t="shared" si="231"/>
        <v/>
      </c>
      <c r="Z1636" s="64" t="str">
        <f t="shared" si="232"/>
        <v/>
      </c>
      <c r="AB1636" s="80" t="str">
        <f t="shared" si="233"/>
        <v/>
      </c>
      <c r="AC1636" s="77" t="str">
        <f t="shared" si="234"/>
        <v/>
      </c>
      <c r="AE1636" s="84" t="str">
        <f t="shared" si="235"/>
        <v/>
      </c>
      <c r="AG1636" s="6" t="str">
        <f>IF($AE1636="", "", COUNTIF($AE$10:$AE$2510, "&gt;"&amp;$AE1636)+1+COUNTIF($AE$10:$AE1636, $AE1636)-1)</f>
        <v/>
      </c>
    </row>
    <row r="1637" spans="1:33" x14ac:dyDescent="0.25">
      <c r="A1637" s="2"/>
      <c r="B1637" s="98"/>
      <c r="C1637" s="99"/>
      <c r="D1637" s="100"/>
      <c r="E1637" s="101"/>
      <c r="F1637" s="102"/>
      <c r="G1637" s="99"/>
      <c r="H1637" s="103"/>
      <c r="I1637" s="104"/>
      <c r="J1637" s="2"/>
      <c r="K1637" s="56" t="str">
        <f t="shared" si="227"/>
        <v/>
      </c>
      <c r="L1637" s="2"/>
      <c r="M1637" s="2"/>
      <c r="N1637" s="51" t="str">
        <f t="shared" si="228"/>
        <v/>
      </c>
      <c r="O1637" s="2"/>
      <c r="Q1637" s="6" t="str">
        <f t="shared" si="229"/>
        <v/>
      </c>
      <c r="S1637" s="6" t="str">
        <f>IF(COUNTIF($Q1637:$Q$2510, $Q1637)&gt;1, "", $Q1637)</f>
        <v/>
      </c>
      <c r="U1637" s="63" t="str">
        <f>IF($B1637="", "", IF(OR($B1637&lt;'Intro &amp; Setup'!$W$18, $B1637&gt;'Intro &amp; Setup'!$AG$18), "X", ""))</f>
        <v/>
      </c>
      <c r="V1637" s="64" t="str">
        <f>IF($F1637="", "", IF(OR($F1637&lt;'Intro &amp; Setup'!$W$18, $F1637&gt;'Intro &amp; Setup'!$AG$18), "X", ""))</f>
        <v/>
      </c>
      <c r="W1637" s="6" t="str">
        <f t="shared" si="230"/>
        <v/>
      </c>
      <c r="Y1637" s="63" t="str">
        <f t="shared" si="231"/>
        <v/>
      </c>
      <c r="Z1637" s="64" t="str">
        <f t="shared" si="232"/>
        <v/>
      </c>
      <c r="AB1637" s="80" t="str">
        <f t="shared" si="233"/>
        <v/>
      </c>
      <c r="AC1637" s="77" t="str">
        <f t="shared" si="234"/>
        <v/>
      </c>
      <c r="AE1637" s="84" t="str">
        <f t="shared" si="235"/>
        <v/>
      </c>
      <c r="AG1637" s="6" t="str">
        <f>IF($AE1637="", "", COUNTIF($AE$10:$AE$2510, "&gt;"&amp;$AE1637)+1+COUNTIF($AE$10:$AE1637, $AE1637)-1)</f>
        <v/>
      </c>
    </row>
    <row r="1638" spans="1:33" x14ac:dyDescent="0.25">
      <c r="A1638" s="2"/>
      <c r="B1638" s="98"/>
      <c r="C1638" s="99"/>
      <c r="D1638" s="100"/>
      <c r="E1638" s="101"/>
      <c r="F1638" s="102"/>
      <c r="G1638" s="99"/>
      <c r="H1638" s="103"/>
      <c r="I1638" s="104"/>
      <c r="J1638" s="2"/>
      <c r="K1638" s="56" t="str">
        <f t="shared" si="227"/>
        <v/>
      </c>
      <c r="L1638" s="2"/>
      <c r="M1638" s="2"/>
      <c r="N1638" s="51" t="str">
        <f t="shared" si="228"/>
        <v/>
      </c>
      <c r="O1638" s="2"/>
      <c r="Q1638" s="6" t="str">
        <f t="shared" si="229"/>
        <v/>
      </c>
      <c r="S1638" s="6" t="str">
        <f>IF(COUNTIF($Q1638:$Q$2510, $Q1638)&gt;1, "", $Q1638)</f>
        <v/>
      </c>
      <c r="U1638" s="63" t="str">
        <f>IF($B1638="", "", IF(OR($B1638&lt;'Intro &amp; Setup'!$W$18, $B1638&gt;'Intro &amp; Setup'!$AG$18), "X", ""))</f>
        <v/>
      </c>
      <c r="V1638" s="64" t="str">
        <f>IF($F1638="", "", IF(OR($F1638&lt;'Intro &amp; Setup'!$W$18, $F1638&gt;'Intro &amp; Setup'!$AG$18), "X", ""))</f>
        <v/>
      </c>
      <c r="W1638" s="6" t="str">
        <f t="shared" si="230"/>
        <v/>
      </c>
      <c r="Y1638" s="63" t="str">
        <f t="shared" si="231"/>
        <v/>
      </c>
      <c r="Z1638" s="64" t="str">
        <f t="shared" si="232"/>
        <v/>
      </c>
      <c r="AB1638" s="80" t="str">
        <f t="shared" si="233"/>
        <v/>
      </c>
      <c r="AC1638" s="77" t="str">
        <f t="shared" si="234"/>
        <v/>
      </c>
      <c r="AE1638" s="84" t="str">
        <f t="shared" si="235"/>
        <v/>
      </c>
      <c r="AG1638" s="6" t="str">
        <f>IF($AE1638="", "", COUNTIF($AE$10:$AE$2510, "&gt;"&amp;$AE1638)+1+COUNTIF($AE$10:$AE1638, $AE1638)-1)</f>
        <v/>
      </c>
    </row>
    <row r="1639" spans="1:33" x14ac:dyDescent="0.25">
      <c r="A1639" s="2"/>
      <c r="B1639" s="98"/>
      <c r="C1639" s="99"/>
      <c r="D1639" s="100"/>
      <c r="E1639" s="101"/>
      <c r="F1639" s="102"/>
      <c r="G1639" s="99"/>
      <c r="H1639" s="103"/>
      <c r="I1639" s="104"/>
      <c r="J1639" s="2"/>
      <c r="K1639" s="56" t="str">
        <f t="shared" si="227"/>
        <v/>
      </c>
      <c r="L1639" s="2"/>
      <c r="M1639" s="2"/>
      <c r="N1639" s="51" t="str">
        <f t="shared" si="228"/>
        <v/>
      </c>
      <c r="O1639" s="2"/>
      <c r="Q1639" s="6" t="str">
        <f t="shared" si="229"/>
        <v/>
      </c>
      <c r="S1639" s="6" t="str">
        <f>IF(COUNTIF($Q1639:$Q$2510, $Q1639)&gt;1, "", $Q1639)</f>
        <v/>
      </c>
      <c r="U1639" s="63" t="str">
        <f>IF($B1639="", "", IF(OR($B1639&lt;'Intro &amp; Setup'!$W$18, $B1639&gt;'Intro &amp; Setup'!$AG$18), "X", ""))</f>
        <v/>
      </c>
      <c r="V1639" s="64" t="str">
        <f>IF($F1639="", "", IF(OR($F1639&lt;'Intro &amp; Setup'!$W$18, $F1639&gt;'Intro &amp; Setup'!$AG$18), "X", ""))</f>
        <v/>
      </c>
      <c r="W1639" s="6" t="str">
        <f t="shared" si="230"/>
        <v/>
      </c>
      <c r="Y1639" s="63" t="str">
        <f t="shared" si="231"/>
        <v/>
      </c>
      <c r="Z1639" s="64" t="str">
        <f t="shared" si="232"/>
        <v/>
      </c>
      <c r="AB1639" s="80" t="str">
        <f t="shared" si="233"/>
        <v/>
      </c>
      <c r="AC1639" s="77" t="str">
        <f t="shared" si="234"/>
        <v/>
      </c>
      <c r="AE1639" s="84" t="str">
        <f t="shared" si="235"/>
        <v/>
      </c>
      <c r="AG1639" s="6" t="str">
        <f>IF($AE1639="", "", COUNTIF($AE$10:$AE$2510, "&gt;"&amp;$AE1639)+1+COUNTIF($AE$10:$AE1639, $AE1639)-1)</f>
        <v/>
      </c>
    </row>
    <row r="1640" spans="1:33" x14ac:dyDescent="0.25">
      <c r="A1640" s="2"/>
      <c r="B1640" s="98"/>
      <c r="C1640" s="99"/>
      <c r="D1640" s="100"/>
      <c r="E1640" s="101"/>
      <c r="F1640" s="102"/>
      <c r="G1640" s="99"/>
      <c r="H1640" s="103"/>
      <c r="I1640" s="104"/>
      <c r="J1640" s="2"/>
      <c r="K1640" s="56" t="str">
        <f t="shared" si="227"/>
        <v/>
      </c>
      <c r="L1640" s="2"/>
      <c r="M1640" s="2"/>
      <c r="N1640" s="51" t="str">
        <f t="shared" si="228"/>
        <v/>
      </c>
      <c r="O1640" s="2"/>
      <c r="Q1640" s="6" t="str">
        <f t="shared" si="229"/>
        <v/>
      </c>
      <c r="S1640" s="6" t="str">
        <f>IF(COUNTIF($Q1640:$Q$2510, $Q1640)&gt;1, "", $Q1640)</f>
        <v/>
      </c>
      <c r="U1640" s="63" t="str">
        <f>IF($B1640="", "", IF(OR($B1640&lt;'Intro &amp; Setup'!$W$18, $B1640&gt;'Intro &amp; Setup'!$AG$18), "X", ""))</f>
        <v/>
      </c>
      <c r="V1640" s="64" t="str">
        <f>IF($F1640="", "", IF(OR($F1640&lt;'Intro &amp; Setup'!$W$18, $F1640&gt;'Intro &amp; Setup'!$AG$18), "X", ""))</f>
        <v/>
      </c>
      <c r="W1640" s="6" t="str">
        <f t="shared" si="230"/>
        <v/>
      </c>
      <c r="Y1640" s="63" t="str">
        <f t="shared" si="231"/>
        <v/>
      </c>
      <c r="Z1640" s="64" t="str">
        <f t="shared" si="232"/>
        <v/>
      </c>
      <c r="AB1640" s="80" t="str">
        <f t="shared" si="233"/>
        <v/>
      </c>
      <c r="AC1640" s="77" t="str">
        <f t="shared" si="234"/>
        <v/>
      </c>
      <c r="AE1640" s="84" t="str">
        <f t="shared" si="235"/>
        <v/>
      </c>
      <c r="AG1640" s="6" t="str">
        <f>IF($AE1640="", "", COUNTIF($AE$10:$AE$2510, "&gt;"&amp;$AE1640)+1+COUNTIF($AE$10:$AE1640, $AE1640)-1)</f>
        <v/>
      </c>
    </row>
    <row r="1641" spans="1:33" x14ac:dyDescent="0.25">
      <c r="A1641" s="2"/>
      <c r="B1641" s="98"/>
      <c r="C1641" s="99"/>
      <c r="D1641" s="100"/>
      <c r="E1641" s="101"/>
      <c r="F1641" s="102"/>
      <c r="G1641" s="99"/>
      <c r="H1641" s="103"/>
      <c r="I1641" s="104"/>
      <c r="J1641" s="2"/>
      <c r="K1641" s="56" t="str">
        <f t="shared" si="227"/>
        <v/>
      </c>
      <c r="L1641" s="2"/>
      <c r="M1641" s="2"/>
      <c r="N1641" s="51" t="str">
        <f t="shared" si="228"/>
        <v/>
      </c>
      <c r="O1641" s="2"/>
      <c r="Q1641" s="6" t="str">
        <f t="shared" si="229"/>
        <v/>
      </c>
      <c r="S1641" s="6" t="str">
        <f>IF(COUNTIF($Q1641:$Q$2510, $Q1641)&gt;1, "", $Q1641)</f>
        <v/>
      </c>
      <c r="U1641" s="63" t="str">
        <f>IF($B1641="", "", IF(OR($B1641&lt;'Intro &amp; Setup'!$W$18, $B1641&gt;'Intro &amp; Setup'!$AG$18), "X", ""))</f>
        <v/>
      </c>
      <c r="V1641" s="64" t="str">
        <f>IF($F1641="", "", IF(OR($F1641&lt;'Intro &amp; Setup'!$W$18, $F1641&gt;'Intro &amp; Setup'!$AG$18), "X", ""))</f>
        <v/>
      </c>
      <c r="W1641" s="6" t="str">
        <f t="shared" si="230"/>
        <v/>
      </c>
      <c r="Y1641" s="63" t="str">
        <f t="shared" si="231"/>
        <v/>
      </c>
      <c r="Z1641" s="64" t="str">
        <f t="shared" si="232"/>
        <v/>
      </c>
      <c r="AB1641" s="80" t="str">
        <f t="shared" si="233"/>
        <v/>
      </c>
      <c r="AC1641" s="77" t="str">
        <f t="shared" si="234"/>
        <v/>
      </c>
      <c r="AE1641" s="84" t="str">
        <f t="shared" si="235"/>
        <v/>
      </c>
      <c r="AG1641" s="6" t="str">
        <f>IF($AE1641="", "", COUNTIF($AE$10:$AE$2510, "&gt;"&amp;$AE1641)+1+COUNTIF($AE$10:$AE1641, $AE1641)-1)</f>
        <v/>
      </c>
    </row>
    <row r="1642" spans="1:33" x14ac:dyDescent="0.25">
      <c r="A1642" s="2"/>
      <c r="B1642" s="98"/>
      <c r="C1642" s="99"/>
      <c r="D1642" s="100"/>
      <c r="E1642" s="101"/>
      <c r="F1642" s="102"/>
      <c r="G1642" s="99"/>
      <c r="H1642" s="103"/>
      <c r="I1642" s="104"/>
      <c r="J1642" s="2"/>
      <c r="K1642" s="56" t="str">
        <f t="shared" si="227"/>
        <v/>
      </c>
      <c r="L1642" s="2"/>
      <c r="M1642" s="2"/>
      <c r="N1642" s="51" t="str">
        <f t="shared" si="228"/>
        <v/>
      </c>
      <c r="O1642" s="2"/>
      <c r="Q1642" s="6" t="str">
        <f t="shared" si="229"/>
        <v/>
      </c>
      <c r="S1642" s="6" t="str">
        <f>IF(COUNTIF($Q1642:$Q$2510, $Q1642)&gt;1, "", $Q1642)</f>
        <v/>
      </c>
      <c r="U1642" s="63" t="str">
        <f>IF($B1642="", "", IF(OR($B1642&lt;'Intro &amp; Setup'!$W$18, $B1642&gt;'Intro &amp; Setup'!$AG$18), "X", ""))</f>
        <v/>
      </c>
      <c r="V1642" s="64" t="str">
        <f>IF($F1642="", "", IF(OR($F1642&lt;'Intro &amp; Setup'!$W$18, $F1642&gt;'Intro &amp; Setup'!$AG$18), "X", ""))</f>
        <v/>
      </c>
      <c r="W1642" s="6" t="str">
        <f t="shared" si="230"/>
        <v/>
      </c>
      <c r="Y1642" s="63" t="str">
        <f t="shared" si="231"/>
        <v/>
      </c>
      <c r="Z1642" s="64" t="str">
        <f t="shared" si="232"/>
        <v/>
      </c>
      <c r="AB1642" s="80" t="str">
        <f t="shared" si="233"/>
        <v/>
      </c>
      <c r="AC1642" s="77" t="str">
        <f t="shared" si="234"/>
        <v/>
      </c>
      <c r="AE1642" s="84" t="str">
        <f t="shared" si="235"/>
        <v/>
      </c>
      <c r="AG1642" s="6" t="str">
        <f>IF($AE1642="", "", COUNTIF($AE$10:$AE$2510, "&gt;"&amp;$AE1642)+1+COUNTIF($AE$10:$AE1642, $AE1642)-1)</f>
        <v/>
      </c>
    </row>
    <row r="1643" spans="1:33" x14ac:dyDescent="0.25">
      <c r="A1643" s="2"/>
      <c r="B1643" s="98"/>
      <c r="C1643" s="99"/>
      <c r="D1643" s="100"/>
      <c r="E1643" s="101"/>
      <c r="F1643" s="102"/>
      <c r="G1643" s="99"/>
      <c r="H1643" s="103"/>
      <c r="I1643" s="104"/>
      <c r="J1643" s="2"/>
      <c r="K1643" s="56" t="str">
        <f t="shared" si="227"/>
        <v/>
      </c>
      <c r="L1643" s="2"/>
      <c r="M1643" s="2"/>
      <c r="N1643" s="51" t="str">
        <f t="shared" si="228"/>
        <v/>
      </c>
      <c r="O1643" s="2"/>
      <c r="Q1643" s="6" t="str">
        <f t="shared" si="229"/>
        <v/>
      </c>
      <c r="S1643" s="6" t="str">
        <f>IF(COUNTIF($Q1643:$Q$2510, $Q1643)&gt;1, "", $Q1643)</f>
        <v/>
      </c>
      <c r="U1643" s="63" t="str">
        <f>IF($B1643="", "", IF(OR($B1643&lt;'Intro &amp; Setup'!$W$18, $B1643&gt;'Intro &amp; Setup'!$AG$18), "X", ""))</f>
        <v/>
      </c>
      <c r="V1643" s="64" t="str">
        <f>IF($F1643="", "", IF(OR($F1643&lt;'Intro &amp; Setup'!$W$18, $F1643&gt;'Intro &amp; Setup'!$AG$18), "X", ""))</f>
        <v/>
      </c>
      <c r="W1643" s="6" t="str">
        <f t="shared" si="230"/>
        <v/>
      </c>
      <c r="Y1643" s="63" t="str">
        <f t="shared" si="231"/>
        <v/>
      </c>
      <c r="Z1643" s="64" t="str">
        <f t="shared" si="232"/>
        <v/>
      </c>
      <c r="AB1643" s="80" t="str">
        <f t="shared" si="233"/>
        <v/>
      </c>
      <c r="AC1643" s="77" t="str">
        <f t="shared" si="234"/>
        <v/>
      </c>
      <c r="AE1643" s="84" t="str">
        <f t="shared" si="235"/>
        <v/>
      </c>
      <c r="AG1643" s="6" t="str">
        <f>IF($AE1643="", "", COUNTIF($AE$10:$AE$2510, "&gt;"&amp;$AE1643)+1+COUNTIF($AE$10:$AE1643, $AE1643)-1)</f>
        <v/>
      </c>
    </row>
    <row r="1644" spans="1:33" x14ac:dyDescent="0.25">
      <c r="A1644" s="2"/>
      <c r="B1644" s="98"/>
      <c r="C1644" s="99"/>
      <c r="D1644" s="100"/>
      <c r="E1644" s="101"/>
      <c r="F1644" s="102"/>
      <c r="G1644" s="99"/>
      <c r="H1644" s="103"/>
      <c r="I1644" s="104"/>
      <c r="J1644" s="2"/>
      <c r="K1644" s="56" t="str">
        <f t="shared" si="227"/>
        <v/>
      </c>
      <c r="L1644" s="2"/>
      <c r="M1644" s="2"/>
      <c r="N1644" s="51" t="str">
        <f t="shared" si="228"/>
        <v/>
      </c>
      <c r="O1644" s="2"/>
      <c r="Q1644" s="6" t="str">
        <f t="shared" si="229"/>
        <v/>
      </c>
      <c r="S1644" s="6" t="str">
        <f>IF(COUNTIF($Q1644:$Q$2510, $Q1644)&gt;1, "", $Q1644)</f>
        <v/>
      </c>
      <c r="U1644" s="63" t="str">
        <f>IF($B1644="", "", IF(OR($B1644&lt;'Intro &amp; Setup'!$W$18, $B1644&gt;'Intro &amp; Setup'!$AG$18), "X", ""))</f>
        <v/>
      </c>
      <c r="V1644" s="64" t="str">
        <f>IF($F1644="", "", IF(OR($F1644&lt;'Intro &amp; Setup'!$W$18, $F1644&gt;'Intro &amp; Setup'!$AG$18), "X", ""))</f>
        <v/>
      </c>
      <c r="W1644" s="6" t="str">
        <f t="shared" si="230"/>
        <v/>
      </c>
      <c r="Y1644" s="63" t="str">
        <f t="shared" si="231"/>
        <v/>
      </c>
      <c r="Z1644" s="64" t="str">
        <f t="shared" si="232"/>
        <v/>
      </c>
      <c r="AB1644" s="80" t="str">
        <f t="shared" si="233"/>
        <v/>
      </c>
      <c r="AC1644" s="77" t="str">
        <f t="shared" si="234"/>
        <v/>
      </c>
      <c r="AE1644" s="84" t="str">
        <f t="shared" si="235"/>
        <v/>
      </c>
      <c r="AG1644" s="6" t="str">
        <f>IF($AE1644="", "", COUNTIF($AE$10:$AE$2510, "&gt;"&amp;$AE1644)+1+COUNTIF($AE$10:$AE1644, $AE1644)-1)</f>
        <v/>
      </c>
    </row>
    <row r="1645" spans="1:33" x14ac:dyDescent="0.25">
      <c r="A1645" s="2"/>
      <c r="B1645" s="98"/>
      <c r="C1645" s="99"/>
      <c r="D1645" s="100"/>
      <c r="E1645" s="101"/>
      <c r="F1645" s="102"/>
      <c r="G1645" s="99"/>
      <c r="H1645" s="103"/>
      <c r="I1645" s="104"/>
      <c r="J1645" s="2"/>
      <c r="K1645" s="56" t="str">
        <f t="shared" si="227"/>
        <v/>
      </c>
      <c r="L1645" s="2"/>
      <c r="M1645" s="2"/>
      <c r="N1645" s="51" t="str">
        <f t="shared" si="228"/>
        <v/>
      </c>
      <c r="O1645" s="2"/>
      <c r="Q1645" s="6" t="str">
        <f t="shared" si="229"/>
        <v/>
      </c>
      <c r="S1645" s="6" t="str">
        <f>IF(COUNTIF($Q1645:$Q$2510, $Q1645)&gt;1, "", $Q1645)</f>
        <v/>
      </c>
      <c r="U1645" s="63" t="str">
        <f>IF($B1645="", "", IF(OR($B1645&lt;'Intro &amp; Setup'!$W$18, $B1645&gt;'Intro &amp; Setup'!$AG$18), "X", ""))</f>
        <v/>
      </c>
      <c r="V1645" s="64" t="str">
        <f>IF($F1645="", "", IF(OR($F1645&lt;'Intro &amp; Setup'!$W$18, $F1645&gt;'Intro &amp; Setup'!$AG$18), "X", ""))</f>
        <v/>
      </c>
      <c r="W1645" s="6" t="str">
        <f t="shared" si="230"/>
        <v/>
      </c>
      <c r="Y1645" s="63" t="str">
        <f t="shared" si="231"/>
        <v/>
      </c>
      <c r="Z1645" s="64" t="str">
        <f t="shared" si="232"/>
        <v/>
      </c>
      <c r="AB1645" s="80" t="str">
        <f t="shared" si="233"/>
        <v/>
      </c>
      <c r="AC1645" s="77" t="str">
        <f t="shared" si="234"/>
        <v/>
      </c>
      <c r="AE1645" s="84" t="str">
        <f t="shared" si="235"/>
        <v/>
      </c>
      <c r="AG1645" s="6" t="str">
        <f>IF($AE1645="", "", COUNTIF($AE$10:$AE$2510, "&gt;"&amp;$AE1645)+1+COUNTIF($AE$10:$AE1645, $AE1645)-1)</f>
        <v/>
      </c>
    </row>
    <row r="1646" spans="1:33" x14ac:dyDescent="0.25">
      <c r="A1646" s="2"/>
      <c r="B1646" s="98"/>
      <c r="C1646" s="99"/>
      <c r="D1646" s="100"/>
      <c r="E1646" s="101"/>
      <c r="F1646" s="102"/>
      <c r="G1646" s="99"/>
      <c r="H1646" s="103"/>
      <c r="I1646" s="104"/>
      <c r="J1646" s="2"/>
      <c r="K1646" s="56" t="str">
        <f t="shared" si="227"/>
        <v/>
      </c>
      <c r="L1646" s="2"/>
      <c r="M1646" s="2"/>
      <c r="N1646" s="51" t="str">
        <f t="shared" si="228"/>
        <v/>
      </c>
      <c r="O1646" s="2"/>
      <c r="Q1646" s="6" t="str">
        <f t="shared" si="229"/>
        <v/>
      </c>
      <c r="S1646" s="6" t="str">
        <f>IF(COUNTIF($Q1646:$Q$2510, $Q1646)&gt;1, "", $Q1646)</f>
        <v/>
      </c>
      <c r="U1646" s="63" t="str">
        <f>IF($B1646="", "", IF(OR($B1646&lt;'Intro &amp; Setup'!$W$18, $B1646&gt;'Intro &amp; Setup'!$AG$18), "X", ""))</f>
        <v/>
      </c>
      <c r="V1646" s="64" t="str">
        <f>IF($F1646="", "", IF(OR($F1646&lt;'Intro &amp; Setup'!$W$18, $F1646&gt;'Intro &amp; Setup'!$AG$18), "X", ""))</f>
        <v/>
      </c>
      <c r="W1646" s="6" t="str">
        <f t="shared" si="230"/>
        <v/>
      </c>
      <c r="Y1646" s="63" t="str">
        <f t="shared" si="231"/>
        <v/>
      </c>
      <c r="Z1646" s="64" t="str">
        <f t="shared" si="232"/>
        <v/>
      </c>
      <c r="AB1646" s="80" t="str">
        <f t="shared" si="233"/>
        <v/>
      </c>
      <c r="AC1646" s="77" t="str">
        <f t="shared" si="234"/>
        <v/>
      </c>
      <c r="AE1646" s="84" t="str">
        <f t="shared" si="235"/>
        <v/>
      </c>
      <c r="AG1646" s="6" t="str">
        <f>IF($AE1646="", "", COUNTIF($AE$10:$AE$2510, "&gt;"&amp;$AE1646)+1+COUNTIF($AE$10:$AE1646, $AE1646)-1)</f>
        <v/>
      </c>
    </row>
    <row r="1647" spans="1:33" x14ac:dyDescent="0.25">
      <c r="A1647" s="2"/>
      <c r="B1647" s="98"/>
      <c r="C1647" s="99"/>
      <c r="D1647" s="100"/>
      <c r="E1647" s="101"/>
      <c r="F1647" s="102"/>
      <c r="G1647" s="99"/>
      <c r="H1647" s="103"/>
      <c r="I1647" s="104"/>
      <c r="J1647" s="2"/>
      <c r="K1647" s="56" t="str">
        <f t="shared" si="227"/>
        <v/>
      </c>
      <c r="L1647" s="2"/>
      <c r="M1647" s="2"/>
      <c r="N1647" s="51" t="str">
        <f t="shared" si="228"/>
        <v/>
      </c>
      <c r="O1647" s="2"/>
      <c r="Q1647" s="6" t="str">
        <f t="shared" si="229"/>
        <v/>
      </c>
      <c r="S1647" s="6" t="str">
        <f>IF(COUNTIF($Q1647:$Q$2510, $Q1647)&gt;1, "", $Q1647)</f>
        <v/>
      </c>
      <c r="U1647" s="63" t="str">
        <f>IF($B1647="", "", IF(OR($B1647&lt;'Intro &amp; Setup'!$W$18, $B1647&gt;'Intro &amp; Setup'!$AG$18), "X", ""))</f>
        <v/>
      </c>
      <c r="V1647" s="64" t="str">
        <f>IF($F1647="", "", IF(OR($F1647&lt;'Intro &amp; Setup'!$W$18, $F1647&gt;'Intro &amp; Setup'!$AG$18), "X", ""))</f>
        <v/>
      </c>
      <c r="W1647" s="6" t="str">
        <f t="shared" si="230"/>
        <v/>
      </c>
      <c r="Y1647" s="63" t="str">
        <f t="shared" si="231"/>
        <v/>
      </c>
      <c r="Z1647" s="64" t="str">
        <f t="shared" si="232"/>
        <v/>
      </c>
      <c r="AB1647" s="80" t="str">
        <f t="shared" si="233"/>
        <v/>
      </c>
      <c r="AC1647" s="77" t="str">
        <f t="shared" si="234"/>
        <v/>
      </c>
      <c r="AE1647" s="84" t="str">
        <f t="shared" si="235"/>
        <v/>
      </c>
      <c r="AG1647" s="6" t="str">
        <f>IF($AE1647="", "", COUNTIF($AE$10:$AE$2510, "&gt;"&amp;$AE1647)+1+COUNTIF($AE$10:$AE1647, $AE1647)-1)</f>
        <v/>
      </c>
    </row>
    <row r="1648" spans="1:33" x14ac:dyDescent="0.25">
      <c r="A1648" s="2"/>
      <c r="B1648" s="98"/>
      <c r="C1648" s="99"/>
      <c r="D1648" s="100"/>
      <c r="E1648" s="101"/>
      <c r="F1648" s="102"/>
      <c r="G1648" s="99"/>
      <c r="H1648" s="103"/>
      <c r="I1648" s="104"/>
      <c r="J1648" s="2"/>
      <c r="K1648" s="56" t="str">
        <f t="shared" si="227"/>
        <v/>
      </c>
      <c r="L1648" s="2"/>
      <c r="M1648" s="2"/>
      <c r="N1648" s="51" t="str">
        <f t="shared" si="228"/>
        <v/>
      </c>
      <c r="O1648" s="2"/>
      <c r="Q1648" s="6" t="str">
        <f t="shared" si="229"/>
        <v/>
      </c>
      <c r="S1648" s="6" t="str">
        <f>IF(COUNTIF($Q1648:$Q$2510, $Q1648)&gt;1, "", $Q1648)</f>
        <v/>
      </c>
      <c r="U1648" s="63" t="str">
        <f>IF($B1648="", "", IF(OR($B1648&lt;'Intro &amp; Setup'!$W$18, $B1648&gt;'Intro &amp; Setup'!$AG$18), "X", ""))</f>
        <v/>
      </c>
      <c r="V1648" s="64" t="str">
        <f>IF($F1648="", "", IF(OR($F1648&lt;'Intro &amp; Setup'!$W$18, $F1648&gt;'Intro &amp; Setup'!$AG$18), "X", ""))</f>
        <v/>
      </c>
      <c r="W1648" s="6" t="str">
        <f t="shared" si="230"/>
        <v/>
      </c>
      <c r="Y1648" s="63" t="str">
        <f t="shared" si="231"/>
        <v/>
      </c>
      <c r="Z1648" s="64" t="str">
        <f t="shared" si="232"/>
        <v/>
      </c>
      <c r="AB1648" s="80" t="str">
        <f t="shared" si="233"/>
        <v/>
      </c>
      <c r="AC1648" s="77" t="str">
        <f t="shared" si="234"/>
        <v/>
      </c>
      <c r="AE1648" s="84" t="str">
        <f t="shared" si="235"/>
        <v/>
      </c>
      <c r="AG1648" s="6" t="str">
        <f>IF($AE1648="", "", COUNTIF($AE$10:$AE$2510, "&gt;"&amp;$AE1648)+1+COUNTIF($AE$10:$AE1648, $AE1648)-1)</f>
        <v/>
      </c>
    </row>
    <row r="1649" spans="1:33" x14ac:dyDescent="0.25">
      <c r="A1649" s="2"/>
      <c r="B1649" s="98"/>
      <c r="C1649" s="99"/>
      <c r="D1649" s="100"/>
      <c r="E1649" s="101"/>
      <c r="F1649" s="102"/>
      <c r="G1649" s="99"/>
      <c r="H1649" s="103"/>
      <c r="I1649" s="104"/>
      <c r="J1649" s="2"/>
      <c r="K1649" s="56" t="str">
        <f t="shared" si="227"/>
        <v/>
      </c>
      <c r="L1649" s="2"/>
      <c r="M1649" s="2"/>
      <c r="N1649" s="51" t="str">
        <f t="shared" si="228"/>
        <v/>
      </c>
      <c r="O1649" s="2"/>
      <c r="Q1649" s="6" t="str">
        <f t="shared" si="229"/>
        <v/>
      </c>
      <c r="S1649" s="6" t="str">
        <f>IF(COUNTIF($Q1649:$Q$2510, $Q1649)&gt;1, "", $Q1649)</f>
        <v/>
      </c>
      <c r="U1649" s="63" t="str">
        <f>IF($B1649="", "", IF(OR($B1649&lt;'Intro &amp; Setup'!$W$18, $B1649&gt;'Intro &amp; Setup'!$AG$18), "X", ""))</f>
        <v/>
      </c>
      <c r="V1649" s="64" t="str">
        <f>IF($F1649="", "", IF(OR($F1649&lt;'Intro &amp; Setup'!$W$18, $F1649&gt;'Intro &amp; Setup'!$AG$18), "X", ""))</f>
        <v/>
      </c>
      <c r="W1649" s="6" t="str">
        <f t="shared" si="230"/>
        <v/>
      </c>
      <c r="Y1649" s="63" t="str">
        <f t="shared" si="231"/>
        <v/>
      </c>
      <c r="Z1649" s="64" t="str">
        <f t="shared" si="232"/>
        <v/>
      </c>
      <c r="AB1649" s="80" t="str">
        <f t="shared" si="233"/>
        <v/>
      </c>
      <c r="AC1649" s="77" t="str">
        <f t="shared" si="234"/>
        <v/>
      </c>
      <c r="AE1649" s="84" t="str">
        <f t="shared" si="235"/>
        <v/>
      </c>
      <c r="AG1649" s="6" t="str">
        <f>IF($AE1649="", "", COUNTIF($AE$10:$AE$2510, "&gt;"&amp;$AE1649)+1+COUNTIF($AE$10:$AE1649, $AE1649)-1)</f>
        <v/>
      </c>
    </row>
    <row r="1650" spans="1:33" x14ac:dyDescent="0.25">
      <c r="A1650" s="2"/>
      <c r="B1650" s="98"/>
      <c r="C1650" s="99"/>
      <c r="D1650" s="100"/>
      <c r="E1650" s="101"/>
      <c r="F1650" s="102"/>
      <c r="G1650" s="99"/>
      <c r="H1650" s="103"/>
      <c r="I1650" s="104"/>
      <c r="J1650" s="2"/>
      <c r="K1650" s="56" t="str">
        <f t="shared" si="227"/>
        <v/>
      </c>
      <c r="L1650" s="2"/>
      <c r="M1650" s="2"/>
      <c r="N1650" s="51" t="str">
        <f t="shared" si="228"/>
        <v/>
      </c>
      <c r="O1650" s="2"/>
      <c r="Q1650" s="6" t="str">
        <f t="shared" si="229"/>
        <v/>
      </c>
      <c r="S1650" s="6" t="str">
        <f>IF(COUNTIF($Q1650:$Q$2510, $Q1650)&gt;1, "", $Q1650)</f>
        <v/>
      </c>
      <c r="U1650" s="63" t="str">
        <f>IF($B1650="", "", IF(OR($B1650&lt;'Intro &amp; Setup'!$W$18, $B1650&gt;'Intro &amp; Setup'!$AG$18), "X", ""))</f>
        <v/>
      </c>
      <c r="V1650" s="64" t="str">
        <f>IF($F1650="", "", IF(OR($F1650&lt;'Intro &amp; Setup'!$W$18, $F1650&gt;'Intro &amp; Setup'!$AG$18), "X", ""))</f>
        <v/>
      </c>
      <c r="W1650" s="6" t="str">
        <f t="shared" si="230"/>
        <v/>
      </c>
      <c r="Y1650" s="63" t="str">
        <f t="shared" si="231"/>
        <v/>
      </c>
      <c r="Z1650" s="64" t="str">
        <f t="shared" si="232"/>
        <v/>
      </c>
      <c r="AB1650" s="80" t="str">
        <f t="shared" si="233"/>
        <v/>
      </c>
      <c r="AC1650" s="77" t="str">
        <f t="shared" si="234"/>
        <v/>
      </c>
      <c r="AE1650" s="84" t="str">
        <f t="shared" si="235"/>
        <v/>
      </c>
      <c r="AG1650" s="6" t="str">
        <f>IF($AE1650="", "", COUNTIF($AE$10:$AE$2510, "&gt;"&amp;$AE1650)+1+COUNTIF($AE$10:$AE1650, $AE1650)-1)</f>
        <v/>
      </c>
    </row>
    <row r="1651" spans="1:33" x14ac:dyDescent="0.25">
      <c r="A1651" s="2"/>
      <c r="B1651" s="98"/>
      <c r="C1651" s="99"/>
      <c r="D1651" s="100"/>
      <c r="E1651" s="101"/>
      <c r="F1651" s="102"/>
      <c r="G1651" s="99"/>
      <c r="H1651" s="103"/>
      <c r="I1651" s="104"/>
      <c r="J1651" s="2"/>
      <c r="K1651" s="56" t="str">
        <f t="shared" si="227"/>
        <v/>
      </c>
      <c r="L1651" s="2"/>
      <c r="M1651" s="2"/>
      <c r="N1651" s="51" t="str">
        <f t="shared" si="228"/>
        <v/>
      </c>
      <c r="O1651" s="2"/>
      <c r="Q1651" s="6" t="str">
        <f t="shared" si="229"/>
        <v/>
      </c>
      <c r="S1651" s="6" t="str">
        <f>IF(COUNTIF($Q1651:$Q$2510, $Q1651)&gt;1, "", $Q1651)</f>
        <v/>
      </c>
      <c r="U1651" s="63" t="str">
        <f>IF($B1651="", "", IF(OR($B1651&lt;'Intro &amp; Setup'!$W$18, $B1651&gt;'Intro &amp; Setup'!$AG$18), "X", ""))</f>
        <v/>
      </c>
      <c r="V1651" s="64" t="str">
        <f>IF($F1651="", "", IF(OR($F1651&lt;'Intro &amp; Setup'!$W$18, $F1651&gt;'Intro &amp; Setup'!$AG$18), "X", ""))</f>
        <v/>
      </c>
      <c r="W1651" s="6" t="str">
        <f t="shared" si="230"/>
        <v/>
      </c>
      <c r="Y1651" s="63" t="str">
        <f t="shared" si="231"/>
        <v/>
      </c>
      <c r="Z1651" s="64" t="str">
        <f t="shared" si="232"/>
        <v/>
      </c>
      <c r="AB1651" s="80" t="str">
        <f t="shared" si="233"/>
        <v/>
      </c>
      <c r="AC1651" s="77" t="str">
        <f t="shared" si="234"/>
        <v/>
      </c>
      <c r="AE1651" s="84" t="str">
        <f t="shared" si="235"/>
        <v/>
      </c>
      <c r="AG1651" s="6" t="str">
        <f>IF($AE1651="", "", COUNTIF($AE$10:$AE$2510, "&gt;"&amp;$AE1651)+1+COUNTIF($AE$10:$AE1651, $AE1651)-1)</f>
        <v/>
      </c>
    </row>
    <row r="1652" spans="1:33" x14ac:dyDescent="0.25">
      <c r="A1652" s="2"/>
      <c r="B1652" s="98"/>
      <c r="C1652" s="99"/>
      <c r="D1652" s="100"/>
      <c r="E1652" s="101"/>
      <c r="F1652" s="102"/>
      <c r="G1652" s="99"/>
      <c r="H1652" s="103"/>
      <c r="I1652" s="104"/>
      <c r="J1652" s="2"/>
      <c r="K1652" s="56" t="str">
        <f t="shared" si="227"/>
        <v/>
      </c>
      <c r="L1652" s="2"/>
      <c r="M1652" s="2"/>
      <c r="N1652" s="51" t="str">
        <f t="shared" si="228"/>
        <v/>
      </c>
      <c r="O1652" s="2"/>
      <c r="Q1652" s="6" t="str">
        <f t="shared" si="229"/>
        <v/>
      </c>
      <c r="S1652" s="6" t="str">
        <f>IF(COUNTIF($Q1652:$Q$2510, $Q1652)&gt;1, "", $Q1652)</f>
        <v/>
      </c>
      <c r="U1652" s="63" t="str">
        <f>IF($B1652="", "", IF(OR($B1652&lt;'Intro &amp; Setup'!$W$18, $B1652&gt;'Intro &amp; Setup'!$AG$18), "X", ""))</f>
        <v/>
      </c>
      <c r="V1652" s="64" t="str">
        <f>IF($F1652="", "", IF(OR($F1652&lt;'Intro &amp; Setup'!$W$18, $F1652&gt;'Intro &amp; Setup'!$AG$18), "X", ""))</f>
        <v/>
      </c>
      <c r="W1652" s="6" t="str">
        <f t="shared" si="230"/>
        <v/>
      </c>
      <c r="Y1652" s="63" t="str">
        <f t="shared" si="231"/>
        <v/>
      </c>
      <c r="Z1652" s="64" t="str">
        <f t="shared" si="232"/>
        <v/>
      </c>
      <c r="AB1652" s="80" t="str">
        <f t="shared" si="233"/>
        <v/>
      </c>
      <c r="AC1652" s="77" t="str">
        <f t="shared" si="234"/>
        <v/>
      </c>
      <c r="AE1652" s="84" t="str">
        <f t="shared" si="235"/>
        <v/>
      </c>
      <c r="AG1652" s="6" t="str">
        <f>IF($AE1652="", "", COUNTIF($AE$10:$AE$2510, "&gt;"&amp;$AE1652)+1+COUNTIF($AE$10:$AE1652, $AE1652)-1)</f>
        <v/>
      </c>
    </row>
    <row r="1653" spans="1:33" x14ac:dyDescent="0.25">
      <c r="A1653" s="2"/>
      <c r="B1653" s="98"/>
      <c r="C1653" s="99"/>
      <c r="D1653" s="100"/>
      <c r="E1653" s="101"/>
      <c r="F1653" s="102"/>
      <c r="G1653" s="99"/>
      <c r="H1653" s="103"/>
      <c r="I1653" s="104"/>
      <c r="J1653" s="2"/>
      <c r="K1653" s="56" t="str">
        <f t="shared" si="227"/>
        <v/>
      </c>
      <c r="L1653" s="2"/>
      <c r="M1653" s="2"/>
      <c r="N1653" s="51" t="str">
        <f t="shared" si="228"/>
        <v/>
      </c>
      <c r="O1653" s="2"/>
      <c r="Q1653" s="6" t="str">
        <f t="shared" si="229"/>
        <v/>
      </c>
      <c r="S1653" s="6" t="str">
        <f>IF(COUNTIF($Q1653:$Q$2510, $Q1653)&gt;1, "", $Q1653)</f>
        <v/>
      </c>
      <c r="U1653" s="63" t="str">
        <f>IF($B1653="", "", IF(OR($B1653&lt;'Intro &amp; Setup'!$W$18, $B1653&gt;'Intro &amp; Setup'!$AG$18), "X", ""))</f>
        <v/>
      </c>
      <c r="V1653" s="64" t="str">
        <f>IF($F1653="", "", IF(OR($F1653&lt;'Intro &amp; Setup'!$W$18, $F1653&gt;'Intro &amp; Setup'!$AG$18), "X", ""))</f>
        <v/>
      </c>
      <c r="W1653" s="6" t="str">
        <f t="shared" si="230"/>
        <v/>
      </c>
      <c r="Y1653" s="63" t="str">
        <f t="shared" si="231"/>
        <v/>
      </c>
      <c r="Z1653" s="64" t="str">
        <f t="shared" si="232"/>
        <v/>
      </c>
      <c r="AB1653" s="80" t="str">
        <f t="shared" si="233"/>
        <v/>
      </c>
      <c r="AC1653" s="77" t="str">
        <f t="shared" si="234"/>
        <v/>
      </c>
      <c r="AE1653" s="84" t="str">
        <f t="shared" si="235"/>
        <v/>
      </c>
      <c r="AG1653" s="6" t="str">
        <f>IF($AE1653="", "", COUNTIF($AE$10:$AE$2510, "&gt;"&amp;$AE1653)+1+COUNTIF($AE$10:$AE1653, $AE1653)-1)</f>
        <v/>
      </c>
    </row>
    <row r="1654" spans="1:33" x14ac:dyDescent="0.25">
      <c r="A1654" s="2"/>
      <c r="B1654" s="98"/>
      <c r="C1654" s="99"/>
      <c r="D1654" s="100"/>
      <c r="E1654" s="101"/>
      <c r="F1654" s="102"/>
      <c r="G1654" s="99"/>
      <c r="H1654" s="103"/>
      <c r="I1654" s="104"/>
      <c r="J1654" s="2"/>
      <c r="K1654" s="56" t="str">
        <f t="shared" si="227"/>
        <v/>
      </c>
      <c r="L1654" s="2"/>
      <c r="M1654" s="2"/>
      <c r="N1654" s="51" t="str">
        <f t="shared" si="228"/>
        <v/>
      </c>
      <c r="O1654" s="2"/>
      <c r="Q1654" s="6" t="str">
        <f t="shared" si="229"/>
        <v/>
      </c>
      <c r="S1654" s="6" t="str">
        <f>IF(COUNTIF($Q1654:$Q$2510, $Q1654)&gt;1, "", $Q1654)</f>
        <v/>
      </c>
      <c r="U1654" s="63" t="str">
        <f>IF($B1654="", "", IF(OR($B1654&lt;'Intro &amp; Setup'!$W$18, $B1654&gt;'Intro &amp; Setup'!$AG$18), "X", ""))</f>
        <v/>
      </c>
      <c r="V1654" s="64" t="str">
        <f>IF($F1654="", "", IF(OR($F1654&lt;'Intro &amp; Setup'!$W$18, $F1654&gt;'Intro &amp; Setup'!$AG$18), "X", ""))</f>
        <v/>
      </c>
      <c r="W1654" s="6" t="str">
        <f t="shared" si="230"/>
        <v/>
      </c>
      <c r="Y1654" s="63" t="str">
        <f t="shared" si="231"/>
        <v/>
      </c>
      <c r="Z1654" s="64" t="str">
        <f t="shared" si="232"/>
        <v/>
      </c>
      <c r="AB1654" s="80" t="str">
        <f t="shared" si="233"/>
        <v/>
      </c>
      <c r="AC1654" s="77" t="str">
        <f t="shared" si="234"/>
        <v/>
      </c>
      <c r="AE1654" s="84" t="str">
        <f t="shared" si="235"/>
        <v/>
      </c>
      <c r="AG1654" s="6" t="str">
        <f>IF($AE1654="", "", COUNTIF($AE$10:$AE$2510, "&gt;"&amp;$AE1654)+1+COUNTIF($AE$10:$AE1654, $AE1654)-1)</f>
        <v/>
      </c>
    </row>
    <row r="1655" spans="1:33" x14ac:dyDescent="0.25">
      <c r="A1655" s="2"/>
      <c r="B1655" s="98"/>
      <c r="C1655" s="99"/>
      <c r="D1655" s="100"/>
      <c r="E1655" s="101"/>
      <c r="F1655" s="102"/>
      <c r="G1655" s="99"/>
      <c r="H1655" s="103"/>
      <c r="I1655" s="104"/>
      <c r="J1655" s="2"/>
      <c r="K1655" s="56" t="str">
        <f t="shared" si="227"/>
        <v/>
      </c>
      <c r="L1655" s="2"/>
      <c r="M1655" s="2"/>
      <c r="N1655" s="51" t="str">
        <f t="shared" si="228"/>
        <v/>
      </c>
      <c r="O1655" s="2"/>
      <c r="Q1655" s="6" t="str">
        <f t="shared" si="229"/>
        <v/>
      </c>
      <c r="S1655" s="6" t="str">
        <f>IF(COUNTIF($Q1655:$Q$2510, $Q1655)&gt;1, "", $Q1655)</f>
        <v/>
      </c>
      <c r="U1655" s="63" t="str">
        <f>IF($B1655="", "", IF(OR($B1655&lt;'Intro &amp; Setup'!$W$18, $B1655&gt;'Intro &amp; Setup'!$AG$18), "X", ""))</f>
        <v/>
      </c>
      <c r="V1655" s="64" t="str">
        <f>IF($F1655="", "", IF(OR($F1655&lt;'Intro &amp; Setup'!$W$18, $F1655&gt;'Intro &amp; Setup'!$AG$18), "X", ""))</f>
        <v/>
      </c>
      <c r="W1655" s="6" t="str">
        <f t="shared" si="230"/>
        <v/>
      </c>
      <c r="Y1655" s="63" t="str">
        <f t="shared" si="231"/>
        <v/>
      </c>
      <c r="Z1655" s="64" t="str">
        <f t="shared" si="232"/>
        <v/>
      </c>
      <c r="AB1655" s="80" t="str">
        <f t="shared" si="233"/>
        <v/>
      </c>
      <c r="AC1655" s="77" t="str">
        <f t="shared" si="234"/>
        <v/>
      </c>
      <c r="AE1655" s="84" t="str">
        <f t="shared" si="235"/>
        <v/>
      </c>
      <c r="AG1655" s="6" t="str">
        <f>IF($AE1655="", "", COUNTIF($AE$10:$AE$2510, "&gt;"&amp;$AE1655)+1+COUNTIF($AE$10:$AE1655, $AE1655)-1)</f>
        <v/>
      </c>
    </row>
    <row r="1656" spans="1:33" x14ac:dyDescent="0.25">
      <c r="A1656" s="2"/>
      <c r="B1656" s="98"/>
      <c r="C1656" s="99"/>
      <c r="D1656" s="100"/>
      <c r="E1656" s="101"/>
      <c r="F1656" s="102"/>
      <c r="G1656" s="99"/>
      <c r="H1656" s="103"/>
      <c r="I1656" s="104"/>
      <c r="J1656" s="2"/>
      <c r="K1656" s="56" t="str">
        <f t="shared" si="227"/>
        <v/>
      </c>
      <c r="L1656" s="2"/>
      <c r="M1656" s="2"/>
      <c r="N1656" s="51" t="str">
        <f t="shared" si="228"/>
        <v/>
      </c>
      <c r="O1656" s="2"/>
      <c r="Q1656" s="6" t="str">
        <f t="shared" si="229"/>
        <v/>
      </c>
      <c r="S1656" s="6" t="str">
        <f>IF(COUNTIF($Q1656:$Q$2510, $Q1656)&gt;1, "", $Q1656)</f>
        <v/>
      </c>
      <c r="U1656" s="63" t="str">
        <f>IF($B1656="", "", IF(OR($B1656&lt;'Intro &amp; Setup'!$W$18, $B1656&gt;'Intro &amp; Setup'!$AG$18), "X", ""))</f>
        <v/>
      </c>
      <c r="V1656" s="64" t="str">
        <f>IF($F1656="", "", IF(OR($F1656&lt;'Intro &amp; Setup'!$W$18, $F1656&gt;'Intro &amp; Setup'!$AG$18), "X", ""))</f>
        <v/>
      </c>
      <c r="W1656" s="6" t="str">
        <f t="shared" si="230"/>
        <v/>
      </c>
      <c r="Y1656" s="63" t="str">
        <f t="shared" si="231"/>
        <v/>
      </c>
      <c r="Z1656" s="64" t="str">
        <f t="shared" si="232"/>
        <v/>
      </c>
      <c r="AB1656" s="80" t="str">
        <f t="shared" si="233"/>
        <v/>
      </c>
      <c r="AC1656" s="77" t="str">
        <f t="shared" si="234"/>
        <v/>
      </c>
      <c r="AE1656" s="84" t="str">
        <f t="shared" si="235"/>
        <v/>
      </c>
      <c r="AG1656" s="6" t="str">
        <f>IF($AE1656="", "", COUNTIF($AE$10:$AE$2510, "&gt;"&amp;$AE1656)+1+COUNTIF($AE$10:$AE1656, $AE1656)-1)</f>
        <v/>
      </c>
    </row>
    <row r="1657" spans="1:33" x14ac:dyDescent="0.25">
      <c r="A1657" s="2"/>
      <c r="B1657" s="98"/>
      <c r="C1657" s="99"/>
      <c r="D1657" s="100"/>
      <c r="E1657" s="101"/>
      <c r="F1657" s="102"/>
      <c r="G1657" s="99"/>
      <c r="H1657" s="103"/>
      <c r="I1657" s="104"/>
      <c r="J1657" s="2"/>
      <c r="K1657" s="56" t="str">
        <f t="shared" si="227"/>
        <v/>
      </c>
      <c r="L1657" s="2"/>
      <c r="M1657" s="2"/>
      <c r="N1657" s="51" t="str">
        <f t="shared" si="228"/>
        <v/>
      </c>
      <c r="O1657" s="2"/>
      <c r="Q1657" s="6" t="str">
        <f t="shared" si="229"/>
        <v/>
      </c>
      <c r="S1657" s="6" t="str">
        <f>IF(COUNTIF($Q1657:$Q$2510, $Q1657)&gt;1, "", $Q1657)</f>
        <v/>
      </c>
      <c r="U1657" s="63" t="str">
        <f>IF($B1657="", "", IF(OR($B1657&lt;'Intro &amp; Setup'!$W$18, $B1657&gt;'Intro &amp; Setup'!$AG$18), "X", ""))</f>
        <v/>
      </c>
      <c r="V1657" s="64" t="str">
        <f>IF($F1657="", "", IF(OR($F1657&lt;'Intro &amp; Setup'!$W$18, $F1657&gt;'Intro &amp; Setup'!$AG$18), "X", ""))</f>
        <v/>
      </c>
      <c r="W1657" s="6" t="str">
        <f t="shared" si="230"/>
        <v/>
      </c>
      <c r="Y1657" s="63" t="str">
        <f t="shared" si="231"/>
        <v/>
      </c>
      <c r="Z1657" s="64" t="str">
        <f t="shared" si="232"/>
        <v/>
      </c>
      <c r="AB1657" s="80" t="str">
        <f t="shared" si="233"/>
        <v/>
      </c>
      <c r="AC1657" s="77" t="str">
        <f t="shared" si="234"/>
        <v/>
      </c>
      <c r="AE1657" s="84" t="str">
        <f t="shared" si="235"/>
        <v/>
      </c>
      <c r="AG1657" s="6" t="str">
        <f>IF($AE1657="", "", COUNTIF($AE$10:$AE$2510, "&gt;"&amp;$AE1657)+1+COUNTIF($AE$10:$AE1657, $AE1657)-1)</f>
        <v/>
      </c>
    </row>
    <row r="1658" spans="1:33" x14ac:dyDescent="0.25">
      <c r="A1658" s="2"/>
      <c r="B1658" s="98"/>
      <c r="C1658" s="99"/>
      <c r="D1658" s="100"/>
      <c r="E1658" s="101"/>
      <c r="F1658" s="102"/>
      <c r="G1658" s="99"/>
      <c r="H1658" s="103"/>
      <c r="I1658" s="104"/>
      <c r="J1658" s="2"/>
      <c r="K1658" s="56" t="str">
        <f t="shared" si="227"/>
        <v/>
      </c>
      <c r="L1658" s="2"/>
      <c r="M1658" s="2"/>
      <c r="N1658" s="51" t="str">
        <f t="shared" si="228"/>
        <v/>
      </c>
      <c r="O1658" s="2"/>
      <c r="Q1658" s="6" t="str">
        <f t="shared" si="229"/>
        <v/>
      </c>
      <c r="S1658" s="6" t="str">
        <f>IF(COUNTIF($Q1658:$Q$2510, $Q1658)&gt;1, "", $Q1658)</f>
        <v/>
      </c>
      <c r="U1658" s="63" t="str">
        <f>IF($B1658="", "", IF(OR($B1658&lt;'Intro &amp; Setup'!$W$18, $B1658&gt;'Intro &amp; Setup'!$AG$18), "X", ""))</f>
        <v/>
      </c>
      <c r="V1658" s="64" t="str">
        <f>IF($F1658="", "", IF(OR($F1658&lt;'Intro &amp; Setup'!$W$18, $F1658&gt;'Intro &amp; Setup'!$AG$18), "X", ""))</f>
        <v/>
      </c>
      <c r="W1658" s="6" t="str">
        <f t="shared" si="230"/>
        <v/>
      </c>
      <c r="Y1658" s="63" t="str">
        <f t="shared" si="231"/>
        <v/>
      </c>
      <c r="Z1658" s="64" t="str">
        <f t="shared" si="232"/>
        <v/>
      </c>
      <c r="AB1658" s="80" t="str">
        <f t="shared" si="233"/>
        <v/>
      </c>
      <c r="AC1658" s="77" t="str">
        <f t="shared" si="234"/>
        <v/>
      </c>
      <c r="AE1658" s="84" t="str">
        <f t="shared" si="235"/>
        <v/>
      </c>
      <c r="AG1658" s="6" t="str">
        <f>IF($AE1658="", "", COUNTIF($AE$10:$AE$2510, "&gt;"&amp;$AE1658)+1+COUNTIF($AE$10:$AE1658, $AE1658)-1)</f>
        <v/>
      </c>
    </row>
    <row r="1659" spans="1:33" x14ac:dyDescent="0.25">
      <c r="A1659" s="2"/>
      <c r="B1659" s="98"/>
      <c r="C1659" s="99"/>
      <c r="D1659" s="100"/>
      <c r="E1659" s="101"/>
      <c r="F1659" s="102"/>
      <c r="G1659" s="99"/>
      <c r="H1659" s="103"/>
      <c r="I1659" s="104"/>
      <c r="J1659" s="2"/>
      <c r="K1659" s="56" t="str">
        <f t="shared" si="227"/>
        <v/>
      </c>
      <c r="L1659" s="2"/>
      <c r="M1659" s="2"/>
      <c r="N1659" s="51" t="str">
        <f t="shared" si="228"/>
        <v/>
      </c>
      <c r="O1659" s="2"/>
      <c r="Q1659" s="6" t="str">
        <f t="shared" si="229"/>
        <v/>
      </c>
      <c r="S1659" s="6" t="str">
        <f>IF(COUNTIF($Q1659:$Q$2510, $Q1659)&gt;1, "", $Q1659)</f>
        <v/>
      </c>
      <c r="U1659" s="63" t="str">
        <f>IF($B1659="", "", IF(OR($B1659&lt;'Intro &amp; Setup'!$W$18, $B1659&gt;'Intro &amp; Setup'!$AG$18), "X", ""))</f>
        <v/>
      </c>
      <c r="V1659" s="64" t="str">
        <f>IF($F1659="", "", IF(OR($F1659&lt;'Intro &amp; Setup'!$W$18, $F1659&gt;'Intro &amp; Setup'!$AG$18), "X", ""))</f>
        <v/>
      </c>
      <c r="W1659" s="6" t="str">
        <f t="shared" si="230"/>
        <v/>
      </c>
      <c r="Y1659" s="63" t="str">
        <f t="shared" si="231"/>
        <v/>
      </c>
      <c r="Z1659" s="64" t="str">
        <f t="shared" si="232"/>
        <v/>
      </c>
      <c r="AB1659" s="80" t="str">
        <f t="shared" si="233"/>
        <v/>
      </c>
      <c r="AC1659" s="77" t="str">
        <f t="shared" si="234"/>
        <v/>
      </c>
      <c r="AE1659" s="84" t="str">
        <f t="shared" si="235"/>
        <v/>
      </c>
      <c r="AG1659" s="6" t="str">
        <f>IF($AE1659="", "", COUNTIF($AE$10:$AE$2510, "&gt;"&amp;$AE1659)+1+COUNTIF($AE$10:$AE1659, $AE1659)-1)</f>
        <v/>
      </c>
    </row>
    <row r="1660" spans="1:33" x14ac:dyDescent="0.25">
      <c r="A1660" s="2"/>
      <c r="B1660" s="98"/>
      <c r="C1660" s="99"/>
      <c r="D1660" s="100"/>
      <c r="E1660" s="101"/>
      <c r="F1660" s="102"/>
      <c r="G1660" s="99"/>
      <c r="H1660" s="103"/>
      <c r="I1660" s="104"/>
      <c r="J1660" s="2"/>
      <c r="K1660" s="56" t="str">
        <f t="shared" si="227"/>
        <v/>
      </c>
      <c r="L1660" s="2"/>
      <c r="M1660" s="2"/>
      <c r="N1660" s="51" t="str">
        <f t="shared" si="228"/>
        <v/>
      </c>
      <c r="O1660" s="2"/>
      <c r="Q1660" s="6" t="str">
        <f t="shared" si="229"/>
        <v/>
      </c>
      <c r="S1660" s="6" t="str">
        <f>IF(COUNTIF($Q1660:$Q$2510, $Q1660)&gt;1, "", $Q1660)</f>
        <v/>
      </c>
      <c r="U1660" s="63" t="str">
        <f>IF($B1660="", "", IF(OR($B1660&lt;'Intro &amp; Setup'!$W$18, $B1660&gt;'Intro &amp; Setup'!$AG$18), "X", ""))</f>
        <v/>
      </c>
      <c r="V1660" s="64" t="str">
        <f>IF($F1660="", "", IF(OR($F1660&lt;'Intro &amp; Setup'!$W$18, $F1660&gt;'Intro &amp; Setup'!$AG$18), "X", ""))</f>
        <v/>
      </c>
      <c r="W1660" s="6" t="str">
        <f t="shared" si="230"/>
        <v/>
      </c>
      <c r="Y1660" s="63" t="str">
        <f t="shared" si="231"/>
        <v/>
      </c>
      <c r="Z1660" s="64" t="str">
        <f t="shared" si="232"/>
        <v/>
      </c>
      <c r="AB1660" s="80" t="str">
        <f t="shared" si="233"/>
        <v/>
      </c>
      <c r="AC1660" s="77" t="str">
        <f t="shared" si="234"/>
        <v/>
      </c>
      <c r="AE1660" s="84" t="str">
        <f t="shared" si="235"/>
        <v/>
      </c>
      <c r="AG1660" s="6" t="str">
        <f>IF($AE1660="", "", COUNTIF($AE$10:$AE$2510, "&gt;"&amp;$AE1660)+1+COUNTIF($AE$10:$AE1660, $AE1660)-1)</f>
        <v/>
      </c>
    </row>
    <row r="1661" spans="1:33" x14ac:dyDescent="0.25">
      <c r="A1661" s="2"/>
      <c r="B1661" s="98"/>
      <c r="C1661" s="99"/>
      <c r="D1661" s="100"/>
      <c r="E1661" s="101"/>
      <c r="F1661" s="102"/>
      <c r="G1661" s="99"/>
      <c r="H1661" s="103"/>
      <c r="I1661" s="104"/>
      <c r="J1661" s="2"/>
      <c r="K1661" s="56" t="str">
        <f t="shared" si="227"/>
        <v/>
      </c>
      <c r="L1661" s="2"/>
      <c r="M1661" s="2"/>
      <c r="N1661" s="51" t="str">
        <f t="shared" si="228"/>
        <v/>
      </c>
      <c r="O1661" s="2"/>
      <c r="Q1661" s="6" t="str">
        <f t="shared" si="229"/>
        <v/>
      </c>
      <c r="S1661" s="6" t="str">
        <f>IF(COUNTIF($Q1661:$Q$2510, $Q1661)&gt;1, "", $Q1661)</f>
        <v/>
      </c>
      <c r="U1661" s="63" t="str">
        <f>IF($B1661="", "", IF(OR($B1661&lt;'Intro &amp; Setup'!$W$18, $B1661&gt;'Intro &amp; Setup'!$AG$18), "X", ""))</f>
        <v/>
      </c>
      <c r="V1661" s="64" t="str">
        <f>IF($F1661="", "", IF(OR($F1661&lt;'Intro &amp; Setup'!$W$18, $F1661&gt;'Intro &amp; Setup'!$AG$18), "X", ""))</f>
        <v/>
      </c>
      <c r="W1661" s="6" t="str">
        <f t="shared" si="230"/>
        <v/>
      </c>
      <c r="Y1661" s="63" t="str">
        <f t="shared" si="231"/>
        <v/>
      </c>
      <c r="Z1661" s="64" t="str">
        <f t="shared" si="232"/>
        <v/>
      </c>
      <c r="AB1661" s="80" t="str">
        <f t="shared" si="233"/>
        <v/>
      </c>
      <c r="AC1661" s="77" t="str">
        <f t="shared" si="234"/>
        <v/>
      </c>
      <c r="AE1661" s="84" t="str">
        <f t="shared" si="235"/>
        <v/>
      </c>
      <c r="AG1661" s="6" t="str">
        <f>IF($AE1661="", "", COUNTIF($AE$10:$AE$2510, "&gt;"&amp;$AE1661)+1+COUNTIF($AE$10:$AE1661, $AE1661)-1)</f>
        <v/>
      </c>
    </row>
    <row r="1662" spans="1:33" x14ac:dyDescent="0.25">
      <c r="A1662" s="2"/>
      <c r="B1662" s="98"/>
      <c r="C1662" s="99"/>
      <c r="D1662" s="100"/>
      <c r="E1662" s="101"/>
      <c r="F1662" s="102"/>
      <c r="G1662" s="99"/>
      <c r="H1662" s="103"/>
      <c r="I1662" s="104"/>
      <c r="J1662" s="2"/>
      <c r="K1662" s="56" t="str">
        <f t="shared" si="227"/>
        <v/>
      </c>
      <c r="L1662" s="2"/>
      <c r="M1662" s="2"/>
      <c r="N1662" s="51" t="str">
        <f t="shared" si="228"/>
        <v/>
      </c>
      <c r="O1662" s="2"/>
      <c r="Q1662" s="6" t="str">
        <f t="shared" si="229"/>
        <v/>
      </c>
      <c r="S1662" s="6" t="str">
        <f>IF(COUNTIF($Q1662:$Q$2510, $Q1662)&gt;1, "", $Q1662)</f>
        <v/>
      </c>
      <c r="U1662" s="63" t="str">
        <f>IF($B1662="", "", IF(OR($B1662&lt;'Intro &amp; Setup'!$W$18, $B1662&gt;'Intro &amp; Setup'!$AG$18), "X", ""))</f>
        <v/>
      </c>
      <c r="V1662" s="64" t="str">
        <f>IF($F1662="", "", IF(OR($F1662&lt;'Intro &amp; Setup'!$W$18, $F1662&gt;'Intro &amp; Setup'!$AG$18), "X", ""))</f>
        <v/>
      </c>
      <c r="W1662" s="6" t="str">
        <f t="shared" si="230"/>
        <v/>
      </c>
      <c r="Y1662" s="63" t="str">
        <f t="shared" si="231"/>
        <v/>
      </c>
      <c r="Z1662" s="64" t="str">
        <f t="shared" si="232"/>
        <v/>
      </c>
      <c r="AB1662" s="80" t="str">
        <f t="shared" si="233"/>
        <v/>
      </c>
      <c r="AC1662" s="77" t="str">
        <f t="shared" si="234"/>
        <v/>
      </c>
      <c r="AE1662" s="84" t="str">
        <f t="shared" si="235"/>
        <v/>
      </c>
      <c r="AG1662" s="6" t="str">
        <f>IF($AE1662="", "", COUNTIF($AE$10:$AE$2510, "&gt;"&amp;$AE1662)+1+COUNTIF($AE$10:$AE1662, $AE1662)-1)</f>
        <v/>
      </c>
    </row>
    <row r="1663" spans="1:33" x14ac:dyDescent="0.25">
      <c r="A1663" s="2"/>
      <c r="B1663" s="98"/>
      <c r="C1663" s="99"/>
      <c r="D1663" s="100"/>
      <c r="E1663" s="101"/>
      <c r="F1663" s="102"/>
      <c r="G1663" s="99"/>
      <c r="H1663" s="103"/>
      <c r="I1663" s="104"/>
      <c r="J1663" s="2"/>
      <c r="K1663" s="56" t="str">
        <f t="shared" si="227"/>
        <v/>
      </c>
      <c r="L1663" s="2"/>
      <c r="M1663" s="2"/>
      <c r="N1663" s="51" t="str">
        <f t="shared" si="228"/>
        <v/>
      </c>
      <c r="O1663" s="2"/>
      <c r="Q1663" s="6" t="str">
        <f t="shared" si="229"/>
        <v/>
      </c>
      <c r="S1663" s="6" t="str">
        <f>IF(COUNTIF($Q1663:$Q$2510, $Q1663)&gt;1, "", $Q1663)</f>
        <v/>
      </c>
      <c r="U1663" s="63" t="str">
        <f>IF($B1663="", "", IF(OR($B1663&lt;'Intro &amp; Setup'!$W$18, $B1663&gt;'Intro &amp; Setup'!$AG$18), "X", ""))</f>
        <v/>
      </c>
      <c r="V1663" s="64" t="str">
        <f>IF($F1663="", "", IF(OR($F1663&lt;'Intro &amp; Setup'!$W$18, $F1663&gt;'Intro &amp; Setup'!$AG$18), "X", ""))</f>
        <v/>
      </c>
      <c r="W1663" s="6" t="str">
        <f t="shared" si="230"/>
        <v/>
      </c>
      <c r="Y1663" s="63" t="str">
        <f t="shared" si="231"/>
        <v/>
      </c>
      <c r="Z1663" s="64" t="str">
        <f t="shared" si="232"/>
        <v/>
      </c>
      <c r="AB1663" s="80" t="str">
        <f t="shared" si="233"/>
        <v/>
      </c>
      <c r="AC1663" s="77" t="str">
        <f t="shared" si="234"/>
        <v/>
      </c>
      <c r="AE1663" s="84" t="str">
        <f t="shared" si="235"/>
        <v/>
      </c>
      <c r="AG1663" s="6" t="str">
        <f>IF($AE1663="", "", COUNTIF($AE$10:$AE$2510, "&gt;"&amp;$AE1663)+1+COUNTIF($AE$10:$AE1663, $AE1663)-1)</f>
        <v/>
      </c>
    </row>
    <row r="1664" spans="1:33" x14ac:dyDescent="0.25">
      <c r="A1664" s="2"/>
      <c r="B1664" s="98"/>
      <c r="C1664" s="99"/>
      <c r="D1664" s="100"/>
      <c r="E1664" s="101"/>
      <c r="F1664" s="102"/>
      <c r="G1664" s="99"/>
      <c r="H1664" s="103"/>
      <c r="I1664" s="104"/>
      <c r="J1664" s="2"/>
      <c r="K1664" s="56" t="str">
        <f t="shared" si="227"/>
        <v/>
      </c>
      <c r="L1664" s="2"/>
      <c r="M1664" s="2"/>
      <c r="N1664" s="51" t="str">
        <f t="shared" si="228"/>
        <v/>
      </c>
      <c r="O1664" s="2"/>
      <c r="Q1664" s="6" t="str">
        <f t="shared" si="229"/>
        <v/>
      </c>
      <c r="S1664" s="6" t="str">
        <f>IF(COUNTIF($Q1664:$Q$2510, $Q1664)&gt;1, "", $Q1664)</f>
        <v/>
      </c>
      <c r="U1664" s="63" t="str">
        <f>IF($B1664="", "", IF(OR($B1664&lt;'Intro &amp; Setup'!$W$18, $B1664&gt;'Intro &amp; Setup'!$AG$18), "X", ""))</f>
        <v/>
      </c>
      <c r="V1664" s="64" t="str">
        <f>IF($F1664="", "", IF(OR($F1664&lt;'Intro &amp; Setup'!$W$18, $F1664&gt;'Intro &amp; Setup'!$AG$18), "X", ""))</f>
        <v/>
      </c>
      <c r="W1664" s="6" t="str">
        <f t="shared" si="230"/>
        <v/>
      </c>
      <c r="Y1664" s="63" t="str">
        <f t="shared" si="231"/>
        <v/>
      </c>
      <c r="Z1664" s="64" t="str">
        <f t="shared" si="232"/>
        <v/>
      </c>
      <c r="AB1664" s="80" t="str">
        <f t="shared" si="233"/>
        <v/>
      </c>
      <c r="AC1664" s="77" t="str">
        <f t="shared" si="234"/>
        <v/>
      </c>
      <c r="AE1664" s="84" t="str">
        <f t="shared" si="235"/>
        <v/>
      </c>
      <c r="AG1664" s="6" t="str">
        <f>IF($AE1664="", "", COUNTIF($AE$10:$AE$2510, "&gt;"&amp;$AE1664)+1+COUNTIF($AE$10:$AE1664, $AE1664)-1)</f>
        <v/>
      </c>
    </row>
    <row r="1665" spans="1:33" x14ac:dyDescent="0.25">
      <c r="A1665" s="2"/>
      <c r="B1665" s="98"/>
      <c r="C1665" s="99"/>
      <c r="D1665" s="100"/>
      <c r="E1665" s="101"/>
      <c r="F1665" s="102"/>
      <c r="G1665" s="99"/>
      <c r="H1665" s="103"/>
      <c r="I1665" s="104"/>
      <c r="J1665" s="2"/>
      <c r="K1665" s="56" t="str">
        <f t="shared" si="227"/>
        <v/>
      </c>
      <c r="L1665" s="2"/>
      <c r="M1665" s="2"/>
      <c r="N1665" s="51" t="str">
        <f t="shared" si="228"/>
        <v/>
      </c>
      <c r="O1665" s="2"/>
      <c r="Q1665" s="6" t="str">
        <f t="shared" si="229"/>
        <v/>
      </c>
      <c r="S1665" s="6" t="str">
        <f>IF(COUNTIF($Q1665:$Q$2510, $Q1665)&gt;1, "", $Q1665)</f>
        <v/>
      </c>
      <c r="U1665" s="63" t="str">
        <f>IF($B1665="", "", IF(OR($B1665&lt;'Intro &amp; Setup'!$W$18, $B1665&gt;'Intro &amp; Setup'!$AG$18), "X", ""))</f>
        <v/>
      </c>
      <c r="V1665" s="64" t="str">
        <f>IF($F1665="", "", IF(OR($F1665&lt;'Intro &amp; Setup'!$W$18, $F1665&gt;'Intro &amp; Setup'!$AG$18), "X", ""))</f>
        <v/>
      </c>
      <c r="W1665" s="6" t="str">
        <f t="shared" si="230"/>
        <v/>
      </c>
      <c r="Y1665" s="63" t="str">
        <f t="shared" si="231"/>
        <v/>
      </c>
      <c r="Z1665" s="64" t="str">
        <f t="shared" si="232"/>
        <v/>
      </c>
      <c r="AB1665" s="80" t="str">
        <f t="shared" si="233"/>
        <v/>
      </c>
      <c r="AC1665" s="77" t="str">
        <f t="shared" si="234"/>
        <v/>
      </c>
      <c r="AE1665" s="84" t="str">
        <f t="shared" si="235"/>
        <v/>
      </c>
      <c r="AG1665" s="6" t="str">
        <f>IF($AE1665="", "", COUNTIF($AE$10:$AE$2510, "&gt;"&amp;$AE1665)+1+COUNTIF($AE$10:$AE1665, $AE1665)-1)</f>
        <v/>
      </c>
    </row>
    <row r="1666" spans="1:33" x14ac:dyDescent="0.25">
      <c r="A1666" s="2"/>
      <c r="B1666" s="98"/>
      <c r="C1666" s="99"/>
      <c r="D1666" s="100"/>
      <c r="E1666" s="101"/>
      <c r="F1666" s="102"/>
      <c r="G1666" s="99"/>
      <c r="H1666" s="103"/>
      <c r="I1666" s="104"/>
      <c r="J1666" s="2"/>
      <c r="K1666" s="56" t="str">
        <f t="shared" si="227"/>
        <v/>
      </c>
      <c r="L1666" s="2"/>
      <c r="M1666" s="2"/>
      <c r="N1666" s="51" t="str">
        <f t="shared" si="228"/>
        <v/>
      </c>
      <c r="O1666" s="2"/>
      <c r="Q1666" s="6" t="str">
        <f t="shared" si="229"/>
        <v/>
      </c>
      <c r="S1666" s="6" t="str">
        <f>IF(COUNTIF($Q1666:$Q$2510, $Q1666)&gt;1, "", $Q1666)</f>
        <v/>
      </c>
      <c r="U1666" s="63" t="str">
        <f>IF($B1666="", "", IF(OR($B1666&lt;'Intro &amp; Setup'!$W$18, $B1666&gt;'Intro &amp; Setup'!$AG$18), "X", ""))</f>
        <v/>
      </c>
      <c r="V1666" s="64" t="str">
        <f>IF($F1666="", "", IF(OR($F1666&lt;'Intro &amp; Setup'!$W$18, $F1666&gt;'Intro &amp; Setup'!$AG$18), "X", ""))</f>
        <v/>
      </c>
      <c r="W1666" s="6" t="str">
        <f t="shared" si="230"/>
        <v/>
      </c>
      <c r="Y1666" s="63" t="str">
        <f t="shared" si="231"/>
        <v/>
      </c>
      <c r="Z1666" s="64" t="str">
        <f t="shared" si="232"/>
        <v/>
      </c>
      <c r="AB1666" s="80" t="str">
        <f t="shared" si="233"/>
        <v/>
      </c>
      <c r="AC1666" s="77" t="str">
        <f t="shared" si="234"/>
        <v/>
      </c>
      <c r="AE1666" s="84" t="str">
        <f t="shared" si="235"/>
        <v/>
      </c>
      <c r="AG1666" s="6" t="str">
        <f>IF($AE1666="", "", COUNTIF($AE$10:$AE$2510, "&gt;"&amp;$AE1666)+1+COUNTIF($AE$10:$AE1666, $AE1666)-1)</f>
        <v/>
      </c>
    </row>
    <row r="1667" spans="1:33" x14ac:dyDescent="0.25">
      <c r="A1667" s="2"/>
      <c r="B1667" s="98"/>
      <c r="C1667" s="99"/>
      <c r="D1667" s="100"/>
      <c r="E1667" s="101"/>
      <c r="F1667" s="102"/>
      <c r="G1667" s="99"/>
      <c r="H1667" s="103"/>
      <c r="I1667" s="104"/>
      <c r="J1667" s="2"/>
      <c r="K1667" s="56" t="str">
        <f t="shared" si="227"/>
        <v/>
      </c>
      <c r="L1667" s="2"/>
      <c r="M1667" s="2"/>
      <c r="N1667" s="51" t="str">
        <f t="shared" si="228"/>
        <v/>
      </c>
      <c r="O1667" s="2"/>
      <c r="Q1667" s="6" t="str">
        <f t="shared" si="229"/>
        <v/>
      </c>
      <c r="S1667" s="6" t="str">
        <f>IF(COUNTIF($Q1667:$Q$2510, $Q1667)&gt;1, "", $Q1667)</f>
        <v/>
      </c>
      <c r="U1667" s="63" t="str">
        <f>IF($B1667="", "", IF(OR($B1667&lt;'Intro &amp; Setup'!$W$18, $B1667&gt;'Intro &amp; Setup'!$AG$18), "X", ""))</f>
        <v/>
      </c>
      <c r="V1667" s="64" t="str">
        <f>IF($F1667="", "", IF(OR($F1667&lt;'Intro &amp; Setup'!$W$18, $F1667&gt;'Intro &amp; Setup'!$AG$18), "X", ""))</f>
        <v/>
      </c>
      <c r="W1667" s="6" t="str">
        <f t="shared" si="230"/>
        <v/>
      </c>
      <c r="Y1667" s="63" t="str">
        <f t="shared" si="231"/>
        <v/>
      </c>
      <c r="Z1667" s="64" t="str">
        <f t="shared" si="232"/>
        <v/>
      </c>
      <c r="AB1667" s="80" t="str">
        <f t="shared" si="233"/>
        <v/>
      </c>
      <c r="AC1667" s="77" t="str">
        <f t="shared" si="234"/>
        <v/>
      </c>
      <c r="AE1667" s="84" t="str">
        <f t="shared" si="235"/>
        <v/>
      </c>
      <c r="AG1667" s="6" t="str">
        <f>IF($AE1667="", "", COUNTIF($AE$10:$AE$2510, "&gt;"&amp;$AE1667)+1+COUNTIF($AE$10:$AE1667, $AE1667)-1)</f>
        <v/>
      </c>
    </row>
    <row r="1668" spans="1:33" x14ac:dyDescent="0.25">
      <c r="A1668" s="2"/>
      <c r="B1668" s="98"/>
      <c r="C1668" s="99"/>
      <c r="D1668" s="100"/>
      <c r="E1668" s="101"/>
      <c r="F1668" s="102"/>
      <c r="G1668" s="99"/>
      <c r="H1668" s="103"/>
      <c r="I1668" s="104"/>
      <c r="J1668" s="2"/>
      <c r="K1668" s="56" t="str">
        <f t="shared" si="227"/>
        <v/>
      </c>
      <c r="L1668" s="2"/>
      <c r="M1668" s="2"/>
      <c r="N1668" s="51" t="str">
        <f t="shared" si="228"/>
        <v/>
      </c>
      <c r="O1668" s="2"/>
      <c r="Q1668" s="6" t="str">
        <f t="shared" si="229"/>
        <v/>
      </c>
      <c r="S1668" s="6" t="str">
        <f>IF(COUNTIF($Q1668:$Q$2510, $Q1668)&gt;1, "", $Q1668)</f>
        <v/>
      </c>
      <c r="U1668" s="63" t="str">
        <f>IF($B1668="", "", IF(OR($B1668&lt;'Intro &amp; Setup'!$W$18, $B1668&gt;'Intro &amp; Setup'!$AG$18), "X", ""))</f>
        <v/>
      </c>
      <c r="V1668" s="64" t="str">
        <f>IF($F1668="", "", IF(OR($F1668&lt;'Intro &amp; Setup'!$W$18, $F1668&gt;'Intro &amp; Setup'!$AG$18), "X", ""))</f>
        <v/>
      </c>
      <c r="W1668" s="6" t="str">
        <f t="shared" si="230"/>
        <v/>
      </c>
      <c r="Y1668" s="63" t="str">
        <f t="shared" si="231"/>
        <v/>
      </c>
      <c r="Z1668" s="64" t="str">
        <f t="shared" si="232"/>
        <v/>
      </c>
      <c r="AB1668" s="80" t="str">
        <f t="shared" si="233"/>
        <v/>
      </c>
      <c r="AC1668" s="77" t="str">
        <f t="shared" si="234"/>
        <v/>
      </c>
      <c r="AE1668" s="84" t="str">
        <f t="shared" si="235"/>
        <v/>
      </c>
      <c r="AG1668" s="6" t="str">
        <f>IF($AE1668="", "", COUNTIF($AE$10:$AE$2510, "&gt;"&amp;$AE1668)+1+COUNTIF($AE$10:$AE1668, $AE1668)-1)</f>
        <v/>
      </c>
    </row>
    <row r="1669" spans="1:33" x14ac:dyDescent="0.25">
      <c r="A1669" s="2"/>
      <c r="B1669" s="98"/>
      <c r="C1669" s="99"/>
      <c r="D1669" s="100"/>
      <c r="E1669" s="101"/>
      <c r="F1669" s="102"/>
      <c r="G1669" s="99"/>
      <c r="H1669" s="103"/>
      <c r="I1669" s="104"/>
      <c r="J1669" s="2"/>
      <c r="K1669" s="56" t="str">
        <f t="shared" si="227"/>
        <v/>
      </c>
      <c r="L1669" s="2"/>
      <c r="M1669" s="2"/>
      <c r="N1669" s="51" t="str">
        <f t="shared" si="228"/>
        <v/>
      </c>
      <c r="O1669" s="2"/>
      <c r="Q1669" s="6" t="str">
        <f t="shared" si="229"/>
        <v/>
      </c>
      <c r="S1669" s="6" t="str">
        <f>IF(COUNTIF($Q1669:$Q$2510, $Q1669)&gt;1, "", $Q1669)</f>
        <v/>
      </c>
      <c r="U1669" s="63" t="str">
        <f>IF($B1669="", "", IF(OR($B1669&lt;'Intro &amp; Setup'!$W$18, $B1669&gt;'Intro &amp; Setup'!$AG$18), "X", ""))</f>
        <v/>
      </c>
      <c r="V1669" s="64" t="str">
        <f>IF($F1669="", "", IF(OR($F1669&lt;'Intro &amp; Setup'!$W$18, $F1669&gt;'Intro &amp; Setup'!$AG$18), "X", ""))</f>
        <v/>
      </c>
      <c r="W1669" s="6" t="str">
        <f t="shared" si="230"/>
        <v/>
      </c>
      <c r="Y1669" s="63" t="str">
        <f t="shared" si="231"/>
        <v/>
      </c>
      <c r="Z1669" s="64" t="str">
        <f t="shared" si="232"/>
        <v/>
      </c>
      <c r="AB1669" s="80" t="str">
        <f t="shared" si="233"/>
        <v/>
      </c>
      <c r="AC1669" s="77" t="str">
        <f t="shared" si="234"/>
        <v/>
      </c>
      <c r="AE1669" s="84" t="str">
        <f t="shared" si="235"/>
        <v/>
      </c>
      <c r="AG1669" s="6" t="str">
        <f>IF($AE1669="", "", COUNTIF($AE$10:$AE$2510, "&gt;"&amp;$AE1669)+1+COUNTIF($AE$10:$AE1669, $AE1669)-1)</f>
        <v/>
      </c>
    </row>
    <row r="1670" spans="1:33" x14ac:dyDescent="0.25">
      <c r="A1670" s="2"/>
      <c r="B1670" s="98"/>
      <c r="C1670" s="99"/>
      <c r="D1670" s="100"/>
      <c r="E1670" s="101"/>
      <c r="F1670" s="102"/>
      <c r="G1670" s="99"/>
      <c r="H1670" s="103"/>
      <c r="I1670" s="104"/>
      <c r="J1670" s="2"/>
      <c r="K1670" s="56" t="str">
        <f t="shared" si="227"/>
        <v/>
      </c>
      <c r="L1670" s="2"/>
      <c r="M1670" s="2"/>
      <c r="N1670" s="51" t="str">
        <f t="shared" si="228"/>
        <v/>
      </c>
      <c r="O1670" s="2"/>
      <c r="Q1670" s="6" t="str">
        <f t="shared" si="229"/>
        <v/>
      </c>
      <c r="S1670" s="6" t="str">
        <f>IF(COUNTIF($Q1670:$Q$2510, $Q1670)&gt;1, "", $Q1670)</f>
        <v/>
      </c>
      <c r="U1670" s="63" t="str">
        <f>IF($B1670="", "", IF(OR($B1670&lt;'Intro &amp; Setup'!$W$18, $B1670&gt;'Intro &amp; Setup'!$AG$18), "X", ""))</f>
        <v/>
      </c>
      <c r="V1670" s="64" t="str">
        <f>IF($F1670="", "", IF(OR($F1670&lt;'Intro &amp; Setup'!$W$18, $F1670&gt;'Intro &amp; Setup'!$AG$18), "X", ""))</f>
        <v/>
      </c>
      <c r="W1670" s="6" t="str">
        <f t="shared" si="230"/>
        <v/>
      </c>
      <c r="Y1670" s="63" t="str">
        <f t="shared" si="231"/>
        <v/>
      </c>
      <c r="Z1670" s="64" t="str">
        <f t="shared" si="232"/>
        <v/>
      </c>
      <c r="AB1670" s="80" t="str">
        <f t="shared" si="233"/>
        <v/>
      </c>
      <c r="AC1670" s="77" t="str">
        <f t="shared" si="234"/>
        <v/>
      </c>
      <c r="AE1670" s="84" t="str">
        <f t="shared" si="235"/>
        <v/>
      </c>
      <c r="AG1670" s="6" t="str">
        <f>IF($AE1670="", "", COUNTIF($AE$10:$AE$2510, "&gt;"&amp;$AE1670)+1+COUNTIF($AE$10:$AE1670, $AE1670)-1)</f>
        <v/>
      </c>
    </row>
    <row r="1671" spans="1:33" x14ac:dyDescent="0.25">
      <c r="A1671" s="2"/>
      <c r="B1671" s="98"/>
      <c r="C1671" s="99"/>
      <c r="D1671" s="100"/>
      <c r="E1671" s="101"/>
      <c r="F1671" s="102"/>
      <c r="G1671" s="99"/>
      <c r="H1671" s="103"/>
      <c r="I1671" s="104"/>
      <c r="J1671" s="2"/>
      <c r="K1671" s="56" t="str">
        <f t="shared" si="227"/>
        <v/>
      </c>
      <c r="L1671" s="2"/>
      <c r="M1671" s="2"/>
      <c r="N1671" s="51" t="str">
        <f t="shared" si="228"/>
        <v/>
      </c>
      <c r="O1671" s="2"/>
      <c r="Q1671" s="6" t="str">
        <f t="shared" si="229"/>
        <v/>
      </c>
      <c r="S1671" s="6" t="str">
        <f>IF(COUNTIF($Q1671:$Q$2510, $Q1671)&gt;1, "", $Q1671)</f>
        <v/>
      </c>
      <c r="U1671" s="63" t="str">
        <f>IF($B1671="", "", IF(OR($B1671&lt;'Intro &amp; Setup'!$W$18, $B1671&gt;'Intro &amp; Setup'!$AG$18), "X", ""))</f>
        <v/>
      </c>
      <c r="V1671" s="64" t="str">
        <f>IF($F1671="", "", IF(OR($F1671&lt;'Intro &amp; Setup'!$W$18, $F1671&gt;'Intro &amp; Setup'!$AG$18), "X", ""))</f>
        <v/>
      </c>
      <c r="W1671" s="6" t="str">
        <f t="shared" si="230"/>
        <v/>
      </c>
      <c r="Y1671" s="63" t="str">
        <f t="shared" si="231"/>
        <v/>
      </c>
      <c r="Z1671" s="64" t="str">
        <f t="shared" si="232"/>
        <v/>
      </c>
      <c r="AB1671" s="80" t="str">
        <f t="shared" si="233"/>
        <v/>
      </c>
      <c r="AC1671" s="77" t="str">
        <f t="shared" si="234"/>
        <v/>
      </c>
      <c r="AE1671" s="84" t="str">
        <f t="shared" si="235"/>
        <v/>
      </c>
      <c r="AG1671" s="6" t="str">
        <f>IF($AE1671="", "", COUNTIF($AE$10:$AE$2510, "&gt;"&amp;$AE1671)+1+COUNTIF($AE$10:$AE1671, $AE1671)-1)</f>
        <v/>
      </c>
    </row>
    <row r="1672" spans="1:33" x14ac:dyDescent="0.25">
      <c r="A1672" s="2"/>
      <c r="B1672" s="98"/>
      <c r="C1672" s="99"/>
      <c r="D1672" s="100"/>
      <c r="E1672" s="101"/>
      <c r="F1672" s="102"/>
      <c r="G1672" s="99"/>
      <c r="H1672" s="103"/>
      <c r="I1672" s="104"/>
      <c r="J1672" s="2"/>
      <c r="K1672" s="56" t="str">
        <f t="shared" si="227"/>
        <v/>
      </c>
      <c r="L1672" s="2"/>
      <c r="M1672" s="2"/>
      <c r="N1672" s="51" t="str">
        <f t="shared" si="228"/>
        <v/>
      </c>
      <c r="O1672" s="2"/>
      <c r="Q1672" s="6" t="str">
        <f t="shared" si="229"/>
        <v/>
      </c>
      <c r="S1672" s="6" t="str">
        <f>IF(COUNTIF($Q1672:$Q$2510, $Q1672)&gt;1, "", $Q1672)</f>
        <v/>
      </c>
      <c r="U1672" s="63" t="str">
        <f>IF($B1672="", "", IF(OR($B1672&lt;'Intro &amp; Setup'!$W$18, $B1672&gt;'Intro &amp; Setup'!$AG$18), "X", ""))</f>
        <v/>
      </c>
      <c r="V1672" s="64" t="str">
        <f>IF($F1672="", "", IF(OR($F1672&lt;'Intro &amp; Setup'!$W$18, $F1672&gt;'Intro &amp; Setup'!$AG$18), "X", ""))</f>
        <v/>
      </c>
      <c r="W1672" s="6" t="str">
        <f t="shared" si="230"/>
        <v/>
      </c>
      <c r="Y1672" s="63" t="str">
        <f t="shared" si="231"/>
        <v/>
      </c>
      <c r="Z1672" s="64" t="str">
        <f t="shared" si="232"/>
        <v/>
      </c>
      <c r="AB1672" s="80" t="str">
        <f t="shared" si="233"/>
        <v/>
      </c>
      <c r="AC1672" s="77" t="str">
        <f t="shared" si="234"/>
        <v/>
      </c>
      <c r="AE1672" s="84" t="str">
        <f t="shared" si="235"/>
        <v/>
      </c>
      <c r="AG1672" s="6" t="str">
        <f>IF($AE1672="", "", COUNTIF($AE$10:$AE$2510, "&gt;"&amp;$AE1672)+1+COUNTIF($AE$10:$AE1672, $AE1672)-1)</f>
        <v/>
      </c>
    </row>
    <row r="1673" spans="1:33" x14ac:dyDescent="0.25">
      <c r="A1673" s="2"/>
      <c r="B1673" s="98"/>
      <c r="C1673" s="99"/>
      <c r="D1673" s="100"/>
      <c r="E1673" s="101"/>
      <c r="F1673" s="102"/>
      <c r="G1673" s="99"/>
      <c r="H1673" s="103"/>
      <c r="I1673" s="104"/>
      <c r="J1673" s="2"/>
      <c r="K1673" s="56" t="str">
        <f t="shared" si="227"/>
        <v/>
      </c>
      <c r="L1673" s="2"/>
      <c r="M1673" s="2"/>
      <c r="N1673" s="51" t="str">
        <f t="shared" si="228"/>
        <v/>
      </c>
      <c r="O1673" s="2"/>
      <c r="Q1673" s="6" t="str">
        <f t="shared" si="229"/>
        <v/>
      </c>
      <c r="S1673" s="6" t="str">
        <f>IF(COUNTIF($Q1673:$Q$2510, $Q1673)&gt;1, "", $Q1673)</f>
        <v/>
      </c>
      <c r="U1673" s="63" t="str">
        <f>IF($B1673="", "", IF(OR($B1673&lt;'Intro &amp; Setup'!$W$18, $B1673&gt;'Intro &amp; Setup'!$AG$18), "X", ""))</f>
        <v/>
      </c>
      <c r="V1673" s="64" t="str">
        <f>IF($F1673="", "", IF(OR($F1673&lt;'Intro &amp; Setup'!$W$18, $F1673&gt;'Intro &amp; Setup'!$AG$18), "X", ""))</f>
        <v/>
      </c>
      <c r="W1673" s="6" t="str">
        <f t="shared" si="230"/>
        <v/>
      </c>
      <c r="Y1673" s="63" t="str">
        <f t="shared" si="231"/>
        <v/>
      </c>
      <c r="Z1673" s="64" t="str">
        <f t="shared" si="232"/>
        <v/>
      </c>
      <c r="AB1673" s="80" t="str">
        <f t="shared" si="233"/>
        <v/>
      </c>
      <c r="AC1673" s="77" t="str">
        <f t="shared" si="234"/>
        <v/>
      </c>
      <c r="AE1673" s="84" t="str">
        <f t="shared" si="235"/>
        <v/>
      </c>
      <c r="AG1673" s="6" t="str">
        <f>IF($AE1673="", "", COUNTIF($AE$10:$AE$2510, "&gt;"&amp;$AE1673)+1+COUNTIF($AE$10:$AE1673, $AE1673)-1)</f>
        <v/>
      </c>
    </row>
    <row r="1674" spans="1:33" x14ac:dyDescent="0.25">
      <c r="A1674" s="2"/>
      <c r="B1674" s="98"/>
      <c r="C1674" s="99"/>
      <c r="D1674" s="100"/>
      <c r="E1674" s="101"/>
      <c r="F1674" s="102"/>
      <c r="G1674" s="99"/>
      <c r="H1674" s="103"/>
      <c r="I1674" s="104"/>
      <c r="J1674" s="2"/>
      <c r="K1674" s="56" t="str">
        <f t="shared" si="227"/>
        <v/>
      </c>
      <c r="L1674" s="2"/>
      <c r="M1674" s="2"/>
      <c r="N1674" s="51" t="str">
        <f t="shared" si="228"/>
        <v/>
      </c>
      <c r="O1674" s="2"/>
      <c r="Q1674" s="6" t="str">
        <f t="shared" si="229"/>
        <v/>
      </c>
      <c r="S1674" s="6" t="str">
        <f>IF(COUNTIF($Q1674:$Q$2510, $Q1674)&gt;1, "", $Q1674)</f>
        <v/>
      </c>
      <c r="U1674" s="63" t="str">
        <f>IF($B1674="", "", IF(OR($B1674&lt;'Intro &amp; Setup'!$W$18, $B1674&gt;'Intro &amp; Setup'!$AG$18), "X", ""))</f>
        <v/>
      </c>
      <c r="V1674" s="64" t="str">
        <f>IF($F1674="", "", IF(OR($F1674&lt;'Intro &amp; Setup'!$W$18, $F1674&gt;'Intro &amp; Setup'!$AG$18), "X", ""))</f>
        <v/>
      </c>
      <c r="W1674" s="6" t="str">
        <f t="shared" si="230"/>
        <v/>
      </c>
      <c r="Y1674" s="63" t="str">
        <f t="shared" si="231"/>
        <v/>
      </c>
      <c r="Z1674" s="64" t="str">
        <f t="shared" si="232"/>
        <v/>
      </c>
      <c r="AB1674" s="80" t="str">
        <f t="shared" si="233"/>
        <v/>
      </c>
      <c r="AC1674" s="77" t="str">
        <f t="shared" si="234"/>
        <v/>
      </c>
      <c r="AE1674" s="84" t="str">
        <f t="shared" si="235"/>
        <v/>
      </c>
      <c r="AG1674" s="6" t="str">
        <f>IF($AE1674="", "", COUNTIF($AE$10:$AE$2510, "&gt;"&amp;$AE1674)+1+COUNTIF($AE$10:$AE1674, $AE1674)-1)</f>
        <v/>
      </c>
    </row>
    <row r="1675" spans="1:33" x14ac:dyDescent="0.25">
      <c r="A1675" s="2"/>
      <c r="B1675" s="98"/>
      <c r="C1675" s="99"/>
      <c r="D1675" s="100"/>
      <c r="E1675" s="101"/>
      <c r="F1675" s="102"/>
      <c r="G1675" s="99"/>
      <c r="H1675" s="103"/>
      <c r="I1675" s="104"/>
      <c r="J1675" s="2"/>
      <c r="K1675" s="56" t="str">
        <f t="shared" si="227"/>
        <v/>
      </c>
      <c r="L1675" s="2"/>
      <c r="M1675" s="2"/>
      <c r="N1675" s="51" t="str">
        <f t="shared" si="228"/>
        <v/>
      </c>
      <c r="O1675" s="2"/>
      <c r="Q1675" s="6" t="str">
        <f t="shared" si="229"/>
        <v/>
      </c>
      <c r="S1675" s="6" t="str">
        <f>IF(COUNTIF($Q1675:$Q$2510, $Q1675)&gt;1, "", $Q1675)</f>
        <v/>
      </c>
      <c r="U1675" s="63" t="str">
        <f>IF($B1675="", "", IF(OR($B1675&lt;'Intro &amp; Setup'!$W$18, $B1675&gt;'Intro &amp; Setup'!$AG$18), "X", ""))</f>
        <v/>
      </c>
      <c r="V1675" s="64" t="str">
        <f>IF($F1675="", "", IF(OR($F1675&lt;'Intro &amp; Setup'!$W$18, $F1675&gt;'Intro &amp; Setup'!$AG$18), "X", ""))</f>
        <v/>
      </c>
      <c r="W1675" s="6" t="str">
        <f t="shared" si="230"/>
        <v/>
      </c>
      <c r="Y1675" s="63" t="str">
        <f t="shared" si="231"/>
        <v/>
      </c>
      <c r="Z1675" s="64" t="str">
        <f t="shared" si="232"/>
        <v/>
      </c>
      <c r="AB1675" s="80" t="str">
        <f t="shared" si="233"/>
        <v/>
      </c>
      <c r="AC1675" s="77" t="str">
        <f t="shared" si="234"/>
        <v/>
      </c>
      <c r="AE1675" s="84" t="str">
        <f t="shared" si="235"/>
        <v/>
      </c>
      <c r="AG1675" s="6" t="str">
        <f>IF($AE1675="", "", COUNTIF($AE$10:$AE$2510, "&gt;"&amp;$AE1675)+1+COUNTIF($AE$10:$AE1675, $AE1675)-1)</f>
        <v/>
      </c>
    </row>
    <row r="1676" spans="1:33" x14ac:dyDescent="0.25">
      <c r="A1676" s="2"/>
      <c r="B1676" s="98"/>
      <c r="C1676" s="99"/>
      <c r="D1676" s="100"/>
      <c r="E1676" s="101"/>
      <c r="F1676" s="102"/>
      <c r="G1676" s="99"/>
      <c r="H1676" s="103"/>
      <c r="I1676" s="104"/>
      <c r="J1676" s="2"/>
      <c r="K1676" s="56" t="str">
        <f t="shared" ref="K1676:K1739" si="236">IF($G1676="", "", IF($I1676="", IFERROR(INDEX($I$11:$I$2510, MATCH($G1676, $S$11:$S$2510, 0)), ""), $I1676))</f>
        <v/>
      </c>
      <c r="L1676" s="2"/>
      <c r="M1676" s="2"/>
      <c r="N1676" s="51" t="str">
        <f t="shared" ref="N1676:N1739" si="237">IFERROR(IF($H1676="", "", IF($G1676="", $H1676, ROUND($H1676/$K1676, 2))), "")</f>
        <v/>
      </c>
      <c r="O1676" s="2"/>
      <c r="Q1676" s="6" t="str">
        <f t="shared" ref="Q1676:Q1739" si="238">IF($I1676="", "", $G1676)</f>
        <v/>
      </c>
      <c r="S1676" s="6" t="str">
        <f>IF(COUNTIF($Q1676:$Q$2510, $Q1676)&gt;1, "", $Q1676)</f>
        <v/>
      </c>
      <c r="U1676" s="63" t="str">
        <f>IF($B1676="", "", IF(OR($B1676&lt;'Intro &amp; Setup'!$W$18, $B1676&gt;'Intro &amp; Setup'!$AG$18), "X", ""))</f>
        <v/>
      </c>
      <c r="V1676" s="64" t="str">
        <f>IF($F1676="", "", IF(OR($F1676&lt;'Intro &amp; Setup'!$W$18, $F1676&gt;'Intro &amp; Setup'!$AG$18), "X", ""))</f>
        <v/>
      </c>
      <c r="W1676" s="6" t="str">
        <f t="shared" ref="W1676:W1739" si="239">IF(AND($U1676="X", $V1676="X"), "X", "")</f>
        <v/>
      </c>
      <c r="Y1676" s="63" t="str">
        <f t="shared" ref="Y1676:Y1739" si="240">IF($W1676="X", "", IF($B1676="", "", TEXT($B1676, "mmm yyyy")))</f>
        <v/>
      </c>
      <c r="Z1676" s="64" t="str">
        <f t="shared" ref="Z1676:Z1739" si="241">IF($W1676="X", "", IF($F1676="", "", TEXT($F1676, "mmm yyyy")))</f>
        <v/>
      </c>
      <c r="AB1676" s="80" t="str">
        <f t="shared" ref="AB1676:AB1739" si="242">IF($G1676="", $N1676, "")</f>
        <v/>
      </c>
      <c r="AC1676" s="77" t="str">
        <f t="shared" ref="AC1676:AC1739" si="243">IF(NOT($G1676=""), $N1676, "")</f>
        <v/>
      </c>
      <c r="AE1676" s="84" t="str">
        <f t="shared" ref="AE1676:AE1739" si="244">IF($S1676="", "", SUMIF($G$11:$G$2510, $S1676, $N$11:$N$2510))</f>
        <v/>
      </c>
      <c r="AG1676" s="6" t="str">
        <f>IF($AE1676="", "", COUNTIF($AE$10:$AE$2510, "&gt;"&amp;$AE1676)+1+COUNTIF($AE$10:$AE1676, $AE1676)-1)</f>
        <v/>
      </c>
    </row>
    <row r="1677" spans="1:33" x14ac:dyDescent="0.25">
      <c r="A1677" s="2"/>
      <c r="B1677" s="98"/>
      <c r="C1677" s="99"/>
      <c r="D1677" s="100"/>
      <c r="E1677" s="101"/>
      <c r="F1677" s="102"/>
      <c r="G1677" s="99"/>
      <c r="H1677" s="103"/>
      <c r="I1677" s="104"/>
      <c r="J1677" s="2"/>
      <c r="K1677" s="56" t="str">
        <f t="shared" si="236"/>
        <v/>
      </c>
      <c r="L1677" s="2"/>
      <c r="M1677" s="2"/>
      <c r="N1677" s="51" t="str">
        <f t="shared" si="237"/>
        <v/>
      </c>
      <c r="O1677" s="2"/>
      <c r="Q1677" s="6" t="str">
        <f t="shared" si="238"/>
        <v/>
      </c>
      <c r="S1677" s="6" t="str">
        <f>IF(COUNTIF($Q1677:$Q$2510, $Q1677)&gt;1, "", $Q1677)</f>
        <v/>
      </c>
      <c r="U1677" s="63" t="str">
        <f>IF($B1677="", "", IF(OR($B1677&lt;'Intro &amp; Setup'!$W$18, $B1677&gt;'Intro &amp; Setup'!$AG$18), "X", ""))</f>
        <v/>
      </c>
      <c r="V1677" s="64" t="str">
        <f>IF($F1677="", "", IF(OR($F1677&lt;'Intro &amp; Setup'!$W$18, $F1677&gt;'Intro &amp; Setup'!$AG$18), "X", ""))</f>
        <v/>
      </c>
      <c r="W1677" s="6" t="str">
        <f t="shared" si="239"/>
        <v/>
      </c>
      <c r="Y1677" s="63" t="str">
        <f t="shared" si="240"/>
        <v/>
      </c>
      <c r="Z1677" s="64" t="str">
        <f t="shared" si="241"/>
        <v/>
      </c>
      <c r="AB1677" s="80" t="str">
        <f t="shared" si="242"/>
        <v/>
      </c>
      <c r="AC1677" s="77" t="str">
        <f t="shared" si="243"/>
        <v/>
      </c>
      <c r="AE1677" s="84" t="str">
        <f t="shared" si="244"/>
        <v/>
      </c>
      <c r="AG1677" s="6" t="str">
        <f>IF($AE1677="", "", COUNTIF($AE$10:$AE$2510, "&gt;"&amp;$AE1677)+1+COUNTIF($AE$10:$AE1677, $AE1677)-1)</f>
        <v/>
      </c>
    </row>
    <row r="1678" spans="1:33" x14ac:dyDescent="0.25">
      <c r="A1678" s="2"/>
      <c r="B1678" s="98"/>
      <c r="C1678" s="99"/>
      <c r="D1678" s="100"/>
      <c r="E1678" s="101"/>
      <c r="F1678" s="102"/>
      <c r="G1678" s="99"/>
      <c r="H1678" s="103"/>
      <c r="I1678" s="104"/>
      <c r="J1678" s="2"/>
      <c r="K1678" s="56" t="str">
        <f t="shared" si="236"/>
        <v/>
      </c>
      <c r="L1678" s="2"/>
      <c r="M1678" s="2"/>
      <c r="N1678" s="51" t="str">
        <f t="shared" si="237"/>
        <v/>
      </c>
      <c r="O1678" s="2"/>
      <c r="Q1678" s="6" t="str">
        <f t="shared" si="238"/>
        <v/>
      </c>
      <c r="S1678" s="6" t="str">
        <f>IF(COUNTIF($Q1678:$Q$2510, $Q1678)&gt;1, "", $Q1678)</f>
        <v/>
      </c>
      <c r="U1678" s="63" t="str">
        <f>IF($B1678="", "", IF(OR($B1678&lt;'Intro &amp; Setup'!$W$18, $B1678&gt;'Intro &amp; Setup'!$AG$18), "X", ""))</f>
        <v/>
      </c>
      <c r="V1678" s="64" t="str">
        <f>IF($F1678="", "", IF(OR($F1678&lt;'Intro &amp; Setup'!$W$18, $F1678&gt;'Intro &amp; Setup'!$AG$18), "X", ""))</f>
        <v/>
      </c>
      <c r="W1678" s="6" t="str">
        <f t="shared" si="239"/>
        <v/>
      </c>
      <c r="Y1678" s="63" t="str">
        <f t="shared" si="240"/>
        <v/>
      </c>
      <c r="Z1678" s="64" t="str">
        <f t="shared" si="241"/>
        <v/>
      </c>
      <c r="AB1678" s="80" t="str">
        <f t="shared" si="242"/>
        <v/>
      </c>
      <c r="AC1678" s="77" t="str">
        <f t="shared" si="243"/>
        <v/>
      </c>
      <c r="AE1678" s="84" t="str">
        <f t="shared" si="244"/>
        <v/>
      </c>
      <c r="AG1678" s="6" t="str">
        <f>IF($AE1678="", "", COUNTIF($AE$10:$AE$2510, "&gt;"&amp;$AE1678)+1+COUNTIF($AE$10:$AE1678, $AE1678)-1)</f>
        <v/>
      </c>
    </row>
    <row r="1679" spans="1:33" x14ac:dyDescent="0.25">
      <c r="A1679" s="2"/>
      <c r="B1679" s="98"/>
      <c r="C1679" s="99"/>
      <c r="D1679" s="100"/>
      <c r="E1679" s="101"/>
      <c r="F1679" s="102"/>
      <c r="G1679" s="99"/>
      <c r="H1679" s="103"/>
      <c r="I1679" s="104"/>
      <c r="J1679" s="2"/>
      <c r="K1679" s="56" t="str">
        <f t="shared" si="236"/>
        <v/>
      </c>
      <c r="L1679" s="2"/>
      <c r="M1679" s="2"/>
      <c r="N1679" s="51" t="str">
        <f t="shared" si="237"/>
        <v/>
      </c>
      <c r="O1679" s="2"/>
      <c r="Q1679" s="6" t="str">
        <f t="shared" si="238"/>
        <v/>
      </c>
      <c r="S1679" s="6" t="str">
        <f>IF(COUNTIF($Q1679:$Q$2510, $Q1679)&gt;1, "", $Q1679)</f>
        <v/>
      </c>
      <c r="U1679" s="63" t="str">
        <f>IF($B1679="", "", IF(OR($B1679&lt;'Intro &amp; Setup'!$W$18, $B1679&gt;'Intro &amp; Setup'!$AG$18), "X", ""))</f>
        <v/>
      </c>
      <c r="V1679" s="64" t="str">
        <f>IF($F1679="", "", IF(OR($F1679&lt;'Intro &amp; Setup'!$W$18, $F1679&gt;'Intro &amp; Setup'!$AG$18), "X", ""))</f>
        <v/>
      </c>
      <c r="W1679" s="6" t="str">
        <f t="shared" si="239"/>
        <v/>
      </c>
      <c r="Y1679" s="63" t="str">
        <f t="shared" si="240"/>
        <v/>
      </c>
      <c r="Z1679" s="64" t="str">
        <f t="shared" si="241"/>
        <v/>
      </c>
      <c r="AB1679" s="80" t="str">
        <f t="shared" si="242"/>
        <v/>
      </c>
      <c r="AC1679" s="77" t="str">
        <f t="shared" si="243"/>
        <v/>
      </c>
      <c r="AE1679" s="84" t="str">
        <f t="shared" si="244"/>
        <v/>
      </c>
      <c r="AG1679" s="6" t="str">
        <f>IF($AE1679="", "", COUNTIF($AE$10:$AE$2510, "&gt;"&amp;$AE1679)+1+COUNTIF($AE$10:$AE1679, $AE1679)-1)</f>
        <v/>
      </c>
    </row>
    <row r="1680" spans="1:33" x14ac:dyDescent="0.25">
      <c r="A1680" s="2"/>
      <c r="B1680" s="98"/>
      <c r="C1680" s="99"/>
      <c r="D1680" s="100"/>
      <c r="E1680" s="101"/>
      <c r="F1680" s="102"/>
      <c r="G1680" s="99"/>
      <c r="H1680" s="103"/>
      <c r="I1680" s="104"/>
      <c r="J1680" s="2"/>
      <c r="K1680" s="56" t="str">
        <f t="shared" si="236"/>
        <v/>
      </c>
      <c r="L1680" s="2"/>
      <c r="M1680" s="2"/>
      <c r="N1680" s="51" t="str">
        <f t="shared" si="237"/>
        <v/>
      </c>
      <c r="O1680" s="2"/>
      <c r="Q1680" s="6" t="str">
        <f t="shared" si="238"/>
        <v/>
      </c>
      <c r="S1680" s="6" t="str">
        <f>IF(COUNTIF($Q1680:$Q$2510, $Q1680)&gt;1, "", $Q1680)</f>
        <v/>
      </c>
      <c r="U1680" s="63" t="str">
        <f>IF($B1680="", "", IF(OR($B1680&lt;'Intro &amp; Setup'!$W$18, $B1680&gt;'Intro &amp; Setup'!$AG$18), "X", ""))</f>
        <v/>
      </c>
      <c r="V1680" s="64" t="str">
        <f>IF($F1680="", "", IF(OR($F1680&lt;'Intro &amp; Setup'!$W$18, $F1680&gt;'Intro &amp; Setup'!$AG$18), "X", ""))</f>
        <v/>
      </c>
      <c r="W1680" s="6" t="str">
        <f t="shared" si="239"/>
        <v/>
      </c>
      <c r="Y1680" s="63" t="str">
        <f t="shared" si="240"/>
        <v/>
      </c>
      <c r="Z1680" s="64" t="str">
        <f t="shared" si="241"/>
        <v/>
      </c>
      <c r="AB1680" s="80" t="str">
        <f t="shared" si="242"/>
        <v/>
      </c>
      <c r="AC1680" s="77" t="str">
        <f t="shared" si="243"/>
        <v/>
      </c>
      <c r="AE1680" s="84" t="str">
        <f t="shared" si="244"/>
        <v/>
      </c>
      <c r="AG1680" s="6" t="str">
        <f>IF($AE1680="", "", COUNTIF($AE$10:$AE$2510, "&gt;"&amp;$AE1680)+1+COUNTIF($AE$10:$AE1680, $AE1680)-1)</f>
        <v/>
      </c>
    </row>
    <row r="1681" spans="1:33" x14ac:dyDescent="0.25">
      <c r="A1681" s="2"/>
      <c r="B1681" s="98"/>
      <c r="C1681" s="99"/>
      <c r="D1681" s="100"/>
      <c r="E1681" s="101"/>
      <c r="F1681" s="102"/>
      <c r="G1681" s="99"/>
      <c r="H1681" s="103"/>
      <c r="I1681" s="104"/>
      <c r="J1681" s="2"/>
      <c r="K1681" s="56" t="str">
        <f t="shared" si="236"/>
        <v/>
      </c>
      <c r="L1681" s="2"/>
      <c r="M1681" s="2"/>
      <c r="N1681" s="51" t="str">
        <f t="shared" si="237"/>
        <v/>
      </c>
      <c r="O1681" s="2"/>
      <c r="Q1681" s="6" t="str">
        <f t="shared" si="238"/>
        <v/>
      </c>
      <c r="S1681" s="6" t="str">
        <f>IF(COUNTIF($Q1681:$Q$2510, $Q1681)&gt;1, "", $Q1681)</f>
        <v/>
      </c>
      <c r="U1681" s="63" t="str">
        <f>IF($B1681="", "", IF(OR($B1681&lt;'Intro &amp; Setup'!$W$18, $B1681&gt;'Intro &amp; Setup'!$AG$18), "X", ""))</f>
        <v/>
      </c>
      <c r="V1681" s="64" t="str">
        <f>IF($F1681="", "", IF(OR($F1681&lt;'Intro &amp; Setup'!$W$18, $F1681&gt;'Intro &amp; Setup'!$AG$18), "X", ""))</f>
        <v/>
      </c>
      <c r="W1681" s="6" t="str">
        <f t="shared" si="239"/>
        <v/>
      </c>
      <c r="Y1681" s="63" t="str">
        <f t="shared" si="240"/>
        <v/>
      </c>
      <c r="Z1681" s="64" t="str">
        <f t="shared" si="241"/>
        <v/>
      </c>
      <c r="AB1681" s="80" t="str">
        <f t="shared" si="242"/>
        <v/>
      </c>
      <c r="AC1681" s="77" t="str">
        <f t="shared" si="243"/>
        <v/>
      </c>
      <c r="AE1681" s="84" t="str">
        <f t="shared" si="244"/>
        <v/>
      </c>
      <c r="AG1681" s="6" t="str">
        <f>IF($AE1681="", "", COUNTIF($AE$10:$AE$2510, "&gt;"&amp;$AE1681)+1+COUNTIF($AE$10:$AE1681, $AE1681)-1)</f>
        <v/>
      </c>
    </row>
    <row r="1682" spans="1:33" x14ac:dyDescent="0.25">
      <c r="A1682" s="2"/>
      <c r="B1682" s="98"/>
      <c r="C1682" s="99"/>
      <c r="D1682" s="100"/>
      <c r="E1682" s="101"/>
      <c r="F1682" s="102"/>
      <c r="G1682" s="99"/>
      <c r="H1682" s="103"/>
      <c r="I1682" s="104"/>
      <c r="J1682" s="2"/>
      <c r="K1682" s="56" t="str">
        <f t="shared" si="236"/>
        <v/>
      </c>
      <c r="L1682" s="2"/>
      <c r="M1682" s="2"/>
      <c r="N1682" s="51" t="str">
        <f t="shared" si="237"/>
        <v/>
      </c>
      <c r="O1682" s="2"/>
      <c r="Q1682" s="6" t="str">
        <f t="shared" si="238"/>
        <v/>
      </c>
      <c r="S1682" s="6" t="str">
        <f>IF(COUNTIF($Q1682:$Q$2510, $Q1682)&gt;1, "", $Q1682)</f>
        <v/>
      </c>
      <c r="U1682" s="63" t="str">
        <f>IF($B1682="", "", IF(OR($B1682&lt;'Intro &amp; Setup'!$W$18, $B1682&gt;'Intro &amp; Setup'!$AG$18), "X", ""))</f>
        <v/>
      </c>
      <c r="V1682" s="64" t="str">
        <f>IF($F1682="", "", IF(OR($F1682&lt;'Intro &amp; Setup'!$W$18, $F1682&gt;'Intro &amp; Setup'!$AG$18), "X", ""))</f>
        <v/>
      </c>
      <c r="W1682" s="6" t="str">
        <f t="shared" si="239"/>
        <v/>
      </c>
      <c r="Y1682" s="63" t="str">
        <f t="shared" si="240"/>
        <v/>
      </c>
      <c r="Z1682" s="64" t="str">
        <f t="shared" si="241"/>
        <v/>
      </c>
      <c r="AB1682" s="80" t="str">
        <f t="shared" si="242"/>
        <v/>
      </c>
      <c r="AC1682" s="77" t="str">
        <f t="shared" si="243"/>
        <v/>
      </c>
      <c r="AE1682" s="84" t="str">
        <f t="shared" si="244"/>
        <v/>
      </c>
      <c r="AG1682" s="6" t="str">
        <f>IF($AE1682="", "", COUNTIF($AE$10:$AE$2510, "&gt;"&amp;$AE1682)+1+COUNTIF($AE$10:$AE1682, $AE1682)-1)</f>
        <v/>
      </c>
    </row>
    <row r="1683" spans="1:33" x14ac:dyDescent="0.25">
      <c r="A1683" s="2"/>
      <c r="B1683" s="98"/>
      <c r="C1683" s="99"/>
      <c r="D1683" s="100"/>
      <c r="E1683" s="101"/>
      <c r="F1683" s="102"/>
      <c r="G1683" s="99"/>
      <c r="H1683" s="103"/>
      <c r="I1683" s="104"/>
      <c r="J1683" s="2"/>
      <c r="K1683" s="56" t="str">
        <f t="shared" si="236"/>
        <v/>
      </c>
      <c r="L1683" s="2"/>
      <c r="M1683" s="2"/>
      <c r="N1683" s="51" t="str">
        <f t="shared" si="237"/>
        <v/>
      </c>
      <c r="O1683" s="2"/>
      <c r="Q1683" s="6" t="str">
        <f t="shared" si="238"/>
        <v/>
      </c>
      <c r="S1683" s="6" t="str">
        <f>IF(COUNTIF($Q1683:$Q$2510, $Q1683)&gt;1, "", $Q1683)</f>
        <v/>
      </c>
      <c r="U1683" s="63" t="str">
        <f>IF($B1683="", "", IF(OR($B1683&lt;'Intro &amp; Setup'!$W$18, $B1683&gt;'Intro &amp; Setup'!$AG$18), "X", ""))</f>
        <v/>
      </c>
      <c r="V1683" s="64" t="str">
        <f>IF($F1683="", "", IF(OR($F1683&lt;'Intro &amp; Setup'!$W$18, $F1683&gt;'Intro &amp; Setup'!$AG$18), "X", ""))</f>
        <v/>
      </c>
      <c r="W1683" s="6" t="str">
        <f t="shared" si="239"/>
        <v/>
      </c>
      <c r="Y1683" s="63" t="str">
        <f t="shared" si="240"/>
        <v/>
      </c>
      <c r="Z1683" s="64" t="str">
        <f t="shared" si="241"/>
        <v/>
      </c>
      <c r="AB1683" s="80" t="str">
        <f t="shared" si="242"/>
        <v/>
      </c>
      <c r="AC1683" s="77" t="str">
        <f t="shared" si="243"/>
        <v/>
      </c>
      <c r="AE1683" s="84" t="str">
        <f t="shared" si="244"/>
        <v/>
      </c>
      <c r="AG1683" s="6" t="str">
        <f>IF($AE1683="", "", COUNTIF($AE$10:$AE$2510, "&gt;"&amp;$AE1683)+1+COUNTIF($AE$10:$AE1683, $AE1683)-1)</f>
        <v/>
      </c>
    </row>
    <row r="1684" spans="1:33" x14ac:dyDescent="0.25">
      <c r="A1684" s="2"/>
      <c r="B1684" s="98"/>
      <c r="C1684" s="99"/>
      <c r="D1684" s="100"/>
      <c r="E1684" s="101"/>
      <c r="F1684" s="102"/>
      <c r="G1684" s="99"/>
      <c r="H1684" s="103"/>
      <c r="I1684" s="104"/>
      <c r="J1684" s="2"/>
      <c r="K1684" s="56" t="str">
        <f t="shared" si="236"/>
        <v/>
      </c>
      <c r="L1684" s="2"/>
      <c r="M1684" s="2"/>
      <c r="N1684" s="51" t="str">
        <f t="shared" si="237"/>
        <v/>
      </c>
      <c r="O1684" s="2"/>
      <c r="Q1684" s="6" t="str">
        <f t="shared" si="238"/>
        <v/>
      </c>
      <c r="S1684" s="6" t="str">
        <f>IF(COUNTIF($Q1684:$Q$2510, $Q1684)&gt;1, "", $Q1684)</f>
        <v/>
      </c>
      <c r="U1684" s="63" t="str">
        <f>IF($B1684="", "", IF(OR($B1684&lt;'Intro &amp; Setup'!$W$18, $B1684&gt;'Intro &amp; Setup'!$AG$18), "X", ""))</f>
        <v/>
      </c>
      <c r="V1684" s="64" t="str">
        <f>IF($F1684="", "", IF(OR($F1684&lt;'Intro &amp; Setup'!$W$18, $F1684&gt;'Intro &amp; Setup'!$AG$18), "X", ""))</f>
        <v/>
      </c>
      <c r="W1684" s="6" t="str">
        <f t="shared" si="239"/>
        <v/>
      </c>
      <c r="Y1684" s="63" t="str">
        <f t="shared" si="240"/>
        <v/>
      </c>
      <c r="Z1684" s="64" t="str">
        <f t="shared" si="241"/>
        <v/>
      </c>
      <c r="AB1684" s="80" t="str">
        <f t="shared" si="242"/>
        <v/>
      </c>
      <c r="AC1684" s="77" t="str">
        <f t="shared" si="243"/>
        <v/>
      </c>
      <c r="AE1684" s="84" t="str">
        <f t="shared" si="244"/>
        <v/>
      </c>
      <c r="AG1684" s="6" t="str">
        <f>IF($AE1684="", "", COUNTIF($AE$10:$AE$2510, "&gt;"&amp;$AE1684)+1+COUNTIF($AE$10:$AE1684, $AE1684)-1)</f>
        <v/>
      </c>
    </row>
    <row r="1685" spans="1:33" x14ac:dyDescent="0.25">
      <c r="A1685" s="2"/>
      <c r="B1685" s="98"/>
      <c r="C1685" s="99"/>
      <c r="D1685" s="100"/>
      <c r="E1685" s="101"/>
      <c r="F1685" s="102"/>
      <c r="G1685" s="99"/>
      <c r="H1685" s="103"/>
      <c r="I1685" s="104"/>
      <c r="J1685" s="2"/>
      <c r="K1685" s="56" t="str">
        <f t="shared" si="236"/>
        <v/>
      </c>
      <c r="L1685" s="2"/>
      <c r="M1685" s="2"/>
      <c r="N1685" s="51" t="str">
        <f t="shared" si="237"/>
        <v/>
      </c>
      <c r="O1685" s="2"/>
      <c r="Q1685" s="6" t="str">
        <f t="shared" si="238"/>
        <v/>
      </c>
      <c r="S1685" s="6" t="str">
        <f>IF(COUNTIF($Q1685:$Q$2510, $Q1685)&gt;1, "", $Q1685)</f>
        <v/>
      </c>
      <c r="U1685" s="63" t="str">
        <f>IF($B1685="", "", IF(OR($B1685&lt;'Intro &amp; Setup'!$W$18, $B1685&gt;'Intro &amp; Setup'!$AG$18), "X", ""))</f>
        <v/>
      </c>
      <c r="V1685" s="64" t="str">
        <f>IF($F1685="", "", IF(OR($F1685&lt;'Intro &amp; Setup'!$W$18, $F1685&gt;'Intro &amp; Setup'!$AG$18), "X", ""))</f>
        <v/>
      </c>
      <c r="W1685" s="6" t="str">
        <f t="shared" si="239"/>
        <v/>
      </c>
      <c r="Y1685" s="63" t="str">
        <f t="shared" si="240"/>
        <v/>
      </c>
      <c r="Z1685" s="64" t="str">
        <f t="shared" si="241"/>
        <v/>
      </c>
      <c r="AB1685" s="80" t="str">
        <f t="shared" si="242"/>
        <v/>
      </c>
      <c r="AC1685" s="77" t="str">
        <f t="shared" si="243"/>
        <v/>
      </c>
      <c r="AE1685" s="84" t="str">
        <f t="shared" si="244"/>
        <v/>
      </c>
      <c r="AG1685" s="6" t="str">
        <f>IF($AE1685="", "", COUNTIF($AE$10:$AE$2510, "&gt;"&amp;$AE1685)+1+COUNTIF($AE$10:$AE1685, $AE1685)-1)</f>
        <v/>
      </c>
    </row>
    <row r="1686" spans="1:33" x14ac:dyDescent="0.25">
      <c r="A1686" s="2"/>
      <c r="B1686" s="98"/>
      <c r="C1686" s="99"/>
      <c r="D1686" s="100"/>
      <c r="E1686" s="101"/>
      <c r="F1686" s="102"/>
      <c r="G1686" s="99"/>
      <c r="H1686" s="103"/>
      <c r="I1686" s="104"/>
      <c r="J1686" s="2"/>
      <c r="K1686" s="56" t="str">
        <f t="shared" si="236"/>
        <v/>
      </c>
      <c r="L1686" s="2"/>
      <c r="M1686" s="2"/>
      <c r="N1686" s="51" t="str">
        <f t="shared" si="237"/>
        <v/>
      </c>
      <c r="O1686" s="2"/>
      <c r="Q1686" s="6" t="str">
        <f t="shared" si="238"/>
        <v/>
      </c>
      <c r="S1686" s="6" t="str">
        <f>IF(COUNTIF($Q1686:$Q$2510, $Q1686)&gt;1, "", $Q1686)</f>
        <v/>
      </c>
      <c r="U1686" s="63" t="str">
        <f>IF($B1686="", "", IF(OR($B1686&lt;'Intro &amp; Setup'!$W$18, $B1686&gt;'Intro &amp; Setup'!$AG$18), "X", ""))</f>
        <v/>
      </c>
      <c r="V1686" s="64" t="str">
        <f>IF($F1686="", "", IF(OR($F1686&lt;'Intro &amp; Setup'!$W$18, $F1686&gt;'Intro &amp; Setup'!$AG$18), "X", ""))</f>
        <v/>
      </c>
      <c r="W1686" s="6" t="str">
        <f t="shared" si="239"/>
        <v/>
      </c>
      <c r="Y1686" s="63" t="str">
        <f t="shared" si="240"/>
        <v/>
      </c>
      <c r="Z1686" s="64" t="str">
        <f t="shared" si="241"/>
        <v/>
      </c>
      <c r="AB1686" s="80" t="str">
        <f t="shared" si="242"/>
        <v/>
      </c>
      <c r="AC1686" s="77" t="str">
        <f t="shared" si="243"/>
        <v/>
      </c>
      <c r="AE1686" s="84" t="str">
        <f t="shared" si="244"/>
        <v/>
      </c>
      <c r="AG1686" s="6" t="str">
        <f>IF($AE1686="", "", COUNTIF($AE$10:$AE$2510, "&gt;"&amp;$AE1686)+1+COUNTIF($AE$10:$AE1686, $AE1686)-1)</f>
        <v/>
      </c>
    </row>
    <row r="1687" spans="1:33" x14ac:dyDescent="0.25">
      <c r="A1687" s="2"/>
      <c r="B1687" s="98"/>
      <c r="C1687" s="99"/>
      <c r="D1687" s="100"/>
      <c r="E1687" s="101"/>
      <c r="F1687" s="102"/>
      <c r="G1687" s="99"/>
      <c r="H1687" s="103"/>
      <c r="I1687" s="104"/>
      <c r="J1687" s="2"/>
      <c r="K1687" s="56" t="str">
        <f t="shared" si="236"/>
        <v/>
      </c>
      <c r="L1687" s="2"/>
      <c r="M1687" s="2"/>
      <c r="N1687" s="51" t="str">
        <f t="shared" si="237"/>
        <v/>
      </c>
      <c r="O1687" s="2"/>
      <c r="Q1687" s="6" t="str">
        <f t="shared" si="238"/>
        <v/>
      </c>
      <c r="S1687" s="6" t="str">
        <f>IF(COUNTIF($Q1687:$Q$2510, $Q1687)&gt;1, "", $Q1687)</f>
        <v/>
      </c>
      <c r="U1687" s="63" t="str">
        <f>IF($B1687="", "", IF(OR($B1687&lt;'Intro &amp; Setup'!$W$18, $B1687&gt;'Intro &amp; Setup'!$AG$18), "X", ""))</f>
        <v/>
      </c>
      <c r="V1687" s="64" t="str">
        <f>IF($F1687="", "", IF(OR($F1687&lt;'Intro &amp; Setup'!$W$18, $F1687&gt;'Intro &amp; Setup'!$AG$18), "X", ""))</f>
        <v/>
      </c>
      <c r="W1687" s="6" t="str">
        <f t="shared" si="239"/>
        <v/>
      </c>
      <c r="Y1687" s="63" t="str">
        <f t="shared" si="240"/>
        <v/>
      </c>
      <c r="Z1687" s="64" t="str">
        <f t="shared" si="241"/>
        <v/>
      </c>
      <c r="AB1687" s="80" t="str">
        <f t="shared" si="242"/>
        <v/>
      </c>
      <c r="AC1687" s="77" t="str">
        <f t="shared" si="243"/>
        <v/>
      </c>
      <c r="AE1687" s="84" t="str">
        <f t="shared" si="244"/>
        <v/>
      </c>
      <c r="AG1687" s="6" t="str">
        <f>IF($AE1687="", "", COUNTIF($AE$10:$AE$2510, "&gt;"&amp;$AE1687)+1+COUNTIF($AE$10:$AE1687, $AE1687)-1)</f>
        <v/>
      </c>
    </row>
    <row r="1688" spans="1:33" x14ac:dyDescent="0.25">
      <c r="A1688" s="2"/>
      <c r="B1688" s="98"/>
      <c r="C1688" s="99"/>
      <c r="D1688" s="100"/>
      <c r="E1688" s="101"/>
      <c r="F1688" s="102"/>
      <c r="G1688" s="99"/>
      <c r="H1688" s="103"/>
      <c r="I1688" s="104"/>
      <c r="J1688" s="2"/>
      <c r="K1688" s="56" t="str">
        <f t="shared" si="236"/>
        <v/>
      </c>
      <c r="L1688" s="2"/>
      <c r="M1688" s="2"/>
      <c r="N1688" s="51" t="str">
        <f t="shared" si="237"/>
        <v/>
      </c>
      <c r="O1688" s="2"/>
      <c r="Q1688" s="6" t="str">
        <f t="shared" si="238"/>
        <v/>
      </c>
      <c r="S1688" s="6" t="str">
        <f>IF(COUNTIF($Q1688:$Q$2510, $Q1688)&gt;1, "", $Q1688)</f>
        <v/>
      </c>
      <c r="U1688" s="63" t="str">
        <f>IF($B1688="", "", IF(OR($B1688&lt;'Intro &amp; Setup'!$W$18, $B1688&gt;'Intro &amp; Setup'!$AG$18), "X", ""))</f>
        <v/>
      </c>
      <c r="V1688" s="64" t="str">
        <f>IF($F1688="", "", IF(OR($F1688&lt;'Intro &amp; Setup'!$W$18, $F1688&gt;'Intro &amp; Setup'!$AG$18), "X", ""))</f>
        <v/>
      </c>
      <c r="W1688" s="6" t="str">
        <f t="shared" si="239"/>
        <v/>
      </c>
      <c r="Y1688" s="63" t="str">
        <f t="shared" si="240"/>
        <v/>
      </c>
      <c r="Z1688" s="64" t="str">
        <f t="shared" si="241"/>
        <v/>
      </c>
      <c r="AB1688" s="80" t="str">
        <f t="shared" si="242"/>
        <v/>
      </c>
      <c r="AC1688" s="77" t="str">
        <f t="shared" si="243"/>
        <v/>
      </c>
      <c r="AE1688" s="84" t="str">
        <f t="shared" si="244"/>
        <v/>
      </c>
      <c r="AG1688" s="6" t="str">
        <f>IF($AE1688="", "", COUNTIF($AE$10:$AE$2510, "&gt;"&amp;$AE1688)+1+COUNTIF($AE$10:$AE1688, $AE1688)-1)</f>
        <v/>
      </c>
    </row>
    <row r="1689" spans="1:33" x14ac:dyDescent="0.25">
      <c r="A1689" s="2"/>
      <c r="B1689" s="98"/>
      <c r="C1689" s="99"/>
      <c r="D1689" s="100"/>
      <c r="E1689" s="101"/>
      <c r="F1689" s="102"/>
      <c r="G1689" s="99"/>
      <c r="H1689" s="103"/>
      <c r="I1689" s="104"/>
      <c r="J1689" s="2"/>
      <c r="K1689" s="56" t="str">
        <f t="shared" si="236"/>
        <v/>
      </c>
      <c r="L1689" s="2"/>
      <c r="M1689" s="2"/>
      <c r="N1689" s="51" t="str">
        <f t="shared" si="237"/>
        <v/>
      </c>
      <c r="O1689" s="2"/>
      <c r="Q1689" s="6" t="str">
        <f t="shared" si="238"/>
        <v/>
      </c>
      <c r="S1689" s="6" t="str">
        <f>IF(COUNTIF($Q1689:$Q$2510, $Q1689)&gt;1, "", $Q1689)</f>
        <v/>
      </c>
      <c r="U1689" s="63" t="str">
        <f>IF($B1689="", "", IF(OR($B1689&lt;'Intro &amp; Setup'!$W$18, $B1689&gt;'Intro &amp; Setup'!$AG$18), "X", ""))</f>
        <v/>
      </c>
      <c r="V1689" s="64" t="str">
        <f>IF($F1689="", "", IF(OR($F1689&lt;'Intro &amp; Setup'!$W$18, $F1689&gt;'Intro &amp; Setup'!$AG$18), "X", ""))</f>
        <v/>
      </c>
      <c r="W1689" s="6" t="str">
        <f t="shared" si="239"/>
        <v/>
      </c>
      <c r="Y1689" s="63" t="str">
        <f t="shared" si="240"/>
        <v/>
      </c>
      <c r="Z1689" s="64" t="str">
        <f t="shared" si="241"/>
        <v/>
      </c>
      <c r="AB1689" s="80" t="str">
        <f t="shared" si="242"/>
        <v/>
      </c>
      <c r="AC1689" s="77" t="str">
        <f t="shared" si="243"/>
        <v/>
      </c>
      <c r="AE1689" s="84" t="str">
        <f t="shared" si="244"/>
        <v/>
      </c>
      <c r="AG1689" s="6" t="str">
        <f>IF($AE1689="", "", COUNTIF($AE$10:$AE$2510, "&gt;"&amp;$AE1689)+1+COUNTIF($AE$10:$AE1689, $AE1689)-1)</f>
        <v/>
      </c>
    </row>
    <row r="1690" spans="1:33" x14ac:dyDescent="0.25">
      <c r="A1690" s="2"/>
      <c r="B1690" s="98"/>
      <c r="C1690" s="99"/>
      <c r="D1690" s="100"/>
      <c r="E1690" s="101"/>
      <c r="F1690" s="102"/>
      <c r="G1690" s="99"/>
      <c r="H1690" s="103"/>
      <c r="I1690" s="104"/>
      <c r="J1690" s="2"/>
      <c r="K1690" s="56" t="str">
        <f t="shared" si="236"/>
        <v/>
      </c>
      <c r="L1690" s="2"/>
      <c r="M1690" s="2"/>
      <c r="N1690" s="51" t="str">
        <f t="shared" si="237"/>
        <v/>
      </c>
      <c r="O1690" s="2"/>
      <c r="Q1690" s="6" t="str">
        <f t="shared" si="238"/>
        <v/>
      </c>
      <c r="S1690" s="6" t="str">
        <f>IF(COUNTIF($Q1690:$Q$2510, $Q1690)&gt;1, "", $Q1690)</f>
        <v/>
      </c>
      <c r="U1690" s="63" t="str">
        <f>IF($B1690="", "", IF(OR($B1690&lt;'Intro &amp; Setup'!$W$18, $B1690&gt;'Intro &amp; Setup'!$AG$18), "X", ""))</f>
        <v/>
      </c>
      <c r="V1690" s="64" t="str">
        <f>IF($F1690="", "", IF(OR($F1690&lt;'Intro &amp; Setup'!$W$18, $F1690&gt;'Intro &amp; Setup'!$AG$18), "X", ""))</f>
        <v/>
      </c>
      <c r="W1690" s="6" t="str">
        <f t="shared" si="239"/>
        <v/>
      </c>
      <c r="Y1690" s="63" t="str">
        <f t="shared" si="240"/>
        <v/>
      </c>
      <c r="Z1690" s="64" t="str">
        <f t="shared" si="241"/>
        <v/>
      </c>
      <c r="AB1690" s="80" t="str">
        <f t="shared" si="242"/>
        <v/>
      </c>
      <c r="AC1690" s="77" t="str">
        <f t="shared" si="243"/>
        <v/>
      </c>
      <c r="AE1690" s="84" t="str">
        <f t="shared" si="244"/>
        <v/>
      </c>
      <c r="AG1690" s="6" t="str">
        <f>IF($AE1690="", "", COUNTIF($AE$10:$AE$2510, "&gt;"&amp;$AE1690)+1+COUNTIF($AE$10:$AE1690, $AE1690)-1)</f>
        <v/>
      </c>
    </row>
    <row r="1691" spans="1:33" x14ac:dyDescent="0.25">
      <c r="A1691" s="2"/>
      <c r="B1691" s="98"/>
      <c r="C1691" s="99"/>
      <c r="D1691" s="100"/>
      <c r="E1691" s="101"/>
      <c r="F1691" s="102"/>
      <c r="G1691" s="99"/>
      <c r="H1691" s="103"/>
      <c r="I1691" s="104"/>
      <c r="J1691" s="2"/>
      <c r="K1691" s="56" t="str">
        <f t="shared" si="236"/>
        <v/>
      </c>
      <c r="L1691" s="2"/>
      <c r="M1691" s="2"/>
      <c r="N1691" s="51" t="str">
        <f t="shared" si="237"/>
        <v/>
      </c>
      <c r="O1691" s="2"/>
      <c r="Q1691" s="6" t="str">
        <f t="shared" si="238"/>
        <v/>
      </c>
      <c r="S1691" s="6" t="str">
        <f>IF(COUNTIF($Q1691:$Q$2510, $Q1691)&gt;1, "", $Q1691)</f>
        <v/>
      </c>
      <c r="U1691" s="63" t="str">
        <f>IF($B1691="", "", IF(OR($B1691&lt;'Intro &amp; Setup'!$W$18, $B1691&gt;'Intro &amp; Setup'!$AG$18), "X", ""))</f>
        <v/>
      </c>
      <c r="V1691" s="64" t="str">
        <f>IF($F1691="", "", IF(OR($F1691&lt;'Intro &amp; Setup'!$W$18, $F1691&gt;'Intro &amp; Setup'!$AG$18), "X", ""))</f>
        <v/>
      </c>
      <c r="W1691" s="6" t="str">
        <f t="shared" si="239"/>
        <v/>
      </c>
      <c r="Y1691" s="63" t="str">
        <f t="shared" si="240"/>
        <v/>
      </c>
      <c r="Z1691" s="64" t="str">
        <f t="shared" si="241"/>
        <v/>
      </c>
      <c r="AB1691" s="80" t="str">
        <f t="shared" si="242"/>
        <v/>
      </c>
      <c r="AC1691" s="77" t="str">
        <f t="shared" si="243"/>
        <v/>
      </c>
      <c r="AE1691" s="84" t="str">
        <f t="shared" si="244"/>
        <v/>
      </c>
      <c r="AG1691" s="6" t="str">
        <f>IF($AE1691="", "", COUNTIF($AE$10:$AE$2510, "&gt;"&amp;$AE1691)+1+COUNTIF($AE$10:$AE1691, $AE1691)-1)</f>
        <v/>
      </c>
    </row>
    <row r="1692" spans="1:33" x14ac:dyDescent="0.25">
      <c r="A1692" s="2"/>
      <c r="B1692" s="98"/>
      <c r="C1692" s="99"/>
      <c r="D1692" s="100"/>
      <c r="E1692" s="101"/>
      <c r="F1692" s="102"/>
      <c r="G1692" s="99"/>
      <c r="H1692" s="103"/>
      <c r="I1692" s="104"/>
      <c r="J1692" s="2"/>
      <c r="K1692" s="56" t="str">
        <f t="shared" si="236"/>
        <v/>
      </c>
      <c r="L1692" s="2"/>
      <c r="M1692" s="2"/>
      <c r="N1692" s="51" t="str">
        <f t="shared" si="237"/>
        <v/>
      </c>
      <c r="O1692" s="2"/>
      <c r="Q1692" s="6" t="str">
        <f t="shared" si="238"/>
        <v/>
      </c>
      <c r="S1692" s="6" t="str">
        <f>IF(COUNTIF($Q1692:$Q$2510, $Q1692)&gt;1, "", $Q1692)</f>
        <v/>
      </c>
      <c r="U1692" s="63" t="str">
        <f>IF($B1692="", "", IF(OR($B1692&lt;'Intro &amp; Setup'!$W$18, $B1692&gt;'Intro &amp; Setup'!$AG$18), "X", ""))</f>
        <v/>
      </c>
      <c r="V1692" s="64" t="str">
        <f>IF($F1692="", "", IF(OR($F1692&lt;'Intro &amp; Setup'!$W$18, $F1692&gt;'Intro &amp; Setup'!$AG$18), "X", ""))</f>
        <v/>
      </c>
      <c r="W1692" s="6" t="str">
        <f t="shared" si="239"/>
        <v/>
      </c>
      <c r="Y1692" s="63" t="str">
        <f t="shared" si="240"/>
        <v/>
      </c>
      <c r="Z1692" s="64" t="str">
        <f t="shared" si="241"/>
        <v/>
      </c>
      <c r="AB1692" s="80" t="str">
        <f t="shared" si="242"/>
        <v/>
      </c>
      <c r="AC1692" s="77" t="str">
        <f t="shared" si="243"/>
        <v/>
      </c>
      <c r="AE1692" s="84" t="str">
        <f t="shared" si="244"/>
        <v/>
      </c>
      <c r="AG1692" s="6" t="str">
        <f>IF($AE1692="", "", COUNTIF($AE$10:$AE$2510, "&gt;"&amp;$AE1692)+1+COUNTIF($AE$10:$AE1692, $AE1692)-1)</f>
        <v/>
      </c>
    </row>
    <row r="1693" spans="1:33" x14ac:dyDescent="0.25">
      <c r="A1693" s="2"/>
      <c r="B1693" s="98"/>
      <c r="C1693" s="99"/>
      <c r="D1693" s="100"/>
      <c r="E1693" s="101"/>
      <c r="F1693" s="102"/>
      <c r="G1693" s="99"/>
      <c r="H1693" s="103"/>
      <c r="I1693" s="104"/>
      <c r="J1693" s="2"/>
      <c r="K1693" s="56" t="str">
        <f t="shared" si="236"/>
        <v/>
      </c>
      <c r="L1693" s="2"/>
      <c r="M1693" s="2"/>
      <c r="N1693" s="51" t="str">
        <f t="shared" si="237"/>
        <v/>
      </c>
      <c r="O1693" s="2"/>
      <c r="Q1693" s="6" t="str">
        <f t="shared" si="238"/>
        <v/>
      </c>
      <c r="S1693" s="6" t="str">
        <f>IF(COUNTIF($Q1693:$Q$2510, $Q1693)&gt;1, "", $Q1693)</f>
        <v/>
      </c>
      <c r="U1693" s="63" t="str">
        <f>IF($B1693="", "", IF(OR($B1693&lt;'Intro &amp; Setup'!$W$18, $B1693&gt;'Intro &amp; Setup'!$AG$18), "X", ""))</f>
        <v/>
      </c>
      <c r="V1693" s="64" t="str">
        <f>IF($F1693="", "", IF(OR($F1693&lt;'Intro &amp; Setup'!$W$18, $F1693&gt;'Intro &amp; Setup'!$AG$18), "X", ""))</f>
        <v/>
      </c>
      <c r="W1693" s="6" t="str">
        <f t="shared" si="239"/>
        <v/>
      </c>
      <c r="Y1693" s="63" t="str">
        <f t="shared" si="240"/>
        <v/>
      </c>
      <c r="Z1693" s="64" t="str">
        <f t="shared" si="241"/>
        <v/>
      </c>
      <c r="AB1693" s="80" t="str">
        <f t="shared" si="242"/>
        <v/>
      </c>
      <c r="AC1693" s="77" t="str">
        <f t="shared" si="243"/>
        <v/>
      </c>
      <c r="AE1693" s="84" t="str">
        <f t="shared" si="244"/>
        <v/>
      </c>
      <c r="AG1693" s="6" t="str">
        <f>IF($AE1693="", "", COUNTIF($AE$10:$AE$2510, "&gt;"&amp;$AE1693)+1+COUNTIF($AE$10:$AE1693, $AE1693)-1)</f>
        <v/>
      </c>
    </row>
    <row r="1694" spans="1:33" x14ac:dyDescent="0.25">
      <c r="A1694" s="2"/>
      <c r="B1694" s="98"/>
      <c r="C1694" s="99"/>
      <c r="D1694" s="100"/>
      <c r="E1694" s="101"/>
      <c r="F1694" s="102"/>
      <c r="G1694" s="99"/>
      <c r="H1694" s="103"/>
      <c r="I1694" s="104"/>
      <c r="J1694" s="2"/>
      <c r="K1694" s="56" t="str">
        <f t="shared" si="236"/>
        <v/>
      </c>
      <c r="L1694" s="2"/>
      <c r="M1694" s="2"/>
      <c r="N1694" s="51" t="str">
        <f t="shared" si="237"/>
        <v/>
      </c>
      <c r="O1694" s="2"/>
      <c r="Q1694" s="6" t="str">
        <f t="shared" si="238"/>
        <v/>
      </c>
      <c r="S1694" s="6" t="str">
        <f>IF(COUNTIF($Q1694:$Q$2510, $Q1694)&gt;1, "", $Q1694)</f>
        <v/>
      </c>
      <c r="U1694" s="63" t="str">
        <f>IF($B1694="", "", IF(OR($B1694&lt;'Intro &amp; Setup'!$W$18, $B1694&gt;'Intro &amp; Setup'!$AG$18), "X", ""))</f>
        <v/>
      </c>
      <c r="V1694" s="64" t="str">
        <f>IF($F1694="", "", IF(OR($F1694&lt;'Intro &amp; Setup'!$W$18, $F1694&gt;'Intro &amp; Setup'!$AG$18), "X", ""))</f>
        <v/>
      </c>
      <c r="W1694" s="6" t="str">
        <f t="shared" si="239"/>
        <v/>
      </c>
      <c r="Y1694" s="63" t="str">
        <f t="shared" si="240"/>
        <v/>
      </c>
      <c r="Z1694" s="64" t="str">
        <f t="shared" si="241"/>
        <v/>
      </c>
      <c r="AB1694" s="80" t="str">
        <f t="shared" si="242"/>
        <v/>
      </c>
      <c r="AC1694" s="77" t="str">
        <f t="shared" si="243"/>
        <v/>
      </c>
      <c r="AE1694" s="84" t="str">
        <f t="shared" si="244"/>
        <v/>
      </c>
      <c r="AG1694" s="6" t="str">
        <f>IF($AE1694="", "", COUNTIF($AE$10:$AE$2510, "&gt;"&amp;$AE1694)+1+COUNTIF($AE$10:$AE1694, $AE1694)-1)</f>
        <v/>
      </c>
    </row>
    <row r="1695" spans="1:33" x14ac:dyDescent="0.25">
      <c r="A1695" s="2"/>
      <c r="B1695" s="98"/>
      <c r="C1695" s="99"/>
      <c r="D1695" s="100"/>
      <c r="E1695" s="101"/>
      <c r="F1695" s="102"/>
      <c r="G1695" s="99"/>
      <c r="H1695" s="103"/>
      <c r="I1695" s="104"/>
      <c r="J1695" s="2"/>
      <c r="K1695" s="56" t="str">
        <f t="shared" si="236"/>
        <v/>
      </c>
      <c r="L1695" s="2"/>
      <c r="M1695" s="2"/>
      <c r="N1695" s="51" t="str">
        <f t="shared" si="237"/>
        <v/>
      </c>
      <c r="O1695" s="2"/>
      <c r="Q1695" s="6" t="str">
        <f t="shared" si="238"/>
        <v/>
      </c>
      <c r="S1695" s="6" t="str">
        <f>IF(COUNTIF($Q1695:$Q$2510, $Q1695)&gt;1, "", $Q1695)</f>
        <v/>
      </c>
      <c r="U1695" s="63" t="str">
        <f>IF($B1695="", "", IF(OR($B1695&lt;'Intro &amp; Setup'!$W$18, $B1695&gt;'Intro &amp; Setup'!$AG$18), "X", ""))</f>
        <v/>
      </c>
      <c r="V1695" s="64" t="str">
        <f>IF($F1695="", "", IF(OR($F1695&lt;'Intro &amp; Setup'!$W$18, $F1695&gt;'Intro &amp; Setup'!$AG$18), "X", ""))</f>
        <v/>
      </c>
      <c r="W1695" s="6" t="str">
        <f t="shared" si="239"/>
        <v/>
      </c>
      <c r="Y1695" s="63" t="str">
        <f t="shared" si="240"/>
        <v/>
      </c>
      <c r="Z1695" s="64" t="str">
        <f t="shared" si="241"/>
        <v/>
      </c>
      <c r="AB1695" s="80" t="str">
        <f t="shared" si="242"/>
        <v/>
      </c>
      <c r="AC1695" s="77" t="str">
        <f t="shared" si="243"/>
        <v/>
      </c>
      <c r="AE1695" s="84" t="str">
        <f t="shared" si="244"/>
        <v/>
      </c>
      <c r="AG1695" s="6" t="str">
        <f>IF($AE1695="", "", COUNTIF($AE$10:$AE$2510, "&gt;"&amp;$AE1695)+1+COUNTIF($AE$10:$AE1695, $AE1695)-1)</f>
        <v/>
      </c>
    </row>
    <row r="1696" spans="1:33" x14ac:dyDescent="0.25">
      <c r="A1696" s="2"/>
      <c r="B1696" s="98"/>
      <c r="C1696" s="99"/>
      <c r="D1696" s="100"/>
      <c r="E1696" s="101"/>
      <c r="F1696" s="102"/>
      <c r="G1696" s="99"/>
      <c r="H1696" s="103"/>
      <c r="I1696" s="104"/>
      <c r="J1696" s="2"/>
      <c r="K1696" s="56" t="str">
        <f t="shared" si="236"/>
        <v/>
      </c>
      <c r="L1696" s="2"/>
      <c r="M1696" s="2"/>
      <c r="N1696" s="51" t="str">
        <f t="shared" si="237"/>
        <v/>
      </c>
      <c r="O1696" s="2"/>
      <c r="Q1696" s="6" t="str">
        <f t="shared" si="238"/>
        <v/>
      </c>
      <c r="S1696" s="6" t="str">
        <f>IF(COUNTIF($Q1696:$Q$2510, $Q1696)&gt;1, "", $Q1696)</f>
        <v/>
      </c>
      <c r="U1696" s="63" t="str">
        <f>IF($B1696="", "", IF(OR($B1696&lt;'Intro &amp; Setup'!$W$18, $B1696&gt;'Intro &amp; Setup'!$AG$18), "X", ""))</f>
        <v/>
      </c>
      <c r="V1696" s="64" t="str">
        <f>IF($F1696="", "", IF(OR($F1696&lt;'Intro &amp; Setup'!$W$18, $F1696&gt;'Intro &amp; Setup'!$AG$18), "X", ""))</f>
        <v/>
      </c>
      <c r="W1696" s="6" t="str">
        <f t="shared" si="239"/>
        <v/>
      </c>
      <c r="Y1696" s="63" t="str">
        <f t="shared" si="240"/>
        <v/>
      </c>
      <c r="Z1696" s="64" t="str">
        <f t="shared" si="241"/>
        <v/>
      </c>
      <c r="AB1696" s="80" t="str">
        <f t="shared" si="242"/>
        <v/>
      </c>
      <c r="AC1696" s="77" t="str">
        <f t="shared" si="243"/>
        <v/>
      </c>
      <c r="AE1696" s="84" t="str">
        <f t="shared" si="244"/>
        <v/>
      </c>
      <c r="AG1696" s="6" t="str">
        <f>IF($AE1696="", "", COUNTIF($AE$10:$AE$2510, "&gt;"&amp;$AE1696)+1+COUNTIF($AE$10:$AE1696, $AE1696)-1)</f>
        <v/>
      </c>
    </row>
    <row r="1697" spans="1:33" x14ac:dyDescent="0.25">
      <c r="A1697" s="2"/>
      <c r="B1697" s="98"/>
      <c r="C1697" s="99"/>
      <c r="D1697" s="100"/>
      <c r="E1697" s="101"/>
      <c r="F1697" s="102"/>
      <c r="G1697" s="99"/>
      <c r="H1697" s="103"/>
      <c r="I1697" s="104"/>
      <c r="J1697" s="2"/>
      <c r="K1697" s="56" t="str">
        <f t="shared" si="236"/>
        <v/>
      </c>
      <c r="L1697" s="2"/>
      <c r="M1697" s="2"/>
      <c r="N1697" s="51" t="str">
        <f t="shared" si="237"/>
        <v/>
      </c>
      <c r="O1697" s="2"/>
      <c r="Q1697" s="6" t="str">
        <f t="shared" si="238"/>
        <v/>
      </c>
      <c r="S1697" s="6" t="str">
        <f>IF(COUNTIF($Q1697:$Q$2510, $Q1697)&gt;1, "", $Q1697)</f>
        <v/>
      </c>
      <c r="U1697" s="63" t="str">
        <f>IF($B1697="", "", IF(OR($B1697&lt;'Intro &amp; Setup'!$W$18, $B1697&gt;'Intro &amp; Setup'!$AG$18), "X", ""))</f>
        <v/>
      </c>
      <c r="V1697" s="64" t="str">
        <f>IF($F1697="", "", IF(OR($F1697&lt;'Intro &amp; Setup'!$W$18, $F1697&gt;'Intro &amp; Setup'!$AG$18), "X", ""))</f>
        <v/>
      </c>
      <c r="W1697" s="6" t="str">
        <f t="shared" si="239"/>
        <v/>
      </c>
      <c r="Y1697" s="63" t="str">
        <f t="shared" si="240"/>
        <v/>
      </c>
      <c r="Z1697" s="64" t="str">
        <f t="shared" si="241"/>
        <v/>
      </c>
      <c r="AB1697" s="80" t="str">
        <f t="shared" si="242"/>
        <v/>
      </c>
      <c r="AC1697" s="77" t="str">
        <f t="shared" si="243"/>
        <v/>
      </c>
      <c r="AE1697" s="84" t="str">
        <f t="shared" si="244"/>
        <v/>
      </c>
      <c r="AG1697" s="6" t="str">
        <f>IF($AE1697="", "", COUNTIF($AE$10:$AE$2510, "&gt;"&amp;$AE1697)+1+COUNTIF($AE$10:$AE1697, $AE1697)-1)</f>
        <v/>
      </c>
    </row>
    <row r="1698" spans="1:33" x14ac:dyDescent="0.25">
      <c r="A1698" s="2"/>
      <c r="B1698" s="98"/>
      <c r="C1698" s="99"/>
      <c r="D1698" s="100"/>
      <c r="E1698" s="101"/>
      <c r="F1698" s="102"/>
      <c r="G1698" s="99"/>
      <c r="H1698" s="103"/>
      <c r="I1698" s="104"/>
      <c r="J1698" s="2"/>
      <c r="K1698" s="56" t="str">
        <f t="shared" si="236"/>
        <v/>
      </c>
      <c r="L1698" s="2"/>
      <c r="M1698" s="2"/>
      <c r="N1698" s="51" t="str">
        <f t="shared" si="237"/>
        <v/>
      </c>
      <c r="O1698" s="2"/>
      <c r="Q1698" s="6" t="str">
        <f t="shared" si="238"/>
        <v/>
      </c>
      <c r="S1698" s="6" t="str">
        <f>IF(COUNTIF($Q1698:$Q$2510, $Q1698)&gt;1, "", $Q1698)</f>
        <v/>
      </c>
      <c r="U1698" s="63" t="str">
        <f>IF($B1698="", "", IF(OR($B1698&lt;'Intro &amp; Setup'!$W$18, $B1698&gt;'Intro &amp; Setup'!$AG$18), "X", ""))</f>
        <v/>
      </c>
      <c r="V1698" s="64" t="str">
        <f>IF($F1698="", "", IF(OR($F1698&lt;'Intro &amp; Setup'!$W$18, $F1698&gt;'Intro &amp; Setup'!$AG$18), "X", ""))</f>
        <v/>
      </c>
      <c r="W1698" s="6" t="str">
        <f t="shared" si="239"/>
        <v/>
      </c>
      <c r="Y1698" s="63" t="str">
        <f t="shared" si="240"/>
        <v/>
      </c>
      <c r="Z1698" s="64" t="str">
        <f t="shared" si="241"/>
        <v/>
      </c>
      <c r="AB1698" s="80" t="str">
        <f t="shared" si="242"/>
        <v/>
      </c>
      <c r="AC1698" s="77" t="str">
        <f t="shared" si="243"/>
        <v/>
      </c>
      <c r="AE1698" s="84" t="str">
        <f t="shared" si="244"/>
        <v/>
      </c>
      <c r="AG1698" s="6" t="str">
        <f>IF($AE1698="", "", COUNTIF($AE$10:$AE$2510, "&gt;"&amp;$AE1698)+1+COUNTIF($AE$10:$AE1698, $AE1698)-1)</f>
        <v/>
      </c>
    </row>
    <row r="1699" spans="1:33" x14ac:dyDescent="0.25">
      <c r="A1699" s="2"/>
      <c r="B1699" s="98"/>
      <c r="C1699" s="99"/>
      <c r="D1699" s="100"/>
      <c r="E1699" s="101"/>
      <c r="F1699" s="102"/>
      <c r="G1699" s="99"/>
      <c r="H1699" s="103"/>
      <c r="I1699" s="104"/>
      <c r="J1699" s="2"/>
      <c r="K1699" s="56" t="str">
        <f t="shared" si="236"/>
        <v/>
      </c>
      <c r="L1699" s="2"/>
      <c r="M1699" s="2"/>
      <c r="N1699" s="51" t="str">
        <f t="shared" si="237"/>
        <v/>
      </c>
      <c r="O1699" s="2"/>
      <c r="Q1699" s="6" t="str">
        <f t="shared" si="238"/>
        <v/>
      </c>
      <c r="S1699" s="6" t="str">
        <f>IF(COUNTIF($Q1699:$Q$2510, $Q1699)&gt;1, "", $Q1699)</f>
        <v/>
      </c>
      <c r="U1699" s="63" t="str">
        <f>IF($B1699="", "", IF(OR($B1699&lt;'Intro &amp; Setup'!$W$18, $B1699&gt;'Intro &amp; Setup'!$AG$18), "X", ""))</f>
        <v/>
      </c>
      <c r="V1699" s="64" t="str">
        <f>IF($F1699="", "", IF(OR($F1699&lt;'Intro &amp; Setup'!$W$18, $F1699&gt;'Intro &amp; Setup'!$AG$18), "X", ""))</f>
        <v/>
      </c>
      <c r="W1699" s="6" t="str">
        <f t="shared" si="239"/>
        <v/>
      </c>
      <c r="Y1699" s="63" t="str">
        <f t="shared" si="240"/>
        <v/>
      </c>
      <c r="Z1699" s="64" t="str">
        <f t="shared" si="241"/>
        <v/>
      </c>
      <c r="AB1699" s="80" t="str">
        <f t="shared" si="242"/>
        <v/>
      </c>
      <c r="AC1699" s="77" t="str">
        <f t="shared" si="243"/>
        <v/>
      </c>
      <c r="AE1699" s="84" t="str">
        <f t="shared" si="244"/>
        <v/>
      </c>
      <c r="AG1699" s="6" t="str">
        <f>IF($AE1699="", "", COUNTIF($AE$10:$AE$2510, "&gt;"&amp;$AE1699)+1+COUNTIF($AE$10:$AE1699, $AE1699)-1)</f>
        <v/>
      </c>
    </row>
    <row r="1700" spans="1:33" x14ac:dyDescent="0.25">
      <c r="A1700" s="2"/>
      <c r="B1700" s="98"/>
      <c r="C1700" s="99"/>
      <c r="D1700" s="100"/>
      <c r="E1700" s="101"/>
      <c r="F1700" s="102"/>
      <c r="G1700" s="99"/>
      <c r="H1700" s="103"/>
      <c r="I1700" s="104"/>
      <c r="J1700" s="2"/>
      <c r="K1700" s="56" t="str">
        <f t="shared" si="236"/>
        <v/>
      </c>
      <c r="L1700" s="2"/>
      <c r="M1700" s="2"/>
      <c r="N1700" s="51" t="str">
        <f t="shared" si="237"/>
        <v/>
      </c>
      <c r="O1700" s="2"/>
      <c r="Q1700" s="6" t="str">
        <f t="shared" si="238"/>
        <v/>
      </c>
      <c r="S1700" s="6" t="str">
        <f>IF(COUNTIF($Q1700:$Q$2510, $Q1700)&gt;1, "", $Q1700)</f>
        <v/>
      </c>
      <c r="U1700" s="63" t="str">
        <f>IF($B1700="", "", IF(OR($B1700&lt;'Intro &amp; Setup'!$W$18, $B1700&gt;'Intro &amp; Setup'!$AG$18), "X", ""))</f>
        <v/>
      </c>
      <c r="V1700" s="64" t="str">
        <f>IF($F1700="", "", IF(OR($F1700&lt;'Intro &amp; Setup'!$W$18, $F1700&gt;'Intro &amp; Setup'!$AG$18), "X", ""))</f>
        <v/>
      </c>
      <c r="W1700" s="6" t="str">
        <f t="shared" si="239"/>
        <v/>
      </c>
      <c r="Y1700" s="63" t="str">
        <f t="shared" si="240"/>
        <v/>
      </c>
      <c r="Z1700" s="64" t="str">
        <f t="shared" si="241"/>
        <v/>
      </c>
      <c r="AB1700" s="80" t="str">
        <f t="shared" si="242"/>
        <v/>
      </c>
      <c r="AC1700" s="77" t="str">
        <f t="shared" si="243"/>
        <v/>
      </c>
      <c r="AE1700" s="84" t="str">
        <f t="shared" si="244"/>
        <v/>
      </c>
      <c r="AG1700" s="6" t="str">
        <f>IF($AE1700="", "", COUNTIF($AE$10:$AE$2510, "&gt;"&amp;$AE1700)+1+COUNTIF($AE$10:$AE1700, $AE1700)-1)</f>
        <v/>
      </c>
    </row>
    <row r="1701" spans="1:33" x14ac:dyDescent="0.25">
      <c r="A1701" s="2"/>
      <c r="B1701" s="98"/>
      <c r="C1701" s="99"/>
      <c r="D1701" s="100"/>
      <c r="E1701" s="101"/>
      <c r="F1701" s="102"/>
      <c r="G1701" s="99"/>
      <c r="H1701" s="103"/>
      <c r="I1701" s="104"/>
      <c r="J1701" s="2"/>
      <c r="K1701" s="56" t="str">
        <f t="shared" si="236"/>
        <v/>
      </c>
      <c r="L1701" s="2"/>
      <c r="M1701" s="2"/>
      <c r="N1701" s="51" t="str">
        <f t="shared" si="237"/>
        <v/>
      </c>
      <c r="O1701" s="2"/>
      <c r="Q1701" s="6" t="str">
        <f t="shared" si="238"/>
        <v/>
      </c>
      <c r="S1701" s="6" t="str">
        <f>IF(COUNTIF($Q1701:$Q$2510, $Q1701)&gt;1, "", $Q1701)</f>
        <v/>
      </c>
      <c r="U1701" s="63" t="str">
        <f>IF($B1701="", "", IF(OR($B1701&lt;'Intro &amp; Setup'!$W$18, $B1701&gt;'Intro &amp; Setup'!$AG$18), "X", ""))</f>
        <v/>
      </c>
      <c r="V1701" s="64" t="str">
        <f>IF($F1701="", "", IF(OR($F1701&lt;'Intro &amp; Setup'!$W$18, $F1701&gt;'Intro &amp; Setup'!$AG$18), "X", ""))</f>
        <v/>
      </c>
      <c r="W1701" s="6" t="str">
        <f t="shared" si="239"/>
        <v/>
      </c>
      <c r="Y1701" s="63" t="str">
        <f t="shared" si="240"/>
        <v/>
      </c>
      <c r="Z1701" s="64" t="str">
        <f t="shared" si="241"/>
        <v/>
      </c>
      <c r="AB1701" s="80" t="str">
        <f t="shared" si="242"/>
        <v/>
      </c>
      <c r="AC1701" s="77" t="str">
        <f t="shared" si="243"/>
        <v/>
      </c>
      <c r="AE1701" s="84" t="str">
        <f t="shared" si="244"/>
        <v/>
      </c>
      <c r="AG1701" s="6" t="str">
        <f>IF($AE1701="", "", COUNTIF($AE$10:$AE$2510, "&gt;"&amp;$AE1701)+1+COUNTIF($AE$10:$AE1701, $AE1701)-1)</f>
        <v/>
      </c>
    </row>
    <row r="1702" spans="1:33" x14ac:dyDescent="0.25">
      <c r="A1702" s="2"/>
      <c r="B1702" s="98"/>
      <c r="C1702" s="99"/>
      <c r="D1702" s="100"/>
      <c r="E1702" s="101"/>
      <c r="F1702" s="102"/>
      <c r="G1702" s="99"/>
      <c r="H1702" s="103"/>
      <c r="I1702" s="104"/>
      <c r="J1702" s="2"/>
      <c r="K1702" s="56" t="str">
        <f t="shared" si="236"/>
        <v/>
      </c>
      <c r="L1702" s="2"/>
      <c r="M1702" s="2"/>
      <c r="N1702" s="51" t="str">
        <f t="shared" si="237"/>
        <v/>
      </c>
      <c r="O1702" s="2"/>
      <c r="Q1702" s="6" t="str">
        <f t="shared" si="238"/>
        <v/>
      </c>
      <c r="S1702" s="6" t="str">
        <f>IF(COUNTIF($Q1702:$Q$2510, $Q1702)&gt;1, "", $Q1702)</f>
        <v/>
      </c>
      <c r="U1702" s="63" t="str">
        <f>IF($B1702="", "", IF(OR($B1702&lt;'Intro &amp; Setup'!$W$18, $B1702&gt;'Intro &amp; Setup'!$AG$18), "X", ""))</f>
        <v/>
      </c>
      <c r="V1702" s="64" t="str">
        <f>IF($F1702="", "", IF(OR($F1702&lt;'Intro &amp; Setup'!$W$18, $F1702&gt;'Intro &amp; Setup'!$AG$18), "X", ""))</f>
        <v/>
      </c>
      <c r="W1702" s="6" t="str">
        <f t="shared" si="239"/>
        <v/>
      </c>
      <c r="Y1702" s="63" t="str">
        <f t="shared" si="240"/>
        <v/>
      </c>
      <c r="Z1702" s="64" t="str">
        <f t="shared" si="241"/>
        <v/>
      </c>
      <c r="AB1702" s="80" t="str">
        <f t="shared" si="242"/>
        <v/>
      </c>
      <c r="AC1702" s="77" t="str">
        <f t="shared" si="243"/>
        <v/>
      </c>
      <c r="AE1702" s="84" t="str">
        <f t="shared" si="244"/>
        <v/>
      </c>
      <c r="AG1702" s="6" t="str">
        <f>IF($AE1702="", "", COUNTIF($AE$10:$AE$2510, "&gt;"&amp;$AE1702)+1+COUNTIF($AE$10:$AE1702, $AE1702)-1)</f>
        <v/>
      </c>
    </row>
    <row r="1703" spans="1:33" x14ac:dyDescent="0.25">
      <c r="A1703" s="2"/>
      <c r="B1703" s="98"/>
      <c r="C1703" s="99"/>
      <c r="D1703" s="100"/>
      <c r="E1703" s="101"/>
      <c r="F1703" s="102"/>
      <c r="G1703" s="99"/>
      <c r="H1703" s="103"/>
      <c r="I1703" s="104"/>
      <c r="J1703" s="2"/>
      <c r="K1703" s="56" t="str">
        <f t="shared" si="236"/>
        <v/>
      </c>
      <c r="L1703" s="2"/>
      <c r="M1703" s="2"/>
      <c r="N1703" s="51" t="str">
        <f t="shared" si="237"/>
        <v/>
      </c>
      <c r="O1703" s="2"/>
      <c r="Q1703" s="6" t="str">
        <f t="shared" si="238"/>
        <v/>
      </c>
      <c r="S1703" s="6" t="str">
        <f>IF(COUNTIF($Q1703:$Q$2510, $Q1703)&gt;1, "", $Q1703)</f>
        <v/>
      </c>
      <c r="U1703" s="63" t="str">
        <f>IF($B1703="", "", IF(OR($B1703&lt;'Intro &amp; Setup'!$W$18, $B1703&gt;'Intro &amp; Setup'!$AG$18), "X", ""))</f>
        <v/>
      </c>
      <c r="V1703" s="64" t="str">
        <f>IF($F1703="", "", IF(OR($F1703&lt;'Intro &amp; Setup'!$W$18, $F1703&gt;'Intro &amp; Setup'!$AG$18), "X", ""))</f>
        <v/>
      </c>
      <c r="W1703" s="6" t="str">
        <f t="shared" si="239"/>
        <v/>
      </c>
      <c r="Y1703" s="63" t="str">
        <f t="shared" si="240"/>
        <v/>
      </c>
      <c r="Z1703" s="64" t="str">
        <f t="shared" si="241"/>
        <v/>
      </c>
      <c r="AB1703" s="80" t="str">
        <f t="shared" si="242"/>
        <v/>
      </c>
      <c r="AC1703" s="77" t="str">
        <f t="shared" si="243"/>
        <v/>
      </c>
      <c r="AE1703" s="84" t="str">
        <f t="shared" si="244"/>
        <v/>
      </c>
      <c r="AG1703" s="6" t="str">
        <f>IF($AE1703="", "", COUNTIF($AE$10:$AE$2510, "&gt;"&amp;$AE1703)+1+COUNTIF($AE$10:$AE1703, $AE1703)-1)</f>
        <v/>
      </c>
    </row>
    <row r="1704" spans="1:33" x14ac:dyDescent="0.25">
      <c r="A1704" s="2"/>
      <c r="B1704" s="98"/>
      <c r="C1704" s="99"/>
      <c r="D1704" s="100"/>
      <c r="E1704" s="101"/>
      <c r="F1704" s="102"/>
      <c r="G1704" s="99"/>
      <c r="H1704" s="103"/>
      <c r="I1704" s="104"/>
      <c r="J1704" s="2"/>
      <c r="K1704" s="56" t="str">
        <f t="shared" si="236"/>
        <v/>
      </c>
      <c r="L1704" s="2"/>
      <c r="M1704" s="2"/>
      <c r="N1704" s="51" t="str">
        <f t="shared" si="237"/>
        <v/>
      </c>
      <c r="O1704" s="2"/>
      <c r="Q1704" s="6" t="str">
        <f t="shared" si="238"/>
        <v/>
      </c>
      <c r="S1704" s="6" t="str">
        <f>IF(COUNTIF($Q1704:$Q$2510, $Q1704)&gt;1, "", $Q1704)</f>
        <v/>
      </c>
      <c r="U1704" s="63" t="str">
        <f>IF($B1704="", "", IF(OR($B1704&lt;'Intro &amp; Setup'!$W$18, $B1704&gt;'Intro &amp; Setup'!$AG$18), "X", ""))</f>
        <v/>
      </c>
      <c r="V1704" s="64" t="str">
        <f>IF($F1704="", "", IF(OR($F1704&lt;'Intro &amp; Setup'!$W$18, $F1704&gt;'Intro &amp; Setup'!$AG$18), "X", ""))</f>
        <v/>
      </c>
      <c r="W1704" s="6" t="str">
        <f t="shared" si="239"/>
        <v/>
      </c>
      <c r="Y1704" s="63" t="str">
        <f t="shared" si="240"/>
        <v/>
      </c>
      <c r="Z1704" s="64" t="str">
        <f t="shared" si="241"/>
        <v/>
      </c>
      <c r="AB1704" s="80" t="str">
        <f t="shared" si="242"/>
        <v/>
      </c>
      <c r="AC1704" s="77" t="str">
        <f t="shared" si="243"/>
        <v/>
      </c>
      <c r="AE1704" s="84" t="str">
        <f t="shared" si="244"/>
        <v/>
      </c>
      <c r="AG1704" s="6" t="str">
        <f>IF($AE1704="", "", COUNTIF($AE$10:$AE$2510, "&gt;"&amp;$AE1704)+1+COUNTIF($AE$10:$AE1704, $AE1704)-1)</f>
        <v/>
      </c>
    </row>
    <row r="1705" spans="1:33" x14ac:dyDescent="0.25">
      <c r="A1705" s="2"/>
      <c r="B1705" s="98"/>
      <c r="C1705" s="99"/>
      <c r="D1705" s="100"/>
      <c r="E1705" s="101"/>
      <c r="F1705" s="102"/>
      <c r="G1705" s="99"/>
      <c r="H1705" s="103"/>
      <c r="I1705" s="104"/>
      <c r="J1705" s="2"/>
      <c r="K1705" s="56" t="str">
        <f t="shared" si="236"/>
        <v/>
      </c>
      <c r="L1705" s="2"/>
      <c r="M1705" s="2"/>
      <c r="N1705" s="51" t="str">
        <f t="shared" si="237"/>
        <v/>
      </c>
      <c r="O1705" s="2"/>
      <c r="Q1705" s="6" t="str">
        <f t="shared" si="238"/>
        <v/>
      </c>
      <c r="S1705" s="6" t="str">
        <f>IF(COUNTIF($Q1705:$Q$2510, $Q1705)&gt;1, "", $Q1705)</f>
        <v/>
      </c>
      <c r="U1705" s="63" t="str">
        <f>IF($B1705="", "", IF(OR($B1705&lt;'Intro &amp; Setup'!$W$18, $B1705&gt;'Intro &amp; Setup'!$AG$18), "X", ""))</f>
        <v/>
      </c>
      <c r="V1705" s="64" t="str">
        <f>IF($F1705="", "", IF(OR($F1705&lt;'Intro &amp; Setup'!$W$18, $F1705&gt;'Intro &amp; Setup'!$AG$18), "X", ""))</f>
        <v/>
      </c>
      <c r="W1705" s="6" t="str">
        <f t="shared" si="239"/>
        <v/>
      </c>
      <c r="Y1705" s="63" t="str">
        <f t="shared" si="240"/>
        <v/>
      </c>
      <c r="Z1705" s="64" t="str">
        <f t="shared" si="241"/>
        <v/>
      </c>
      <c r="AB1705" s="80" t="str">
        <f t="shared" si="242"/>
        <v/>
      </c>
      <c r="AC1705" s="77" t="str">
        <f t="shared" si="243"/>
        <v/>
      </c>
      <c r="AE1705" s="84" t="str">
        <f t="shared" si="244"/>
        <v/>
      </c>
      <c r="AG1705" s="6" t="str">
        <f>IF($AE1705="", "", COUNTIF($AE$10:$AE$2510, "&gt;"&amp;$AE1705)+1+COUNTIF($AE$10:$AE1705, $AE1705)-1)</f>
        <v/>
      </c>
    </row>
    <row r="1706" spans="1:33" x14ac:dyDescent="0.25">
      <c r="A1706" s="2"/>
      <c r="B1706" s="98"/>
      <c r="C1706" s="99"/>
      <c r="D1706" s="100"/>
      <c r="E1706" s="101"/>
      <c r="F1706" s="102"/>
      <c r="G1706" s="99"/>
      <c r="H1706" s="103"/>
      <c r="I1706" s="104"/>
      <c r="J1706" s="2"/>
      <c r="K1706" s="56" t="str">
        <f t="shared" si="236"/>
        <v/>
      </c>
      <c r="L1706" s="2"/>
      <c r="M1706" s="2"/>
      <c r="N1706" s="51" t="str">
        <f t="shared" si="237"/>
        <v/>
      </c>
      <c r="O1706" s="2"/>
      <c r="Q1706" s="6" t="str">
        <f t="shared" si="238"/>
        <v/>
      </c>
      <c r="S1706" s="6" t="str">
        <f>IF(COUNTIF($Q1706:$Q$2510, $Q1706)&gt;1, "", $Q1706)</f>
        <v/>
      </c>
      <c r="U1706" s="63" t="str">
        <f>IF($B1706="", "", IF(OR($B1706&lt;'Intro &amp; Setup'!$W$18, $B1706&gt;'Intro &amp; Setup'!$AG$18), "X", ""))</f>
        <v/>
      </c>
      <c r="V1706" s="64" t="str">
        <f>IF($F1706="", "", IF(OR($F1706&lt;'Intro &amp; Setup'!$W$18, $F1706&gt;'Intro &amp; Setup'!$AG$18), "X", ""))</f>
        <v/>
      </c>
      <c r="W1706" s="6" t="str">
        <f t="shared" si="239"/>
        <v/>
      </c>
      <c r="Y1706" s="63" t="str">
        <f t="shared" si="240"/>
        <v/>
      </c>
      <c r="Z1706" s="64" t="str">
        <f t="shared" si="241"/>
        <v/>
      </c>
      <c r="AB1706" s="80" t="str">
        <f t="shared" si="242"/>
        <v/>
      </c>
      <c r="AC1706" s="77" t="str">
        <f t="shared" si="243"/>
        <v/>
      </c>
      <c r="AE1706" s="84" t="str">
        <f t="shared" si="244"/>
        <v/>
      </c>
      <c r="AG1706" s="6" t="str">
        <f>IF($AE1706="", "", COUNTIF($AE$10:$AE$2510, "&gt;"&amp;$AE1706)+1+COUNTIF($AE$10:$AE1706, $AE1706)-1)</f>
        <v/>
      </c>
    </row>
    <row r="1707" spans="1:33" x14ac:dyDescent="0.25">
      <c r="A1707" s="2"/>
      <c r="B1707" s="98"/>
      <c r="C1707" s="99"/>
      <c r="D1707" s="100"/>
      <c r="E1707" s="101"/>
      <c r="F1707" s="102"/>
      <c r="G1707" s="99"/>
      <c r="H1707" s="103"/>
      <c r="I1707" s="104"/>
      <c r="J1707" s="2"/>
      <c r="K1707" s="56" t="str">
        <f t="shared" si="236"/>
        <v/>
      </c>
      <c r="L1707" s="2"/>
      <c r="M1707" s="2"/>
      <c r="N1707" s="51" t="str">
        <f t="shared" si="237"/>
        <v/>
      </c>
      <c r="O1707" s="2"/>
      <c r="Q1707" s="6" t="str">
        <f t="shared" si="238"/>
        <v/>
      </c>
      <c r="S1707" s="6" t="str">
        <f>IF(COUNTIF($Q1707:$Q$2510, $Q1707)&gt;1, "", $Q1707)</f>
        <v/>
      </c>
      <c r="U1707" s="63" t="str">
        <f>IF($B1707="", "", IF(OR($B1707&lt;'Intro &amp; Setup'!$W$18, $B1707&gt;'Intro &amp; Setup'!$AG$18), "X", ""))</f>
        <v/>
      </c>
      <c r="V1707" s="64" t="str">
        <f>IF($F1707="", "", IF(OR($F1707&lt;'Intro &amp; Setup'!$W$18, $F1707&gt;'Intro &amp; Setup'!$AG$18), "X", ""))</f>
        <v/>
      </c>
      <c r="W1707" s="6" t="str">
        <f t="shared" si="239"/>
        <v/>
      </c>
      <c r="Y1707" s="63" t="str">
        <f t="shared" si="240"/>
        <v/>
      </c>
      <c r="Z1707" s="64" t="str">
        <f t="shared" si="241"/>
        <v/>
      </c>
      <c r="AB1707" s="80" t="str">
        <f t="shared" si="242"/>
        <v/>
      </c>
      <c r="AC1707" s="77" t="str">
        <f t="shared" si="243"/>
        <v/>
      </c>
      <c r="AE1707" s="84" t="str">
        <f t="shared" si="244"/>
        <v/>
      </c>
      <c r="AG1707" s="6" t="str">
        <f>IF($AE1707="", "", COUNTIF($AE$10:$AE$2510, "&gt;"&amp;$AE1707)+1+COUNTIF($AE$10:$AE1707, $AE1707)-1)</f>
        <v/>
      </c>
    </row>
    <row r="1708" spans="1:33" x14ac:dyDescent="0.25">
      <c r="A1708" s="2"/>
      <c r="B1708" s="98"/>
      <c r="C1708" s="99"/>
      <c r="D1708" s="100"/>
      <c r="E1708" s="101"/>
      <c r="F1708" s="102"/>
      <c r="G1708" s="99"/>
      <c r="H1708" s="103"/>
      <c r="I1708" s="104"/>
      <c r="J1708" s="2"/>
      <c r="K1708" s="56" t="str">
        <f t="shared" si="236"/>
        <v/>
      </c>
      <c r="L1708" s="2"/>
      <c r="M1708" s="2"/>
      <c r="N1708" s="51" t="str">
        <f t="shared" si="237"/>
        <v/>
      </c>
      <c r="O1708" s="2"/>
      <c r="Q1708" s="6" t="str">
        <f t="shared" si="238"/>
        <v/>
      </c>
      <c r="S1708" s="6" t="str">
        <f>IF(COUNTIF($Q1708:$Q$2510, $Q1708)&gt;1, "", $Q1708)</f>
        <v/>
      </c>
      <c r="U1708" s="63" t="str">
        <f>IF($B1708="", "", IF(OR($B1708&lt;'Intro &amp; Setup'!$W$18, $B1708&gt;'Intro &amp; Setup'!$AG$18), "X", ""))</f>
        <v/>
      </c>
      <c r="V1708" s="64" t="str">
        <f>IF($F1708="", "", IF(OR($F1708&lt;'Intro &amp; Setup'!$W$18, $F1708&gt;'Intro &amp; Setup'!$AG$18), "X", ""))</f>
        <v/>
      </c>
      <c r="W1708" s="6" t="str">
        <f t="shared" si="239"/>
        <v/>
      </c>
      <c r="Y1708" s="63" t="str">
        <f t="shared" si="240"/>
        <v/>
      </c>
      <c r="Z1708" s="64" t="str">
        <f t="shared" si="241"/>
        <v/>
      </c>
      <c r="AB1708" s="80" t="str">
        <f t="shared" si="242"/>
        <v/>
      </c>
      <c r="AC1708" s="77" t="str">
        <f t="shared" si="243"/>
        <v/>
      </c>
      <c r="AE1708" s="84" t="str">
        <f t="shared" si="244"/>
        <v/>
      </c>
      <c r="AG1708" s="6" t="str">
        <f>IF($AE1708="", "", COUNTIF($AE$10:$AE$2510, "&gt;"&amp;$AE1708)+1+COUNTIF($AE$10:$AE1708, $AE1708)-1)</f>
        <v/>
      </c>
    </row>
    <row r="1709" spans="1:33" x14ac:dyDescent="0.25">
      <c r="A1709" s="2"/>
      <c r="B1709" s="98"/>
      <c r="C1709" s="99"/>
      <c r="D1709" s="100"/>
      <c r="E1709" s="101"/>
      <c r="F1709" s="102"/>
      <c r="G1709" s="99"/>
      <c r="H1709" s="103"/>
      <c r="I1709" s="104"/>
      <c r="J1709" s="2"/>
      <c r="K1709" s="56" t="str">
        <f t="shared" si="236"/>
        <v/>
      </c>
      <c r="L1709" s="2"/>
      <c r="M1709" s="2"/>
      <c r="N1709" s="51" t="str">
        <f t="shared" si="237"/>
        <v/>
      </c>
      <c r="O1709" s="2"/>
      <c r="Q1709" s="6" t="str">
        <f t="shared" si="238"/>
        <v/>
      </c>
      <c r="S1709" s="6" t="str">
        <f>IF(COUNTIF($Q1709:$Q$2510, $Q1709)&gt;1, "", $Q1709)</f>
        <v/>
      </c>
      <c r="U1709" s="63" t="str">
        <f>IF($B1709="", "", IF(OR($B1709&lt;'Intro &amp; Setup'!$W$18, $B1709&gt;'Intro &amp; Setup'!$AG$18), "X", ""))</f>
        <v/>
      </c>
      <c r="V1709" s="64" t="str">
        <f>IF($F1709="", "", IF(OR($F1709&lt;'Intro &amp; Setup'!$W$18, $F1709&gt;'Intro &amp; Setup'!$AG$18), "X", ""))</f>
        <v/>
      </c>
      <c r="W1709" s="6" t="str">
        <f t="shared" si="239"/>
        <v/>
      </c>
      <c r="Y1709" s="63" t="str">
        <f t="shared" si="240"/>
        <v/>
      </c>
      <c r="Z1709" s="64" t="str">
        <f t="shared" si="241"/>
        <v/>
      </c>
      <c r="AB1709" s="80" t="str">
        <f t="shared" si="242"/>
        <v/>
      </c>
      <c r="AC1709" s="77" t="str">
        <f t="shared" si="243"/>
        <v/>
      </c>
      <c r="AE1709" s="84" t="str">
        <f t="shared" si="244"/>
        <v/>
      </c>
      <c r="AG1709" s="6" t="str">
        <f>IF($AE1709="", "", COUNTIF($AE$10:$AE$2510, "&gt;"&amp;$AE1709)+1+COUNTIF($AE$10:$AE1709, $AE1709)-1)</f>
        <v/>
      </c>
    </row>
    <row r="1710" spans="1:33" x14ac:dyDescent="0.25">
      <c r="A1710" s="2"/>
      <c r="B1710" s="98"/>
      <c r="C1710" s="99"/>
      <c r="D1710" s="100"/>
      <c r="E1710" s="101"/>
      <c r="F1710" s="102"/>
      <c r="G1710" s="99"/>
      <c r="H1710" s="103"/>
      <c r="I1710" s="104"/>
      <c r="J1710" s="2"/>
      <c r="K1710" s="56" t="str">
        <f t="shared" si="236"/>
        <v/>
      </c>
      <c r="L1710" s="2"/>
      <c r="M1710" s="2"/>
      <c r="N1710" s="51" t="str">
        <f t="shared" si="237"/>
        <v/>
      </c>
      <c r="O1710" s="2"/>
      <c r="Q1710" s="6" t="str">
        <f t="shared" si="238"/>
        <v/>
      </c>
      <c r="S1710" s="6" t="str">
        <f>IF(COUNTIF($Q1710:$Q$2510, $Q1710)&gt;1, "", $Q1710)</f>
        <v/>
      </c>
      <c r="U1710" s="63" t="str">
        <f>IF($B1710="", "", IF(OR($B1710&lt;'Intro &amp; Setup'!$W$18, $B1710&gt;'Intro &amp; Setup'!$AG$18), "X", ""))</f>
        <v/>
      </c>
      <c r="V1710" s="64" t="str">
        <f>IF($F1710="", "", IF(OR($F1710&lt;'Intro &amp; Setup'!$W$18, $F1710&gt;'Intro &amp; Setup'!$AG$18), "X", ""))</f>
        <v/>
      </c>
      <c r="W1710" s="6" t="str">
        <f t="shared" si="239"/>
        <v/>
      </c>
      <c r="Y1710" s="63" t="str">
        <f t="shared" si="240"/>
        <v/>
      </c>
      <c r="Z1710" s="64" t="str">
        <f t="shared" si="241"/>
        <v/>
      </c>
      <c r="AB1710" s="80" t="str">
        <f t="shared" si="242"/>
        <v/>
      </c>
      <c r="AC1710" s="77" t="str">
        <f t="shared" si="243"/>
        <v/>
      </c>
      <c r="AE1710" s="84" t="str">
        <f t="shared" si="244"/>
        <v/>
      </c>
      <c r="AG1710" s="6" t="str">
        <f>IF($AE1710="", "", COUNTIF($AE$10:$AE$2510, "&gt;"&amp;$AE1710)+1+COUNTIF($AE$10:$AE1710, $AE1710)-1)</f>
        <v/>
      </c>
    </row>
    <row r="1711" spans="1:33" x14ac:dyDescent="0.25">
      <c r="A1711" s="2"/>
      <c r="B1711" s="98"/>
      <c r="C1711" s="99"/>
      <c r="D1711" s="100"/>
      <c r="E1711" s="101"/>
      <c r="F1711" s="102"/>
      <c r="G1711" s="99"/>
      <c r="H1711" s="103"/>
      <c r="I1711" s="104"/>
      <c r="J1711" s="2"/>
      <c r="K1711" s="56" t="str">
        <f t="shared" si="236"/>
        <v/>
      </c>
      <c r="L1711" s="2"/>
      <c r="M1711" s="2"/>
      <c r="N1711" s="51" t="str">
        <f t="shared" si="237"/>
        <v/>
      </c>
      <c r="O1711" s="2"/>
      <c r="Q1711" s="6" t="str">
        <f t="shared" si="238"/>
        <v/>
      </c>
      <c r="S1711" s="6" t="str">
        <f>IF(COUNTIF($Q1711:$Q$2510, $Q1711)&gt;1, "", $Q1711)</f>
        <v/>
      </c>
      <c r="U1711" s="63" t="str">
        <f>IF($B1711="", "", IF(OR($B1711&lt;'Intro &amp; Setup'!$W$18, $B1711&gt;'Intro &amp; Setup'!$AG$18), "X", ""))</f>
        <v/>
      </c>
      <c r="V1711" s="64" t="str">
        <f>IF($F1711="", "", IF(OR($F1711&lt;'Intro &amp; Setup'!$W$18, $F1711&gt;'Intro &amp; Setup'!$AG$18), "X", ""))</f>
        <v/>
      </c>
      <c r="W1711" s="6" t="str">
        <f t="shared" si="239"/>
        <v/>
      </c>
      <c r="Y1711" s="63" t="str">
        <f t="shared" si="240"/>
        <v/>
      </c>
      <c r="Z1711" s="64" t="str">
        <f t="shared" si="241"/>
        <v/>
      </c>
      <c r="AB1711" s="80" t="str">
        <f t="shared" si="242"/>
        <v/>
      </c>
      <c r="AC1711" s="77" t="str">
        <f t="shared" si="243"/>
        <v/>
      </c>
      <c r="AE1711" s="84" t="str">
        <f t="shared" si="244"/>
        <v/>
      </c>
      <c r="AG1711" s="6" t="str">
        <f>IF($AE1711="", "", COUNTIF($AE$10:$AE$2510, "&gt;"&amp;$AE1711)+1+COUNTIF($AE$10:$AE1711, $AE1711)-1)</f>
        <v/>
      </c>
    </row>
    <row r="1712" spans="1:33" x14ac:dyDescent="0.25">
      <c r="A1712" s="2"/>
      <c r="B1712" s="98"/>
      <c r="C1712" s="99"/>
      <c r="D1712" s="100"/>
      <c r="E1712" s="101"/>
      <c r="F1712" s="102"/>
      <c r="G1712" s="99"/>
      <c r="H1712" s="103"/>
      <c r="I1712" s="104"/>
      <c r="J1712" s="2"/>
      <c r="K1712" s="56" t="str">
        <f t="shared" si="236"/>
        <v/>
      </c>
      <c r="L1712" s="2"/>
      <c r="M1712" s="2"/>
      <c r="N1712" s="51" t="str">
        <f t="shared" si="237"/>
        <v/>
      </c>
      <c r="O1712" s="2"/>
      <c r="Q1712" s="6" t="str">
        <f t="shared" si="238"/>
        <v/>
      </c>
      <c r="S1712" s="6" t="str">
        <f>IF(COUNTIF($Q1712:$Q$2510, $Q1712)&gt;1, "", $Q1712)</f>
        <v/>
      </c>
      <c r="U1712" s="63" t="str">
        <f>IF($B1712="", "", IF(OR($B1712&lt;'Intro &amp; Setup'!$W$18, $B1712&gt;'Intro &amp; Setup'!$AG$18), "X", ""))</f>
        <v/>
      </c>
      <c r="V1712" s="64" t="str">
        <f>IF($F1712="", "", IF(OR($F1712&lt;'Intro &amp; Setup'!$W$18, $F1712&gt;'Intro &amp; Setup'!$AG$18), "X", ""))</f>
        <v/>
      </c>
      <c r="W1712" s="6" t="str">
        <f t="shared" si="239"/>
        <v/>
      </c>
      <c r="Y1712" s="63" t="str">
        <f t="shared" si="240"/>
        <v/>
      </c>
      <c r="Z1712" s="64" t="str">
        <f t="shared" si="241"/>
        <v/>
      </c>
      <c r="AB1712" s="80" t="str">
        <f t="shared" si="242"/>
        <v/>
      </c>
      <c r="AC1712" s="77" t="str">
        <f t="shared" si="243"/>
        <v/>
      </c>
      <c r="AE1712" s="84" t="str">
        <f t="shared" si="244"/>
        <v/>
      </c>
      <c r="AG1712" s="6" t="str">
        <f>IF($AE1712="", "", COUNTIF($AE$10:$AE$2510, "&gt;"&amp;$AE1712)+1+COUNTIF($AE$10:$AE1712, $AE1712)-1)</f>
        <v/>
      </c>
    </row>
    <row r="1713" spans="1:33" x14ac:dyDescent="0.25">
      <c r="A1713" s="2"/>
      <c r="B1713" s="98"/>
      <c r="C1713" s="99"/>
      <c r="D1713" s="100"/>
      <c r="E1713" s="101"/>
      <c r="F1713" s="102"/>
      <c r="G1713" s="99"/>
      <c r="H1713" s="103"/>
      <c r="I1713" s="104"/>
      <c r="J1713" s="2"/>
      <c r="K1713" s="56" t="str">
        <f t="shared" si="236"/>
        <v/>
      </c>
      <c r="L1713" s="2"/>
      <c r="M1713" s="2"/>
      <c r="N1713" s="51" t="str">
        <f t="shared" si="237"/>
        <v/>
      </c>
      <c r="O1713" s="2"/>
      <c r="Q1713" s="6" t="str">
        <f t="shared" si="238"/>
        <v/>
      </c>
      <c r="S1713" s="6" t="str">
        <f>IF(COUNTIF($Q1713:$Q$2510, $Q1713)&gt;1, "", $Q1713)</f>
        <v/>
      </c>
      <c r="U1713" s="63" t="str">
        <f>IF($B1713="", "", IF(OR($B1713&lt;'Intro &amp; Setup'!$W$18, $B1713&gt;'Intro &amp; Setup'!$AG$18), "X", ""))</f>
        <v/>
      </c>
      <c r="V1713" s="64" t="str">
        <f>IF($F1713="", "", IF(OR($F1713&lt;'Intro &amp; Setup'!$W$18, $F1713&gt;'Intro &amp; Setup'!$AG$18), "X", ""))</f>
        <v/>
      </c>
      <c r="W1713" s="6" t="str">
        <f t="shared" si="239"/>
        <v/>
      </c>
      <c r="Y1713" s="63" t="str">
        <f t="shared" si="240"/>
        <v/>
      </c>
      <c r="Z1713" s="64" t="str">
        <f t="shared" si="241"/>
        <v/>
      </c>
      <c r="AB1713" s="80" t="str">
        <f t="shared" si="242"/>
        <v/>
      </c>
      <c r="AC1713" s="77" t="str">
        <f t="shared" si="243"/>
        <v/>
      </c>
      <c r="AE1713" s="84" t="str">
        <f t="shared" si="244"/>
        <v/>
      </c>
      <c r="AG1713" s="6" t="str">
        <f>IF($AE1713="", "", COUNTIF($AE$10:$AE$2510, "&gt;"&amp;$AE1713)+1+COUNTIF($AE$10:$AE1713, $AE1713)-1)</f>
        <v/>
      </c>
    </row>
    <row r="1714" spans="1:33" x14ac:dyDescent="0.25">
      <c r="A1714" s="2"/>
      <c r="B1714" s="98"/>
      <c r="C1714" s="99"/>
      <c r="D1714" s="100"/>
      <c r="E1714" s="101"/>
      <c r="F1714" s="102"/>
      <c r="G1714" s="99"/>
      <c r="H1714" s="103"/>
      <c r="I1714" s="104"/>
      <c r="J1714" s="2"/>
      <c r="K1714" s="56" t="str">
        <f t="shared" si="236"/>
        <v/>
      </c>
      <c r="L1714" s="2"/>
      <c r="M1714" s="2"/>
      <c r="N1714" s="51" t="str">
        <f t="shared" si="237"/>
        <v/>
      </c>
      <c r="O1714" s="2"/>
      <c r="Q1714" s="6" t="str">
        <f t="shared" si="238"/>
        <v/>
      </c>
      <c r="S1714" s="6" t="str">
        <f>IF(COUNTIF($Q1714:$Q$2510, $Q1714)&gt;1, "", $Q1714)</f>
        <v/>
      </c>
      <c r="U1714" s="63" t="str">
        <f>IF($B1714="", "", IF(OR($B1714&lt;'Intro &amp; Setup'!$W$18, $B1714&gt;'Intro &amp; Setup'!$AG$18), "X", ""))</f>
        <v/>
      </c>
      <c r="V1714" s="64" t="str">
        <f>IF($F1714="", "", IF(OR($F1714&lt;'Intro &amp; Setup'!$W$18, $F1714&gt;'Intro &amp; Setup'!$AG$18), "X", ""))</f>
        <v/>
      </c>
      <c r="W1714" s="6" t="str">
        <f t="shared" si="239"/>
        <v/>
      </c>
      <c r="Y1714" s="63" t="str">
        <f t="shared" si="240"/>
        <v/>
      </c>
      <c r="Z1714" s="64" t="str">
        <f t="shared" si="241"/>
        <v/>
      </c>
      <c r="AB1714" s="80" t="str">
        <f t="shared" si="242"/>
        <v/>
      </c>
      <c r="AC1714" s="77" t="str">
        <f t="shared" si="243"/>
        <v/>
      </c>
      <c r="AE1714" s="84" t="str">
        <f t="shared" si="244"/>
        <v/>
      </c>
      <c r="AG1714" s="6" t="str">
        <f>IF($AE1714="", "", COUNTIF($AE$10:$AE$2510, "&gt;"&amp;$AE1714)+1+COUNTIF($AE$10:$AE1714, $AE1714)-1)</f>
        <v/>
      </c>
    </row>
    <row r="1715" spans="1:33" x14ac:dyDescent="0.25">
      <c r="A1715" s="2"/>
      <c r="B1715" s="98"/>
      <c r="C1715" s="99"/>
      <c r="D1715" s="100"/>
      <c r="E1715" s="101"/>
      <c r="F1715" s="102"/>
      <c r="G1715" s="99"/>
      <c r="H1715" s="103"/>
      <c r="I1715" s="104"/>
      <c r="J1715" s="2"/>
      <c r="K1715" s="56" t="str">
        <f t="shared" si="236"/>
        <v/>
      </c>
      <c r="L1715" s="2"/>
      <c r="M1715" s="2"/>
      <c r="N1715" s="51" t="str">
        <f t="shared" si="237"/>
        <v/>
      </c>
      <c r="O1715" s="2"/>
      <c r="Q1715" s="6" t="str">
        <f t="shared" si="238"/>
        <v/>
      </c>
      <c r="S1715" s="6" t="str">
        <f>IF(COUNTIF($Q1715:$Q$2510, $Q1715)&gt;1, "", $Q1715)</f>
        <v/>
      </c>
      <c r="U1715" s="63" t="str">
        <f>IF($B1715="", "", IF(OR($B1715&lt;'Intro &amp; Setup'!$W$18, $B1715&gt;'Intro &amp; Setup'!$AG$18), "X", ""))</f>
        <v/>
      </c>
      <c r="V1715" s="64" t="str">
        <f>IF($F1715="", "", IF(OR($F1715&lt;'Intro &amp; Setup'!$W$18, $F1715&gt;'Intro &amp; Setup'!$AG$18), "X", ""))</f>
        <v/>
      </c>
      <c r="W1715" s="6" t="str">
        <f t="shared" si="239"/>
        <v/>
      </c>
      <c r="Y1715" s="63" t="str">
        <f t="shared" si="240"/>
        <v/>
      </c>
      <c r="Z1715" s="64" t="str">
        <f t="shared" si="241"/>
        <v/>
      </c>
      <c r="AB1715" s="80" t="str">
        <f t="shared" si="242"/>
        <v/>
      </c>
      <c r="AC1715" s="77" t="str">
        <f t="shared" si="243"/>
        <v/>
      </c>
      <c r="AE1715" s="84" t="str">
        <f t="shared" si="244"/>
        <v/>
      </c>
      <c r="AG1715" s="6" t="str">
        <f>IF($AE1715="", "", COUNTIF($AE$10:$AE$2510, "&gt;"&amp;$AE1715)+1+COUNTIF($AE$10:$AE1715, $AE1715)-1)</f>
        <v/>
      </c>
    </row>
    <row r="1716" spans="1:33" x14ac:dyDescent="0.25">
      <c r="A1716" s="2"/>
      <c r="B1716" s="98"/>
      <c r="C1716" s="99"/>
      <c r="D1716" s="100"/>
      <c r="E1716" s="101"/>
      <c r="F1716" s="102"/>
      <c r="G1716" s="99"/>
      <c r="H1716" s="103"/>
      <c r="I1716" s="104"/>
      <c r="J1716" s="2"/>
      <c r="K1716" s="56" t="str">
        <f t="shared" si="236"/>
        <v/>
      </c>
      <c r="L1716" s="2"/>
      <c r="M1716" s="2"/>
      <c r="N1716" s="51" t="str">
        <f t="shared" si="237"/>
        <v/>
      </c>
      <c r="O1716" s="2"/>
      <c r="Q1716" s="6" t="str">
        <f t="shared" si="238"/>
        <v/>
      </c>
      <c r="S1716" s="6" t="str">
        <f>IF(COUNTIF($Q1716:$Q$2510, $Q1716)&gt;1, "", $Q1716)</f>
        <v/>
      </c>
      <c r="U1716" s="63" t="str">
        <f>IF($B1716="", "", IF(OR($B1716&lt;'Intro &amp; Setup'!$W$18, $B1716&gt;'Intro &amp; Setup'!$AG$18), "X", ""))</f>
        <v/>
      </c>
      <c r="V1716" s="64" t="str">
        <f>IF($F1716="", "", IF(OR($F1716&lt;'Intro &amp; Setup'!$W$18, $F1716&gt;'Intro &amp; Setup'!$AG$18), "X", ""))</f>
        <v/>
      </c>
      <c r="W1716" s="6" t="str">
        <f t="shared" si="239"/>
        <v/>
      </c>
      <c r="Y1716" s="63" t="str">
        <f t="shared" si="240"/>
        <v/>
      </c>
      <c r="Z1716" s="64" t="str">
        <f t="shared" si="241"/>
        <v/>
      </c>
      <c r="AB1716" s="80" t="str">
        <f t="shared" si="242"/>
        <v/>
      </c>
      <c r="AC1716" s="77" t="str">
        <f t="shared" si="243"/>
        <v/>
      </c>
      <c r="AE1716" s="84" t="str">
        <f t="shared" si="244"/>
        <v/>
      </c>
      <c r="AG1716" s="6" t="str">
        <f>IF($AE1716="", "", COUNTIF($AE$10:$AE$2510, "&gt;"&amp;$AE1716)+1+COUNTIF($AE$10:$AE1716, $AE1716)-1)</f>
        <v/>
      </c>
    </row>
    <row r="1717" spans="1:33" x14ac:dyDescent="0.25">
      <c r="A1717" s="2"/>
      <c r="B1717" s="98"/>
      <c r="C1717" s="99"/>
      <c r="D1717" s="100"/>
      <c r="E1717" s="101"/>
      <c r="F1717" s="102"/>
      <c r="G1717" s="99"/>
      <c r="H1717" s="103"/>
      <c r="I1717" s="104"/>
      <c r="J1717" s="2"/>
      <c r="K1717" s="56" t="str">
        <f t="shared" si="236"/>
        <v/>
      </c>
      <c r="L1717" s="2"/>
      <c r="M1717" s="2"/>
      <c r="N1717" s="51" t="str">
        <f t="shared" si="237"/>
        <v/>
      </c>
      <c r="O1717" s="2"/>
      <c r="Q1717" s="6" t="str">
        <f t="shared" si="238"/>
        <v/>
      </c>
      <c r="S1717" s="6" t="str">
        <f>IF(COUNTIF($Q1717:$Q$2510, $Q1717)&gt;1, "", $Q1717)</f>
        <v/>
      </c>
      <c r="U1717" s="63" t="str">
        <f>IF($B1717="", "", IF(OR($B1717&lt;'Intro &amp; Setup'!$W$18, $B1717&gt;'Intro &amp; Setup'!$AG$18), "X", ""))</f>
        <v/>
      </c>
      <c r="V1717" s="64" t="str">
        <f>IF($F1717="", "", IF(OR($F1717&lt;'Intro &amp; Setup'!$W$18, $F1717&gt;'Intro &amp; Setup'!$AG$18), "X", ""))</f>
        <v/>
      </c>
      <c r="W1717" s="6" t="str">
        <f t="shared" si="239"/>
        <v/>
      </c>
      <c r="Y1717" s="63" t="str">
        <f t="shared" si="240"/>
        <v/>
      </c>
      <c r="Z1717" s="64" t="str">
        <f t="shared" si="241"/>
        <v/>
      </c>
      <c r="AB1717" s="80" t="str">
        <f t="shared" si="242"/>
        <v/>
      </c>
      <c r="AC1717" s="77" t="str">
        <f t="shared" si="243"/>
        <v/>
      </c>
      <c r="AE1717" s="84" t="str">
        <f t="shared" si="244"/>
        <v/>
      </c>
      <c r="AG1717" s="6" t="str">
        <f>IF($AE1717="", "", COUNTIF($AE$10:$AE$2510, "&gt;"&amp;$AE1717)+1+COUNTIF($AE$10:$AE1717, $AE1717)-1)</f>
        <v/>
      </c>
    </row>
    <row r="1718" spans="1:33" x14ac:dyDescent="0.25">
      <c r="A1718" s="2"/>
      <c r="B1718" s="98"/>
      <c r="C1718" s="99"/>
      <c r="D1718" s="100"/>
      <c r="E1718" s="101"/>
      <c r="F1718" s="102"/>
      <c r="G1718" s="99"/>
      <c r="H1718" s="103"/>
      <c r="I1718" s="104"/>
      <c r="J1718" s="2"/>
      <c r="K1718" s="56" t="str">
        <f t="shared" si="236"/>
        <v/>
      </c>
      <c r="L1718" s="2"/>
      <c r="M1718" s="2"/>
      <c r="N1718" s="51" t="str">
        <f t="shared" si="237"/>
        <v/>
      </c>
      <c r="O1718" s="2"/>
      <c r="Q1718" s="6" t="str">
        <f t="shared" si="238"/>
        <v/>
      </c>
      <c r="S1718" s="6" t="str">
        <f>IF(COUNTIF($Q1718:$Q$2510, $Q1718)&gt;1, "", $Q1718)</f>
        <v/>
      </c>
      <c r="U1718" s="63" t="str">
        <f>IF($B1718="", "", IF(OR($B1718&lt;'Intro &amp; Setup'!$W$18, $B1718&gt;'Intro &amp; Setup'!$AG$18), "X", ""))</f>
        <v/>
      </c>
      <c r="V1718" s="64" t="str">
        <f>IF($F1718="", "", IF(OR($F1718&lt;'Intro &amp; Setup'!$W$18, $F1718&gt;'Intro &amp; Setup'!$AG$18), "X", ""))</f>
        <v/>
      </c>
      <c r="W1718" s="6" t="str">
        <f t="shared" si="239"/>
        <v/>
      </c>
      <c r="Y1718" s="63" t="str">
        <f t="shared" si="240"/>
        <v/>
      </c>
      <c r="Z1718" s="64" t="str">
        <f t="shared" si="241"/>
        <v/>
      </c>
      <c r="AB1718" s="80" t="str">
        <f t="shared" si="242"/>
        <v/>
      </c>
      <c r="AC1718" s="77" t="str">
        <f t="shared" si="243"/>
        <v/>
      </c>
      <c r="AE1718" s="84" t="str">
        <f t="shared" si="244"/>
        <v/>
      </c>
      <c r="AG1718" s="6" t="str">
        <f>IF($AE1718="", "", COUNTIF($AE$10:$AE$2510, "&gt;"&amp;$AE1718)+1+COUNTIF($AE$10:$AE1718, $AE1718)-1)</f>
        <v/>
      </c>
    </row>
    <row r="1719" spans="1:33" x14ac:dyDescent="0.25">
      <c r="A1719" s="2"/>
      <c r="B1719" s="98"/>
      <c r="C1719" s="99"/>
      <c r="D1719" s="100"/>
      <c r="E1719" s="101"/>
      <c r="F1719" s="102"/>
      <c r="G1719" s="99"/>
      <c r="H1719" s="103"/>
      <c r="I1719" s="104"/>
      <c r="J1719" s="2"/>
      <c r="K1719" s="56" t="str">
        <f t="shared" si="236"/>
        <v/>
      </c>
      <c r="L1719" s="2"/>
      <c r="M1719" s="2"/>
      <c r="N1719" s="51" t="str">
        <f t="shared" si="237"/>
        <v/>
      </c>
      <c r="O1719" s="2"/>
      <c r="Q1719" s="6" t="str">
        <f t="shared" si="238"/>
        <v/>
      </c>
      <c r="S1719" s="6" t="str">
        <f>IF(COUNTIF($Q1719:$Q$2510, $Q1719)&gt;1, "", $Q1719)</f>
        <v/>
      </c>
      <c r="U1719" s="63" t="str">
        <f>IF($B1719="", "", IF(OR($B1719&lt;'Intro &amp; Setup'!$W$18, $B1719&gt;'Intro &amp; Setup'!$AG$18), "X", ""))</f>
        <v/>
      </c>
      <c r="V1719" s="64" t="str">
        <f>IF($F1719="", "", IF(OR($F1719&lt;'Intro &amp; Setup'!$W$18, $F1719&gt;'Intro &amp; Setup'!$AG$18), "X", ""))</f>
        <v/>
      </c>
      <c r="W1719" s="6" t="str">
        <f t="shared" si="239"/>
        <v/>
      </c>
      <c r="Y1719" s="63" t="str">
        <f t="shared" si="240"/>
        <v/>
      </c>
      <c r="Z1719" s="64" t="str">
        <f t="shared" si="241"/>
        <v/>
      </c>
      <c r="AB1719" s="80" t="str">
        <f t="shared" si="242"/>
        <v/>
      </c>
      <c r="AC1719" s="77" t="str">
        <f t="shared" si="243"/>
        <v/>
      </c>
      <c r="AE1719" s="84" t="str">
        <f t="shared" si="244"/>
        <v/>
      </c>
      <c r="AG1719" s="6" t="str">
        <f>IF($AE1719="", "", COUNTIF($AE$10:$AE$2510, "&gt;"&amp;$AE1719)+1+COUNTIF($AE$10:$AE1719, $AE1719)-1)</f>
        <v/>
      </c>
    </row>
    <row r="1720" spans="1:33" x14ac:dyDescent="0.25">
      <c r="A1720" s="2"/>
      <c r="B1720" s="98"/>
      <c r="C1720" s="99"/>
      <c r="D1720" s="100"/>
      <c r="E1720" s="101"/>
      <c r="F1720" s="102"/>
      <c r="G1720" s="99"/>
      <c r="H1720" s="103"/>
      <c r="I1720" s="104"/>
      <c r="J1720" s="2"/>
      <c r="K1720" s="56" t="str">
        <f t="shared" si="236"/>
        <v/>
      </c>
      <c r="L1720" s="2"/>
      <c r="M1720" s="2"/>
      <c r="N1720" s="51" t="str">
        <f t="shared" si="237"/>
        <v/>
      </c>
      <c r="O1720" s="2"/>
      <c r="Q1720" s="6" t="str">
        <f t="shared" si="238"/>
        <v/>
      </c>
      <c r="S1720" s="6" t="str">
        <f>IF(COUNTIF($Q1720:$Q$2510, $Q1720)&gt;1, "", $Q1720)</f>
        <v/>
      </c>
      <c r="U1720" s="63" t="str">
        <f>IF($B1720="", "", IF(OR($B1720&lt;'Intro &amp; Setup'!$W$18, $B1720&gt;'Intro &amp; Setup'!$AG$18), "X", ""))</f>
        <v/>
      </c>
      <c r="V1720" s="64" t="str">
        <f>IF($F1720="", "", IF(OR($F1720&lt;'Intro &amp; Setup'!$W$18, $F1720&gt;'Intro &amp; Setup'!$AG$18), "X", ""))</f>
        <v/>
      </c>
      <c r="W1720" s="6" t="str">
        <f t="shared" si="239"/>
        <v/>
      </c>
      <c r="Y1720" s="63" t="str">
        <f t="shared" si="240"/>
        <v/>
      </c>
      <c r="Z1720" s="64" t="str">
        <f t="shared" si="241"/>
        <v/>
      </c>
      <c r="AB1720" s="80" t="str">
        <f t="shared" si="242"/>
        <v/>
      </c>
      <c r="AC1720" s="77" t="str">
        <f t="shared" si="243"/>
        <v/>
      </c>
      <c r="AE1720" s="84" t="str">
        <f t="shared" si="244"/>
        <v/>
      </c>
      <c r="AG1720" s="6" t="str">
        <f>IF($AE1720="", "", COUNTIF($AE$10:$AE$2510, "&gt;"&amp;$AE1720)+1+COUNTIF($AE$10:$AE1720, $AE1720)-1)</f>
        <v/>
      </c>
    </row>
    <row r="1721" spans="1:33" x14ac:dyDescent="0.25">
      <c r="A1721" s="2"/>
      <c r="B1721" s="98"/>
      <c r="C1721" s="99"/>
      <c r="D1721" s="100"/>
      <c r="E1721" s="101"/>
      <c r="F1721" s="102"/>
      <c r="G1721" s="99"/>
      <c r="H1721" s="103"/>
      <c r="I1721" s="104"/>
      <c r="J1721" s="2"/>
      <c r="K1721" s="56" t="str">
        <f t="shared" si="236"/>
        <v/>
      </c>
      <c r="L1721" s="2"/>
      <c r="M1721" s="2"/>
      <c r="N1721" s="51" t="str">
        <f t="shared" si="237"/>
        <v/>
      </c>
      <c r="O1721" s="2"/>
      <c r="Q1721" s="6" t="str">
        <f t="shared" si="238"/>
        <v/>
      </c>
      <c r="S1721" s="6" t="str">
        <f>IF(COUNTIF($Q1721:$Q$2510, $Q1721)&gt;1, "", $Q1721)</f>
        <v/>
      </c>
      <c r="U1721" s="63" t="str">
        <f>IF($B1721="", "", IF(OR($B1721&lt;'Intro &amp; Setup'!$W$18, $B1721&gt;'Intro &amp; Setup'!$AG$18), "X", ""))</f>
        <v/>
      </c>
      <c r="V1721" s="64" t="str">
        <f>IF($F1721="", "", IF(OR($F1721&lt;'Intro &amp; Setup'!$W$18, $F1721&gt;'Intro &amp; Setup'!$AG$18), "X", ""))</f>
        <v/>
      </c>
      <c r="W1721" s="6" t="str">
        <f t="shared" si="239"/>
        <v/>
      </c>
      <c r="Y1721" s="63" t="str">
        <f t="shared" si="240"/>
        <v/>
      </c>
      <c r="Z1721" s="64" t="str">
        <f t="shared" si="241"/>
        <v/>
      </c>
      <c r="AB1721" s="80" t="str">
        <f t="shared" si="242"/>
        <v/>
      </c>
      <c r="AC1721" s="77" t="str">
        <f t="shared" si="243"/>
        <v/>
      </c>
      <c r="AE1721" s="84" t="str">
        <f t="shared" si="244"/>
        <v/>
      </c>
      <c r="AG1721" s="6" t="str">
        <f>IF($AE1721="", "", COUNTIF($AE$10:$AE$2510, "&gt;"&amp;$AE1721)+1+COUNTIF($AE$10:$AE1721, $AE1721)-1)</f>
        <v/>
      </c>
    </row>
    <row r="1722" spans="1:33" x14ac:dyDescent="0.25">
      <c r="A1722" s="2"/>
      <c r="B1722" s="98"/>
      <c r="C1722" s="99"/>
      <c r="D1722" s="100"/>
      <c r="E1722" s="101"/>
      <c r="F1722" s="102"/>
      <c r="G1722" s="99"/>
      <c r="H1722" s="103"/>
      <c r="I1722" s="104"/>
      <c r="J1722" s="2"/>
      <c r="K1722" s="56" t="str">
        <f t="shared" si="236"/>
        <v/>
      </c>
      <c r="L1722" s="2"/>
      <c r="M1722" s="2"/>
      <c r="N1722" s="51" t="str">
        <f t="shared" si="237"/>
        <v/>
      </c>
      <c r="O1722" s="2"/>
      <c r="Q1722" s="6" t="str">
        <f t="shared" si="238"/>
        <v/>
      </c>
      <c r="S1722" s="6" t="str">
        <f>IF(COUNTIF($Q1722:$Q$2510, $Q1722)&gt;1, "", $Q1722)</f>
        <v/>
      </c>
      <c r="U1722" s="63" t="str">
        <f>IF($B1722="", "", IF(OR($B1722&lt;'Intro &amp; Setup'!$W$18, $B1722&gt;'Intro &amp; Setup'!$AG$18), "X", ""))</f>
        <v/>
      </c>
      <c r="V1722" s="64" t="str">
        <f>IF($F1722="", "", IF(OR($F1722&lt;'Intro &amp; Setup'!$W$18, $F1722&gt;'Intro &amp; Setup'!$AG$18), "X", ""))</f>
        <v/>
      </c>
      <c r="W1722" s="6" t="str">
        <f t="shared" si="239"/>
        <v/>
      </c>
      <c r="Y1722" s="63" t="str">
        <f t="shared" si="240"/>
        <v/>
      </c>
      <c r="Z1722" s="64" t="str">
        <f t="shared" si="241"/>
        <v/>
      </c>
      <c r="AB1722" s="80" t="str">
        <f t="shared" si="242"/>
        <v/>
      </c>
      <c r="AC1722" s="77" t="str">
        <f t="shared" si="243"/>
        <v/>
      </c>
      <c r="AE1722" s="84" t="str">
        <f t="shared" si="244"/>
        <v/>
      </c>
      <c r="AG1722" s="6" t="str">
        <f>IF($AE1722="", "", COUNTIF($AE$10:$AE$2510, "&gt;"&amp;$AE1722)+1+COUNTIF($AE$10:$AE1722, $AE1722)-1)</f>
        <v/>
      </c>
    </row>
    <row r="1723" spans="1:33" x14ac:dyDescent="0.25">
      <c r="A1723" s="2"/>
      <c r="B1723" s="98"/>
      <c r="C1723" s="99"/>
      <c r="D1723" s="100"/>
      <c r="E1723" s="101"/>
      <c r="F1723" s="102"/>
      <c r="G1723" s="99"/>
      <c r="H1723" s="103"/>
      <c r="I1723" s="104"/>
      <c r="J1723" s="2"/>
      <c r="K1723" s="56" t="str">
        <f t="shared" si="236"/>
        <v/>
      </c>
      <c r="L1723" s="2"/>
      <c r="M1723" s="2"/>
      <c r="N1723" s="51" t="str">
        <f t="shared" si="237"/>
        <v/>
      </c>
      <c r="O1723" s="2"/>
      <c r="Q1723" s="6" t="str">
        <f t="shared" si="238"/>
        <v/>
      </c>
      <c r="S1723" s="6" t="str">
        <f>IF(COUNTIF($Q1723:$Q$2510, $Q1723)&gt;1, "", $Q1723)</f>
        <v/>
      </c>
      <c r="U1723" s="63" t="str">
        <f>IF($B1723="", "", IF(OR($B1723&lt;'Intro &amp; Setup'!$W$18, $B1723&gt;'Intro &amp; Setup'!$AG$18), "X", ""))</f>
        <v/>
      </c>
      <c r="V1723" s="64" t="str">
        <f>IF($F1723="", "", IF(OR($F1723&lt;'Intro &amp; Setup'!$W$18, $F1723&gt;'Intro &amp; Setup'!$AG$18), "X", ""))</f>
        <v/>
      </c>
      <c r="W1723" s="6" t="str">
        <f t="shared" si="239"/>
        <v/>
      </c>
      <c r="Y1723" s="63" t="str">
        <f t="shared" si="240"/>
        <v/>
      </c>
      <c r="Z1723" s="64" t="str">
        <f t="shared" si="241"/>
        <v/>
      </c>
      <c r="AB1723" s="80" t="str">
        <f t="shared" si="242"/>
        <v/>
      </c>
      <c r="AC1723" s="77" t="str">
        <f t="shared" si="243"/>
        <v/>
      </c>
      <c r="AE1723" s="84" t="str">
        <f t="shared" si="244"/>
        <v/>
      </c>
      <c r="AG1723" s="6" t="str">
        <f>IF($AE1723="", "", COUNTIF($AE$10:$AE$2510, "&gt;"&amp;$AE1723)+1+COUNTIF($AE$10:$AE1723, $AE1723)-1)</f>
        <v/>
      </c>
    </row>
    <row r="1724" spans="1:33" x14ac:dyDescent="0.25">
      <c r="A1724" s="2"/>
      <c r="B1724" s="98"/>
      <c r="C1724" s="99"/>
      <c r="D1724" s="100"/>
      <c r="E1724" s="101"/>
      <c r="F1724" s="102"/>
      <c r="G1724" s="99"/>
      <c r="H1724" s="103"/>
      <c r="I1724" s="104"/>
      <c r="J1724" s="2"/>
      <c r="K1724" s="56" t="str">
        <f t="shared" si="236"/>
        <v/>
      </c>
      <c r="L1724" s="2"/>
      <c r="M1724" s="2"/>
      <c r="N1724" s="51" t="str">
        <f t="shared" si="237"/>
        <v/>
      </c>
      <c r="O1724" s="2"/>
      <c r="Q1724" s="6" t="str">
        <f t="shared" si="238"/>
        <v/>
      </c>
      <c r="S1724" s="6" t="str">
        <f>IF(COUNTIF($Q1724:$Q$2510, $Q1724)&gt;1, "", $Q1724)</f>
        <v/>
      </c>
      <c r="U1724" s="63" t="str">
        <f>IF($B1724="", "", IF(OR($B1724&lt;'Intro &amp; Setup'!$W$18, $B1724&gt;'Intro &amp; Setup'!$AG$18), "X", ""))</f>
        <v/>
      </c>
      <c r="V1724" s="64" t="str">
        <f>IF($F1724="", "", IF(OR($F1724&lt;'Intro &amp; Setup'!$W$18, $F1724&gt;'Intro &amp; Setup'!$AG$18), "X", ""))</f>
        <v/>
      </c>
      <c r="W1724" s="6" t="str">
        <f t="shared" si="239"/>
        <v/>
      </c>
      <c r="Y1724" s="63" t="str">
        <f t="shared" si="240"/>
        <v/>
      </c>
      <c r="Z1724" s="64" t="str">
        <f t="shared" si="241"/>
        <v/>
      </c>
      <c r="AB1724" s="80" t="str">
        <f t="shared" si="242"/>
        <v/>
      </c>
      <c r="AC1724" s="77" t="str">
        <f t="shared" si="243"/>
        <v/>
      </c>
      <c r="AE1724" s="84" t="str">
        <f t="shared" si="244"/>
        <v/>
      </c>
      <c r="AG1724" s="6" t="str">
        <f>IF($AE1724="", "", COUNTIF($AE$10:$AE$2510, "&gt;"&amp;$AE1724)+1+COUNTIF($AE$10:$AE1724, $AE1724)-1)</f>
        <v/>
      </c>
    </row>
    <row r="1725" spans="1:33" x14ac:dyDescent="0.25">
      <c r="A1725" s="2"/>
      <c r="B1725" s="98"/>
      <c r="C1725" s="99"/>
      <c r="D1725" s="100"/>
      <c r="E1725" s="101"/>
      <c r="F1725" s="102"/>
      <c r="G1725" s="99"/>
      <c r="H1725" s="103"/>
      <c r="I1725" s="104"/>
      <c r="J1725" s="2"/>
      <c r="K1725" s="56" t="str">
        <f t="shared" si="236"/>
        <v/>
      </c>
      <c r="L1725" s="2"/>
      <c r="M1725" s="2"/>
      <c r="N1725" s="51" t="str">
        <f t="shared" si="237"/>
        <v/>
      </c>
      <c r="O1725" s="2"/>
      <c r="Q1725" s="6" t="str">
        <f t="shared" si="238"/>
        <v/>
      </c>
      <c r="S1725" s="6" t="str">
        <f>IF(COUNTIF($Q1725:$Q$2510, $Q1725)&gt;1, "", $Q1725)</f>
        <v/>
      </c>
      <c r="U1725" s="63" t="str">
        <f>IF($B1725="", "", IF(OR($B1725&lt;'Intro &amp; Setup'!$W$18, $B1725&gt;'Intro &amp; Setup'!$AG$18), "X", ""))</f>
        <v/>
      </c>
      <c r="V1725" s="64" t="str">
        <f>IF($F1725="", "", IF(OR($F1725&lt;'Intro &amp; Setup'!$W$18, $F1725&gt;'Intro &amp; Setup'!$AG$18), "X", ""))</f>
        <v/>
      </c>
      <c r="W1725" s="6" t="str">
        <f t="shared" si="239"/>
        <v/>
      </c>
      <c r="Y1725" s="63" t="str">
        <f t="shared" si="240"/>
        <v/>
      </c>
      <c r="Z1725" s="64" t="str">
        <f t="shared" si="241"/>
        <v/>
      </c>
      <c r="AB1725" s="80" t="str">
        <f t="shared" si="242"/>
        <v/>
      </c>
      <c r="AC1725" s="77" t="str">
        <f t="shared" si="243"/>
        <v/>
      </c>
      <c r="AE1725" s="84" t="str">
        <f t="shared" si="244"/>
        <v/>
      </c>
      <c r="AG1725" s="6" t="str">
        <f>IF($AE1725="", "", COUNTIF($AE$10:$AE$2510, "&gt;"&amp;$AE1725)+1+COUNTIF($AE$10:$AE1725, $AE1725)-1)</f>
        <v/>
      </c>
    </row>
    <row r="1726" spans="1:33" x14ac:dyDescent="0.25">
      <c r="A1726" s="2"/>
      <c r="B1726" s="98"/>
      <c r="C1726" s="99"/>
      <c r="D1726" s="100"/>
      <c r="E1726" s="101"/>
      <c r="F1726" s="102"/>
      <c r="G1726" s="99"/>
      <c r="H1726" s="103"/>
      <c r="I1726" s="104"/>
      <c r="J1726" s="2"/>
      <c r="K1726" s="56" t="str">
        <f t="shared" si="236"/>
        <v/>
      </c>
      <c r="L1726" s="2"/>
      <c r="M1726" s="2"/>
      <c r="N1726" s="51" t="str">
        <f t="shared" si="237"/>
        <v/>
      </c>
      <c r="O1726" s="2"/>
      <c r="Q1726" s="6" t="str">
        <f t="shared" si="238"/>
        <v/>
      </c>
      <c r="S1726" s="6" t="str">
        <f>IF(COUNTIF($Q1726:$Q$2510, $Q1726)&gt;1, "", $Q1726)</f>
        <v/>
      </c>
      <c r="U1726" s="63" t="str">
        <f>IF($B1726="", "", IF(OR($B1726&lt;'Intro &amp; Setup'!$W$18, $B1726&gt;'Intro &amp; Setup'!$AG$18), "X", ""))</f>
        <v/>
      </c>
      <c r="V1726" s="64" t="str">
        <f>IF($F1726="", "", IF(OR($F1726&lt;'Intro &amp; Setup'!$W$18, $F1726&gt;'Intro &amp; Setup'!$AG$18), "X", ""))</f>
        <v/>
      </c>
      <c r="W1726" s="6" t="str">
        <f t="shared" si="239"/>
        <v/>
      </c>
      <c r="Y1726" s="63" t="str">
        <f t="shared" si="240"/>
        <v/>
      </c>
      <c r="Z1726" s="64" t="str">
        <f t="shared" si="241"/>
        <v/>
      </c>
      <c r="AB1726" s="80" t="str">
        <f t="shared" si="242"/>
        <v/>
      </c>
      <c r="AC1726" s="77" t="str">
        <f t="shared" si="243"/>
        <v/>
      </c>
      <c r="AE1726" s="84" t="str">
        <f t="shared" si="244"/>
        <v/>
      </c>
      <c r="AG1726" s="6" t="str">
        <f>IF($AE1726="", "", COUNTIF($AE$10:$AE$2510, "&gt;"&amp;$AE1726)+1+COUNTIF($AE$10:$AE1726, $AE1726)-1)</f>
        <v/>
      </c>
    </row>
    <row r="1727" spans="1:33" x14ac:dyDescent="0.25">
      <c r="A1727" s="2"/>
      <c r="B1727" s="98"/>
      <c r="C1727" s="99"/>
      <c r="D1727" s="100"/>
      <c r="E1727" s="101"/>
      <c r="F1727" s="102"/>
      <c r="G1727" s="99"/>
      <c r="H1727" s="103"/>
      <c r="I1727" s="104"/>
      <c r="J1727" s="2"/>
      <c r="K1727" s="56" t="str">
        <f t="shared" si="236"/>
        <v/>
      </c>
      <c r="L1727" s="2"/>
      <c r="M1727" s="2"/>
      <c r="N1727" s="51" t="str">
        <f t="shared" si="237"/>
        <v/>
      </c>
      <c r="O1727" s="2"/>
      <c r="Q1727" s="6" t="str">
        <f t="shared" si="238"/>
        <v/>
      </c>
      <c r="S1727" s="6" t="str">
        <f>IF(COUNTIF($Q1727:$Q$2510, $Q1727)&gt;1, "", $Q1727)</f>
        <v/>
      </c>
      <c r="U1727" s="63" t="str">
        <f>IF($B1727="", "", IF(OR($B1727&lt;'Intro &amp; Setup'!$W$18, $B1727&gt;'Intro &amp; Setup'!$AG$18), "X", ""))</f>
        <v/>
      </c>
      <c r="V1727" s="64" t="str">
        <f>IF($F1727="", "", IF(OR($F1727&lt;'Intro &amp; Setup'!$W$18, $F1727&gt;'Intro &amp; Setup'!$AG$18), "X", ""))</f>
        <v/>
      </c>
      <c r="W1727" s="6" t="str">
        <f t="shared" si="239"/>
        <v/>
      </c>
      <c r="Y1727" s="63" t="str">
        <f t="shared" si="240"/>
        <v/>
      </c>
      <c r="Z1727" s="64" t="str">
        <f t="shared" si="241"/>
        <v/>
      </c>
      <c r="AB1727" s="80" t="str">
        <f t="shared" si="242"/>
        <v/>
      </c>
      <c r="AC1727" s="77" t="str">
        <f t="shared" si="243"/>
        <v/>
      </c>
      <c r="AE1727" s="84" t="str">
        <f t="shared" si="244"/>
        <v/>
      </c>
      <c r="AG1727" s="6" t="str">
        <f>IF($AE1727="", "", COUNTIF($AE$10:$AE$2510, "&gt;"&amp;$AE1727)+1+COUNTIF($AE$10:$AE1727, $AE1727)-1)</f>
        <v/>
      </c>
    </row>
    <row r="1728" spans="1:33" x14ac:dyDescent="0.25">
      <c r="A1728" s="2"/>
      <c r="B1728" s="98"/>
      <c r="C1728" s="99"/>
      <c r="D1728" s="100"/>
      <c r="E1728" s="101"/>
      <c r="F1728" s="102"/>
      <c r="G1728" s="99"/>
      <c r="H1728" s="103"/>
      <c r="I1728" s="104"/>
      <c r="J1728" s="2"/>
      <c r="K1728" s="56" t="str">
        <f t="shared" si="236"/>
        <v/>
      </c>
      <c r="L1728" s="2"/>
      <c r="M1728" s="2"/>
      <c r="N1728" s="51" t="str">
        <f t="shared" si="237"/>
        <v/>
      </c>
      <c r="O1728" s="2"/>
      <c r="Q1728" s="6" t="str">
        <f t="shared" si="238"/>
        <v/>
      </c>
      <c r="S1728" s="6" t="str">
        <f>IF(COUNTIF($Q1728:$Q$2510, $Q1728)&gt;1, "", $Q1728)</f>
        <v/>
      </c>
      <c r="U1728" s="63" t="str">
        <f>IF($B1728="", "", IF(OR($B1728&lt;'Intro &amp; Setup'!$W$18, $B1728&gt;'Intro &amp; Setup'!$AG$18), "X", ""))</f>
        <v/>
      </c>
      <c r="V1728" s="64" t="str">
        <f>IF($F1728="", "", IF(OR($F1728&lt;'Intro &amp; Setup'!$W$18, $F1728&gt;'Intro &amp; Setup'!$AG$18), "X", ""))</f>
        <v/>
      </c>
      <c r="W1728" s="6" t="str">
        <f t="shared" si="239"/>
        <v/>
      </c>
      <c r="Y1728" s="63" t="str">
        <f t="shared" si="240"/>
        <v/>
      </c>
      <c r="Z1728" s="64" t="str">
        <f t="shared" si="241"/>
        <v/>
      </c>
      <c r="AB1728" s="80" t="str">
        <f t="shared" si="242"/>
        <v/>
      </c>
      <c r="AC1728" s="77" t="str">
        <f t="shared" si="243"/>
        <v/>
      </c>
      <c r="AE1728" s="84" t="str">
        <f t="shared" si="244"/>
        <v/>
      </c>
      <c r="AG1728" s="6" t="str">
        <f>IF($AE1728="", "", COUNTIF($AE$10:$AE$2510, "&gt;"&amp;$AE1728)+1+COUNTIF($AE$10:$AE1728, $AE1728)-1)</f>
        <v/>
      </c>
    </row>
    <row r="1729" spans="1:33" x14ac:dyDescent="0.25">
      <c r="A1729" s="2"/>
      <c r="B1729" s="98"/>
      <c r="C1729" s="99"/>
      <c r="D1729" s="100"/>
      <c r="E1729" s="101"/>
      <c r="F1729" s="102"/>
      <c r="G1729" s="99"/>
      <c r="H1729" s="103"/>
      <c r="I1729" s="104"/>
      <c r="J1729" s="2"/>
      <c r="K1729" s="56" t="str">
        <f t="shared" si="236"/>
        <v/>
      </c>
      <c r="L1729" s="2"/>
      <c r="M1729" s="2"/>
      <c r="N1729" s="51" t="str">
        <f t="shared" si="237"/>
        <v/>
      </c>
      <c r="O1729" s="2"/>
      <c r="Q1729" s="6" t="str">
        <f t="shared" si="238"/>
        <v/>
      </c>
      <c r="S1729" s="6" t="str">
        <f>IF(COUNTIF($Q1729:$Q$2510, $Q1729)&gt;1, "", $Q1729)</f>
        <v/>
      </c>
      <c r="U1729" s="63" t="str">
        <f>IF($B1729="", "", IF(OR($B1729&lt;'Intro &amp; Setup'!$W$18, $B1729&gt;'Intro &amp; Setup'!$AG$18), "X", ""))</f>
        <v/>
      </c>
      <c r="V1729" s="64" t="str">
        <f>IF($F1729="", "", IF(OR($F1729&lt;'Intro &amp; Setup'!$W$18, $F1729&gt;'Intro &amp; Setup'!$AG$18), "X", ""))</f>
        <v/>
      </c>
      <c r="W1729" s="6" t="str">
        <f t="shared" si="239"/>
        <v/>
      </c>
      <c r="Y1729" s="63" t="str">
        <f t="shared" si="240"/>
        <v/>
      </c>
      <c r="Z1729" s="64" t="str">
        <f t="shared" si="241"/>
        <v/>
      </c>
      <c r="AB1729" s="80" t="str">
        <f t="shared" si="242"/>
        <v/>
      </c>
      <c r="AC1729" s="77" t="str">
        <f t="shared" si="243"/>
        <v/>
      </c>
      <c r="AE1729" s="84" t="str">
        <f t="shared" si="244"/>
        <v/>
      </c>
      <c r="AG1729" s="6" t="str">
        <f>IF($AE1729="", "", COUNTIF($AE$10:$AE$2510, "&gt;"&amp;$AE1729)+1+COUNTIF($AE$10:$AE1729, $AE1729)-1)</f>
        <v/>
      </c>
    </row>
    <row r="1730" spans="1:33" x14ac:dyDescent="0.25">
      <c r="A1730" s="2"/>
      <c r="B1730" s="98"/>
      <c r="C1730" s="99"/>
      <c r="D1730" s="100"/>
      <c r="E1730" s="101"/>
      <c r="F1730" s="102"/>
      <c r="G1730" s="99"/>
      <c r="H1730" s="103"/>
      <c r="I1730" s="104"/>
      <c r="J1730" s="2"/>
      <c r="K1730" s="56" t="str">
        <f t="shared" si="236"/>
        <v/>
      </c>
      <c r="L1730" s="2"/>
      <c r="M1730" s="2"/>
      <c r="N1730" s="51" t="str">
        <f t="shared" si="237"/>
        <v/>
      </c>
      <c r="O1730" s="2"/>
      <c r="Q1730" s="6" t="str">
        <f t="shared" si="238"/>
        <v/>
      </c>
      <c r="S1730" s="6" t="str">
        <f>IF(COUNTIF($Q1730:$Q$2510, $Q1730)&gt;1, "", $Q1730)</f>
        <v/>
      </c>
      <c r="U1730" s="63" t="str">
        <f>IF($B1730="", "", IF(OR($B1730&lt;'Intro &amp; Setup'!$W$18, $B1730&gt;'Intro &amp; Setup'!$AG$18), "X", ""))</f>
        <v/>
      </c>
      <c r="V1730" s="64" t="str">
        <f>IF($F1730="", "", IF(OR($F1730&lt;'Intro &amp; Setup'!$W$18, $F1730&gt;'Intro &amp; Setup'!$AG$18), "X", ""))</f>
        <v/>
      </c>
      <c r="W1730" s="6" t="str">
        <f t="shared" si="239"/>
        <v/>
      </c>
      <c r="Y1730" s="63" t="str">
        <f t="shared" si="240"/>
        <v/>
      </c>
      <c r="Z1730" s="64" t="str">
        <f t="shared" si="241"/>
        <v/>
      </c>
      <c r="AB1730" s="80" t="str">
        <f t="shared" si="242"/>
        <v/>
      </c>
      <c r="AC1730" s="77" t="str">
        <f t="shared" si="243"/>
        <v/>
      </c>
      <c r="AE1730" s="84" t="str">
        <f t="shared" si="244"/>
        <v/>
      </c>
      <c r="AG1730" s="6" t="str">
        <f>IF($AE1730="", "", COUNTIF($AE$10:$AE$2510, "&gt;"&amp;$AE1730)+1+COUNTIF($AE$10:$AE1730, $AE1730)-1)</f>
        <v/>
      </c>
    </row>
    <row r="1731" spans="1:33" x14ac:dyDescent="0.25">
      <c r="A1731" s="2"/>
      <c r="B1731" s="98"/>
      <c r="C1731" s="99"/>
      <c r="D1731" s="100"/>
      <c r="E1731" s="101"/>
      <c r="F1731" s="102"/>
      <c r="G1731" s="99"/>
      <c r="H1731" s="103"/>
      <c r="I1731" s="104"/>
      <c r="J1731" s="2"/>
      <c r="K1731" s="56" t="str">
        <f t="shared" si="236"/>
        <v/>
      </c>
      <c r="L1731" s="2"/>
      <c r="M1731" s="2"/>
      <c r="N1731" s="51" t="str">
        <f t="shared" si="237"/>
        <v/>
      </c>
      <c r="O1731" s="2"/>
      <c r="Q1731" s="6" t="str">
        <f t="shared" si="238"/>
        <v/>
      </c>
      <c r="S1731" s="6" t="str">
        <f>IF(COUNTIF($Q1731:$Q$2510, $Q1731)&gt;1, "", $Q1731)</f>
        <v/>
      </c>
      <c r="U1731" s="63" t="str">
        <f>IF($B1731="", "", IF(OR($B1731&lt;'Intro &amp; Setup'!$W$18, $B1731&gt;'Intro &amp; Setup'!$AG$18), "X", ""))</f>
        <v/>
      </c>
      <c r="V1731" s="64" t="str">
        <f>IF($F1731="", "", IF(OR($F1731&lt;'Intro &amp; Setup'!$W$18, $F1731&gt;'Intro &amp; Setup'!$AG$18), "X", ""))</f>
        <v/>
      </c>
      <c r="W1731" s="6" t="str">
        <f t="shared" si="239"/>
        <v/>
      </c>
      <c r="Y1731" s="63" t="str">
        <f t="shared" si="240"/>
        <v/>
      </c>
      <c r="Z1731" s="64" t="str">
        <f t="shared" si="241"/>
        <v/>
      </c>
      <c r="AB1731" s="80" t="str">
        <f t="shared" si="242"/>
        <v/>
      </c>
      <c r="AC1731" s="77" t="str">
        <f t="shared" si="243"/>
        <v/>
      </c>
      <c r="AE1731" s="84" t="str">
        <f t="shared" si="244"/>
        <v/>
      </c>
      <c r="AG1731" s="6" t="str">
        <f>IF($AE1731="", "", COUNTIF($AE$10:$AE$2510, "&gt;"&amp;$AE1731)+1+COUNTIF($AE$10:$AE1731, $AE1731)-1)</f>
        <v/>
      </c>
    </row>
    <row r="1732" spans="1:33" x14ac:dyDescent="0.25">
      <c r="A1732" s="2"/>
      <c r="B1732" s="98"/>
      <c r="C1732" s="99"/>
      <c r="D1732" s="100"/>
      <c r="E1732" s="101"/>
      <c r="F1732" s="102"/>
      <c r="G1732" s="99"/>
      <c r="H1732" s="103"/>
      <c r="I1732" s="104"/>
      <c r="J1732" s="2"/>
      <c r="K1732" s="56" t="str">
        <f t="shared" si="236"/>
        <v/>
      </c>
      <c r="L1732" s="2"/>
      <c r="M1732" s="2"/>
      <c r="N1732" s="51" t="str">
        <f t="shared" si="237"/>
        <v/>
      </c>
      <c r="O1732" s="2"/>
      <c r="Q1732" s="6" t="str">
        <f t="shared" si="238"/>
        <v/>
      </c>
      <c r="S1732" s="6" t="str">
        <f>IF(COUNTIF($Q1732:$Q$2510, $Q1732)&gt;1, "", $Q1732)</f>
        <v/>
      </c>
      <c r="U1732" s="63" t="str">
        <f>IF($B1732="", "", IF(OR($B1732&lt;'Intro &amp; Setup'!$W$18, $B1732&gt;'Intro &amp; Setup'!$AG$18), "X", ""))</f>
        <v/>
      </c>
      <c r="V1732" s="64" t="str">
        <f>IF($F1732="", "", IF(OR($F1732&lt;'Intro &amp; Setup'!$W$18, $F1732&gt;'Intro &amp; Setup'!$AG$18), "X", ""))</f>
        <v/>
      </c>
      <c r="W1732" s="6" t="str">
        <f t="shared" si="239"/>
        <v/>
      </c>
      <c r="Y1732" s="63" t="str">
        <f t="shared" si="240"/>
        <v/>
      </c>
      <c r="Z1732" s="64" t="str">
        <f t="shared" si="241"/>
        <v/>
      </c>
      <c r="AB1732" s="80" t="str">
        <f t="shared" si="242"/>
        <v/>
      </c>
      <c r="AC1732" s="77" t="str">
        <f t="shared" si="243"/>
        <v/>
      </c>
      <c r="AE1732" s="84" t="str">
        <f t="shared" si="244"/>
        <v/>
      </c>
      <c r="AG1732" s="6" t="str">
        <f>IF($AE1732="", "", COUNTIF($AE$10:$AE$2510, "&gt;"&amp;$AE1732)+1+COUNTIF($AE$10:$AE1732, $AE1732)-1)</f>
        <v/>
      </c>
    </row>
    <row r="1733" spans="1:33" x14ac:dyDescent="0.25">
      <c r="A1733" s="2"/>
      <c r="B1733" s="98"/>
      <c r="C1733" s="99"/>
      <c r="D1733" s="100"/>
      <c r="E1733" s="101"/>
      <c r="F1733" s="102"/>
      <c r="G1733" s="99"/>
      <c r="H1733" s="103"/>
      <c r="I1733" s="104"/>
      <c r="J1733" s="2"/>
      <c r="K1733" s="56" t="str">
        <f t="shared" si="236"/>
        <v/>
      </c>
      <c r="L1733" s="2"/>
      <c r="M1733" s="2"/>
      <c r="N1733" s="51" t="str">
        <f t="shared" si="237"/>
        <v/>
      </c>
      <c r="O1733" s="2"/>
      <c r="Q1733" s="6" t="str">
        <f t="shared" si="238"/>
        <v/>
      </c>
      <c r="S1733" s="6" t="str">
        <f>IF(COUNTIF($Q1733:$Q$2510, $Q1733)&gt;1, "", $Q1733)</f>
        <v/>
      </c>
      <c r="U1733" s="63" t="str">
        <f>IF($B1733="", "", IF(OR($B1733&lt;'Intro &amp; Setup'!$W$18, $B1733&gt;'Intro &amp; Setup'!$AG$18), "X", ""))</f>
        <v/>
      </c>
      <c r="V1733" s="64" t="str">
        <f>IF($F1733="", "", IF(OR($F1733&lt;'Intro &amp; Setup'!$W$18, $F1733&gt;'Intro &amp; Setup'!$AG$18), "X", ""))</f>
        <v/>
      </c>
      <c r="W1733" s="6" t="str">
        <f t="shared" si="239"/>
        <v/>
      </c>
      <c r="Y1733" s="63" t="str">
        <f t="shared" si="240"/>
        <v/>
      </c>
      <c r="Z1733" s="64" t="str">
        <f t="shared" si="241"/>
        <v/>
      </c>
      <c r="AB1733" s="80" t="str">
        <f t="shared" si="242"/>
        <v/>
      </c>
      <c r="AC1733" s="77" t="str">
        <f t="shared" si="243"/>
        <v/>
      </c>
      <c r="AE1733" s="84" t="str">
        <f t="shared" si="244"/>
        <v/>
      </c>
      <c r="AG1733" s="6" t="str">
        <f>IF($AE1733="", "", COUNTIF($AE$10:$AE$2510, "&gt;"&amp;$AE1733)+1+COUNTIF($AE$10:$AE1733, $AE1733)-1)</f>
        <v/>
      </c>
    </row>
    <row r="1734" spans="1:33" x14ac:dyDescent="0.25">
      <c r="A1734" s="2"/>
      <c r="B1734" s="98"/>
      <c r="C1734" s="99"/>
      <c r="D1734" s="100"/>
      <c r="E1734" s="101"/>
      <c r="F1734" s="102"/>
      <c r="G1734" s="99"/>
      <c r="H1734" s="103"/>
      <c r="I1734" s="104"/>
      <c r="J1734" s="2"/>
      <c r="K1734" s="56" t="str">
        <f t="shared" si="236"/>
        <v/>
      </c>
      <c r="L1734" s="2"/>
      <c r="M1734" s="2"/>
      <c r="N1734" s="51" t="str">
        <f t="shared" si="237"/>
        <v/>
      </c>
      <c r="O1734" s="2"/>
      <c r="Q1734" s="6" t="str">
        <f t="shared" si="238"/>
        <v/>
      </c>
      <c r="S1734" s="6" t="str">
        <f>IF(COUNTIF($Q1734:$Q$2510, $Q1734)&gt;1, "", $Q1734)</f>
        <v/>
      </c>
      <c r="U1734" s="63" t="str">
        <f>IF($B1734="", "", IF(OR($B1734&lt;'Intro &amp; Setup'!$W$18, $B1734&gt;'Intro &amp; Setup'!$AG$18), "X", ""))</f>
        <v/>
      </c>
      <c r="V1734" s="64" t="str">
        <f>IF($F1734="", "", IF(OR($F1734&lt;'Intro &amp; Setup'!$W$18, $F1734&gt;'Intro &amp; Setup'!$AG$18), "X", ""))</f>
        <v/>
      </c>
      <c r="W1734" s="6" t="str">
        <f t="shared" si="239"/>
        <v/>
      </c>
      <c r="Y1734" s="63" t="str">
        <f t="shared" si="240"/>
        <v/>
      </c>
      <c r="Z1734" s="64" t="str">
        <f t="shared" si="241"/>
        <v/>
      </c>
      <c r="AB1734" s="80" t="str">
        <f t="shared" si="242"/>
        <v/>
      </c>
      <c r="AC1734" s="77" t="str">
        <f t="shared" si="243"/>
        <v/>
      </c>
      <c r="AE1734" s="84" t="str">
        <f t="shared" si="244"/>
        <v/>
      </c>
      <c r="AG1734" s="6" t="str">
        <f>IF($AE1734="", "", COUNTIF($AE$10:$AE$2510, "&gt;"&amp;$AE1734)+1+COUNTIF($AE$10:$AE1734, $AE1734)-1)</f>
        <v/>
      </c>
    </row>
    <row r="1735" spans="1:33" x14ac:dyDescent="0.25">
      <c r="A1735" s="2"/>
      <c r="B1735" s="98"/>
      <c r="C1735" s="99"/>
      <c r="D1735" s="100"/>
      <c r="E1735" s="101"/>
      <c r="F1735" s="102"/>
      <c r="G1735" s="99"/>
      <c r="H1735" s="103"/>
      <c r="I1735" s="104"/>
      <c r="J1735" s="2"/>
      <c r="K1735" s="56" t="str">
        <f t="shared" si="236"/>
        <v/>
      </c>
      <c r="L1735" s="2"/>
      <c r="M1735" s="2"/>
      <c r="N1735" s="51" t="str">
        <f t="shared" si="237"/>
        <v/>
      </c>
      <c r="O1735" s="2"/>
      <c r="Q1735" s="6" t="str">
        <f t="shared" si="238"/>
        <v/>
      </c>
      <c r="S1735" s="6" t="str">
        <f>IF(COUNTIF($Q1735:$Q$2510, $Q1735)&gt;1, "", $Q1735)</f>
        <v/>
      </c>
      <c r="U1735" s="63" t="str">
        <f>IF($B1735="", "", IF(OR($B1735&lt;'Intro &amp; Setup'!$W$18, $B1735&gt;'Intro &amp; Setup'!$AG$18), "X", ""))</f>
        <v/>
      </c>
      <c r="V1735" s="64" t="str">
        <f>IF($F1735="", "", IF(OR($F1735&lt;'Intro &amp; Setup'!$W$18, $F1735&gt;'Intro &amp; Setup'!$AG$18), "X", ""))</f>
        <v/>
      </c>
      <c r="W1735" s="6" t="str">
        <f t="shared" si="239"/>
        <v/>
      </c>
      <c r="Y1735" s="63" t="str">
        <f t="shared" si="240"/>
        <v/>
      </c>
      <c r="Z1735" s="64" t="str">
        <f t="shared" si="241"/>
        <v/>
      </c>
      <c r="AB1735" s="80" t="str">
        <f t="shared" si="242"/>
        <v/>
      </c>
      <c r="AC1735" s="77" t="str">
        <f t="shared" si="243"/>
        <v/>
      </c>
      <c r="AE1735" s="84" t="str">
        <f t="shared" si="244"/>
        <v/>
      </c>
      <c r="AG1735" s="6" t="str">
        <f>IF($AE1735="", "", COUNTIF($AE$10:$AE$2510, "&gt;"&amp;$AE1735)+1+COUNTIF($AE$10:$AE1735, $AE1735)-1)</f>
        <v/>
      </c>
    </row>
    <row r="1736" spans="1:33" x14ac:dyDescent="0.25">
      <c r="A1736" s="2"/>
      <c r="B1736" s="98"/>
      <c r="C1736" s="99"/>
      <c r="D1736" s="100"/>
      <c r="E1736" s="101"/>
      <c r="F1736" s="102"/>
      <c r="G1736" s="99"/>
      <c r="H1736" s="103"/>
      <c r="I1736" s="104"/>
      <c r="J1736" s="2"/>
      <c r="K1736" s="56" t="str">
        <f t="shared" si="236"/>
        <v/>
      </c>
      <c r="L1736" s="2"/>
      <c r="M1736" s="2"/>
      <c r="N1736" s="51" t="str">
        <f t="shared" si="237"/>
        <v/>
      </c>
      <c r="O1736" s="2"/>
      <c r="Q1736" s="6" t="str">
        <f t="shared" si="238"/>
        <v/>
      </c>
      <c r="S1736" s="6" t="str">
        <f>IF(COUNTIF($Q1736:$Q$2510, $Q1736)&gt;1, "", $Q1736)</f>
        <v/>
      </c>
      <c r="U1736" s="63" t="str">
        <f>IF($B1736="", "", IF(OR($B1736&lt;'Intro &amp; Setup'!$W$18, $B1736&gt;'Intro &amp; Setup'!$AG$18), "X", ""))</f>
        <v/>
      </c>
      <c r="V1736" s="64" t="str">
        <f>IF($F1736="", "", IF(OR($F1736&lt;'Intro &amp; Setup'!$W$18, $F1736&gt;'Intro &amp; Setup'!$AG$18), "X", ""))</f>
        <v/>
      </c>
      <c r="W1736" s="6" t="str">
        <f t="shared" si="239"/>
        <v/>
      </c>
      <c r="Y1736" s="63" t="str">
        <f t="shared" si="240"/>
        <v/>
      </c>
      <c r="Z1736" s="64" t="str">
        <f t="shared" si="241"/>
        <v/>
      </c>
      <c r="AB1736" s="80" t="str">
        <f t="shared" si="242"/>
        <v/>
      </c>
      <c r="AC1736" s="77" t="str">
        <f t="shared" si="243"/>
        <v/>
      </c>
      <c r="AE1736" s="84" t="str">
        <f t="shared" si="244"/>
        <v/>
      </c>
      <c r="AG1736" s="6" t="str">
        <f>IF($AE1736="", "", COUNTIF($AE$10:$AE$2510, "&gt;"&amp;$AE1736)+1+COUNTIF($AE$10:$AE1736, $AE1736)-1)</f>
        <v/>
      </c>
    </row>
    <row r="1737" spans="1:33" x14ac:dyDescent="0.25">
      <c r="A1737" s="2"/>
      <c r="B1737" s="98"/>
      <c r="C1737" s="99"/>
      <c r="D1737" s="100"/>
      <c r="E1737" s="101"/>
      <c r="F1737" s="102"/>
      <c r="G1737" s="99"/>
      <c r="H1737" s="103"/>
      <c r="I1737" s="104"/>
      <c r="J1737" s="2"/>
      <c r="K1737" s="56" t="str">
        <f t="shared" si="236"/>
        <v/>
      </c>
      <c r="L1737" s="2"/>
      <c r="M1737" s="2"/>
      <c r="N1737" s="51" t="str">
        <f t="shared" si="237"/>
        <v/>
      </c>
      <c r="O1737" s="2"/>
      <c r="Q1737" s="6" t="str">
        <f t="shared" si="238"/>
        <v/>
      </c>
      <c r="S1737" s="6" t="str">
        <f>IF(COUNTIF($Q1737:$Q$2510, $Q1737)&gt;1, "", $Q1737)</f>
        <v/>
      </c>
      <c r="U1737" s="63" t="str">
        <f>IF($B1737="", "", IF(OR($B1737&lt;'Intro &amp; Setup'!$W$18, $B1737&gt;'Intro &amp; Setup'!$AG$18), "X", ""))</f>
        <v/>
      </c>
      <c r="V1737" s="64" t="str">
        <f>IF($F1737="", "", IF(OR($F1737&lt;'Intro &amp; Setup'!$W$18, $F1737&gt;'Intro &amp; Setup'!$AG$18), "X", ""))</f>
        <v/>
      </c>
      <c r="W1737" s="6" t="str">
        <f t="shared" si="239"/>
        <v/>
      </c>
      <c r="Y1737" s="63" t="str">
        <f t="shared" si="240"/>
        <v/>
      </c>
      <c r="Z1737" s="64" t="str">
        <f t="shared" si="241"/>
        <v/>
      </c>
      <c r="AB1737" s="80" t="str">
        <f t="shared" si="242"/>
        <v/>
      </c>
      <c r="AC1737" s="77" t="str">
        <f t="shared" si="243"/>
        <v/>
      </c>
      <c r="AE1737" s="84" t="str">
        <f t="shared" si="244"/>
        <v/>
      </c>
      <c r="AG1737" s="6" t="str">
        <f>IF($AE1737="", "", COUNTIF($AE$10:$AE$2510, "&gt;"&amp;$AE1737)+1+COUNTIF($AE$10:$AE1737, $AE1737)-1)</f>
        <v/>
      </c>
    </row>
    <row r="1738" spans="1:33" x14ac:dyDescent="0.25">
      <c r="A1738" s="2"/>
      <c r="B1738" s="98"/>
      <c r="C1738" s="99"/>
      <c r="D1738" s="100"/>
      <c r="E1738" s="101"/>
      <c r="F1738" s="102"/>
      <c r="G1738" s="99"/>
      <c r="H1738" s="103"/>
      <c r="I1738" s="104"/>
      <c r="J1738" s="2"/>
      <c r="K1738" s="56" t="str">
        <f t="shared" si="236"/>
        <v/>
      </c>
      <c r="L1738" s="2"/>
      <c r="M1738" s="2"/>
      <c r="N1738" s="51" t="str">
        <f t="shared" si="237"/>
        <v/>
      </c>
      <c r="O1738" s="2"/>
      <c r="Q1738" s="6" t="str">
        <f t="shared" si="238"/>
        <v/>
      </c>
      <c r="S1738" s="6" t="str">
        <f>IF(COUNTIF($Q1738:$Q$2510, $Q1738)&gt;1, "", $Q1738)</f>
        <v/>
      </c>
      <c r="U1738" s="63" t="str">
        <f>IF($B1738="", "", IF(OR($B1738&lt;'Intro &amp; Setup'!$W$18, $B1738&gt;'Intro &amp; Setup'!$AG$18), "X", ""))</f>
        <v/>
      </c>
      <c r="V1738" s="64" t="str">
        <f>IF($F1738="", "", IF(OR($F1738&lt;'Intro &amp; Setup'!$W$18, $F1738&gt;'Intro &amp; Setup'!$AG$18), "X", ""))</f>
        <v/>
      </c>
      <c r="W1738" s="6" t="str">
        <f t="shared" si="239"/>
        <v/>
      </c>
      <c r="Y1738" s="63" t="str">
        <f t="shared" si="240"/>
        <v/>
      </c>
      <c r="Z1738" s="64" t="str">
        <f t="shared" si="241"/>
        <v/>
      </c>
      <c r="AB1738" s="80" t="str">
        <f t="shared" si="242"/>
        <v/>
      </c>
      <c r="AC1738" s="77" t="str">
        <f t="shared" si="243"/>
        <v/>
      </c>
      <c r="AE1738" s="84" t="str">
        <f t="shared" si="244"/>
        <v/>
      </c>
      <c r="AG1738" s="6" t="str">
        <f>IF($AE1738="", "", COUNTIF($AE$10:$AE$2510, "&gt;"&amp;$AE1738)+1+COUNTIF($AE$10:$AE1738, $AE1738)-1)</f>
        <v/>
      </c>
    </row>
    <row r="1739" spans="1:33" x14ac:dyDescent="0.25">
      <c r="A1739" s="2"/>
      <c r="B1739" s="98"/>
      <c r="C1739" s="99"/>
      <c r="D1739" s="100"/>
      <c r="E1739" s="101"/>
      <c r="F1739" s="102"/>
      <c r="G1739" s="99"/>
      <c r="H1739" s="103"/>
      <c r="I1739" s="104"/>
      <c r="J1739" s="2"/>
      <c r="K1739" s="56" t="str">
        <f t="shared" si="236"/>
        <v/>
      </c>
      <c r="L1739" s="2"/>
      <c r="M1739" s="2"/>
      <c r="N1739" s="51" t="str">
        <f t="shared" si="237"/>
        <v/>
      </c>
      <c r="O1739" s="2"/>
      <c r="Q1739" s="6" t="str">
        <f t="shared" si="238"/>
        <v/>
      </c>
      <c r="S1739" s="6" t="str">
        <f>IF(COUNTIF($Q1739:$Q$2510, $Q1739)&gt;1, "", $Q1739)</f>
        <v/>
      </c>
      <c r="U1739" s="63" t="str">
        <f>IF($B1739="", "", IF(OR($B1739&lt;'Intro &amp; Setup'!$W$18, $B1739&gt;'Intro &amp; Setup'!$AG$18), "X", ""))</f>
        <v/>
      </c>
      <c r="V1739" s="64" t="str">
        <f>IF($F1739="", "", IF(OR($F1739&lt;'Intro &amp; Setup'!$W$18, $F1739&gt;'Intro &amp; Setup'!$AG$18), "X", ""))</f>
        <v/>
      </c>
      <c r="W1739" s="6" t="str">
        <f t="shared" si="239"/>
        <v/>
      </c>
      <c r="Y1739" s="63" t="str">
        <f t="shared" si="240"/>
        <v/>
      </c>
      <c r="Z1739" s="64" t="str">
        <f t="shared" si="241"/>
        <v/>
      </c>
      <c r="AB1739" s="80" t="str">
        <f t="shared" si="242"/>
        <v/>
      </c>
      <c r="AC1739" s="77" t="str">
        <f t="shared" si="243"/>
        <v/>
      </c>
      <c r="AE1739" s="84" t="str">
        <f t="shared" si="244"/>
        <v/>
      </c>
      <c r="AG1739" s="6" t="str">
        <f>IF($AE1739="", "", COUNTIF($AE$10:$AE$2510, "&gt;"&amp;$AE1739)+1+COUNTIF($AE$10:$AE1739, $AE1739)-1)</f>
        <v/>
      </c>
    </row>
    <row r="1740" spans="1:33" x14ac:dyDescent="0.25">
      <c r="A1740" s="2"/>
      <c r="B1740" s="98"/>
      <c r="C1740" s="99"/>
      <c r="D1740" s="100"/>
      <c r="E1740" s="101"/>
      <c r="F1740" s="102"/>
      <c r="G1740" s="99"/>
      <c r="H1740" s="103"/>
      <c r="I1740" s="104"/>
      <c r="J1740" s="2"/>
      <c r="K1740" s="56" t="str">
        <f t="shared" ref="K1740:K1803" si="245">IF($G1740="", "", IF($I1740="", IFERROR(INDEX($I$11:$I$2510, MATCH($G1740, $S$11:$S$2510, 0)), ""), $I1740))</f>
        <v/>
      </c>
      <c r="L1740" s="2"/>
      <c r="M1740" s="2"/>
      <c r="N1740" s="51" t="str">
        <f t="shared" ref="N1740:N1803" si="246">IFERROR(IF($H1740="", "", IF($G1740="", $H1740, ROUND($H1740/$K1740, 2))), "")</f>
        <v/>
      </c>
      <c r="O1740" s="2"/>
      <c r="Q1740" s="6" t="str">
        <f t="shared" ref="Q1740:Q1803" si="247">IF($I1740="", "", $G1740)</f>
        <v/>
      </c>
      <c r="S1740" s="6" t="str">
        <f>IF(COUNTIF($Q1740:$Q$2510, $Q1740)&gt;1, "", $Q1740)</f>
        <v/>
      </c>
      <c r="U1740" s="63" t="str">
        <f>IF($B1740="", "", IF(OR($B1740&lt;'Intro &amp; Setup'!$W$18, $B1740&gt;'Intro &amp; Setup'!$AG$18), "X", ""))</f>
        <v/>
      </c>
      <c r="V1740" s="64" t="str">
        <f>IF($F1740="", "", IF(OR($F1740&lt;'Intro &amp; Setup'!$W$18, $F1740&gt;'Intro &amp; Setup'!$AG$18), "X", ""))</f>
        <v/>
      </c>
      <c r="W1740" s="6" t="str">
        <f t="shared" ref="W1740:W1803" si="248">IF(AND($U1740="X", $V1740="X"), "X", "")</f>
        <v/>
      </c>
      <c r="Y1740" s="63" t="str">
        <f t="shared" ref="Y1740:Y1803" si="249">IF($W1740="X", "", IF($B1740="", "", TEXT($B1740, "mmm yyyy")))</f>
        <v/>
      </c>
      <c r="Z1740" s="64" t="str">
        <f t="shared" ref="Z1740:Z1803" si="250">IF($W1740="X", "", IF($F1740="", "", TEXT($F1740, "mmm yyyy")))</f>
        <v/>
      </c>
      <c r="AB1740" s="80" t="str">
        <f t="shared" ref="AB1740:AB1803" si="251">IF($G1740="", $N1740, "")</f>
        <v/>
      </c>
      <c r="AC1740" s="77" t="str">
        <f t="shared" ref="AC1740:AC1803" si="252">IF(NOT($G1740=""), $N1740, "")</f>
        <v/>
      </c>
      <c r="AE1740" s="84" t="str">
        <f t="shared" ref="AE1740:AE1803" si="253">IF($S1740="", "", SUMIF($G$11:$G$2510, $S1740, $N$11:$N$2510))</f>
        <v/>
      </c>
      <c r="AG1740" s="6" t="str">
        <f>IF($AE1740="", "", COUNTIF($AE$10:$AE$2510, "&gt;"&amp;$AE1740)+1+COUNTIF($AE$10:$AE1740, $AE1740)-1)</f>
        <v/>
      </c>
    </row>
    <row r="1741" spans="1:33" x14ac:dyDescent="0.25">
      <c r="A1741" s="2"/>
      <c r="B1741" s="98"/>
      <c r="C1741" s="99"/>
      <c r="D1741" s="100"/>
      <c r="E1741" s="101"/>
      <c r="F1741" s="102"/>
      <c r="G1741" s="99"/>
      <c r="H1741" s="103"/>
      <c r="I1741" s="104"/>
      <c r="J1741" s="2"/>
      <c r="K1741" s="56" t="str">
        <f t="shared" si="245"/>
        <v/>
      </c>
      <c r="L1741" s="2"/>
      <c r="M1741" s="2"/>
      <c r="N1741" s="51" t="str">
        <f t="shared" si="246"/>
        <v/>
      </c>
      <c r="O1741" s="2"/>
      <c r="Q1741" s="6" t="str">
        <f t="shared" si="247"/>
        <v/>
      </c>
      <c r="S1741" s="6" t="str">
        <f>IF(COUNTIF($Q1741:$Q$2510, $Q1741)&gt;1, "", $Q1741)</f>
        <v/>
      </c>
      <c r="U1741" s="63" t="str">
        <f>IF($B1741="", "", IF(OR($B1741&lt;'Intro &amp; Setup'!$W$18, $B1741&gt;'Intro &amp; Setup'!$AG$18), "X", ""))</f>
        <v/>
      </c>
      <c r="V1741" s="64" t="str">
        <f>IF($F1741="", "", IF(OR($F1741&lt;'Intro &amp; Setup'!$W$18, $F1741&gt;'Intro &amp; Setup'!$AG$18), "X", ""))</f>
        <v/>
      </c>
      <c r="W1741" s="6" t="str">
        <f t="shared" si="248"/>
        <v/>
      </c>
      <c r="Y1741" s="63" t="str">
        <f t="shared" si="249"/>
        <v/>
      </c>
      <c r="Z1741" s="64" t="str">
        <f t="shared" si="250"/>
        <v/>
      </c>
      <c r="AB1741" s="80" t="str">
        <f t="shared" si="251"/>
        <v/>
      </c>
      <c r="AC1741" s="77" t="str">
        <f t="shared" si="252"/>
        <v/>
      </c>
      <c r="AE1741" s="84" t="str">
        <f t="shared" si="253"/>
        <v/>
      </c>
      <c r="AG1741" s="6" t="str">
        <f>IF($AE1741="", "", COUNTIF($AE$10:$AE$2510, "&gt;"&amp;$AE1741)+1+COUNTIF($AE$10:$AE1741, $AE1741)-1)</f>
        <v/>
      </c>
    </row>
    <row r="1742" spans="1:33" x14ac:dyDescent="0.25">
      <c r="A1742" s="2"/>
      <c r="B1742" s="98"/>
      <c r="C1742" s="99"/>
      <c r="D1742" s="100"/>
      <c r="E1742" s="101"/>
      <c r="F1742" s="102"/>
      <c r="G1742" s="99"/>
      <c r="H1742" s="103"/>
      <c r="I1742" s="104"/>
      <c r="J1742" s="2"/>
      <c r="K1742" s="56" t="str">
        <f t="shared" si="245"/>
        <v/>
      </c>
      <c r="L1742" s="2"/>
      <c r="M1742" s="2"/>
      <c r="N1742" s="51" t="str">
        <f t="shared" si="246"/>
        <v/>
      </c>
      <c r="O1742" s="2"/>
      <c r="Q1742" s="6" t="str">
        <f t="shared" si="247"/>
        <v/>
      </c>
      <c r="S1742" s="6" t="str">
        <f>IF(COUNTIF($Q1742:$Q$2510, $Q1742)&gt;1, "", $Q1742)</f>
        <v/>
      </c>
      <c r="U1742" s="63" t="str">
        <f>IF($B1742="", "", IF(OR($B1742&lt;'Intro &amp; Setup'!$W$18, $B1742&gt;'Intro &amp; Setup'!$AG$18), "X", ""))</f>
        <v/>
      </c>
      <c r="V1742" s="64" t="str">
        <f>IF($F1742="", "", IF(OR($F1742&lt;'Intro &amp; Setup'!$W$18, $F1742&gt;'Intro &amp; Setup'!$AG$18), "X", ""))</f>
        <v/>
      </c>
      <c r="W1742" s="6" t="str">
        <f t="shared" si="248"/>
        <v/>
      </c>
      <c r="Y1742" s="63" t="str">
        <f t="shared" si="249"/>
        <v/>
      </c>
      <c r="Z1742" s="64" t="str">
        <f t="shared" si="250"/>
        <v/>
      </c>
      <c r="AB1742" s="80" t="str">
        <f t="shared" si="251"/>
        <v/>
      </c>
      <c r="AC1742" s="77" t="str">
        <f t="shared" si="252"/>
        <v/>
      </c>
      <c r="AE1742" s="84" t="str">
        <f t="shared" si="253"/>
        <v/>
      </c>
      <c r="AG1742" s="6" t="str">
        <f>IF($AE1742="", "", COUNTIF($AE$10:$AE$2510, "&gt;"&amp;$AE1742)+1+COUNTIF($AE$10:$AE1742, $AE1742)-1)</f>
        <v/>
      </c>
    </row>
    <row r="1743" spans="1:33" x14ac:dyDescent="0.25">
      <c r="A1743" s="2"/>
      <c r="B1743" s="98"/>
      <c r="C1743" s="99"/>
      <c r="D1743" s="100"/>
      <c r="E1743" s="101"/>
      <c r="F1743" s="102"/>
      <c r="G1743" s="99"/>
      <c r="H1743" s="103"/>
      <c r="I1743" s="104"/>
      <c r="J1743" s="2"/>
      <c r="K1743" s="56" t="str">
        <f t="shared" si="245"/>
        <v/>
      </c>
      <c r="L1743" s="2"/>
      <c r="M1743" s="2"/>
      <c r="N1743" s="51" t="str">
        <f t="shared" si="246"/>
        <v/>
      </c>
      <c r="O1743" s="2"/>
      <c r="Q1743" s="6" t="str">
        <f t="shared" si="247"/>
        <v/>
      </c>
      <c r="S1743" s="6" t="str">
        <f>IF(COUNTIF($Q1743:$Q$2510, $Q1743)&gt;1, "", $Q1743)</f>
        <v/>
      </c>
      <c r="U1743" s="63" t="str">
        <f>IF($B1743="", "", IF(OR($B1743&lt;'Intro &amp; Setup'!$W$18, $B1743&gt;'Intro &amp; Setup'!$AG$18), "X", ""))</f>
        <v/>
      </c>
      <c r="V1743" s="64" t="str">
        <f>IF($F1743="", "", IF(OR($F1743&lt;'Intro &amp; Setup'!$W$18, $F1743&gt;'Intro &amp; Setup'!$AG$18), "X", ""))</f>
        <v/>
      </c>
      <c r="W1743" s="6" t="str">
        <f t="shared" si="248"/>
        <v/>
      </c>
      <c r="Y1743" s="63" t="str">
        <f t="shared" si="249"/>
        <v/>
      </c>
      <c r="Z1743" s="64" t="str">
        <f t="shared" si="250"/>
        <v/>
      </c>
      <c r="AB1743" s="80" t="str">
        <f t="shared" si="251"/>
        <v/>
      </c>
      <c r="AC1743" s="77" t="str">
        <f t="shared" si="252"/>
        <v/>
      </c>
      <c r="AE1743" s="84" t="str">
        <f t="shared" si="253"/>
        <v/>
      </c>
      <c r="AG1743" s="6" t="str">
        <f>IF($AE1743="", "", COUNTIF($AE$10:$AE$2510, "&gt;"&amp;$AE1743)+1+COUNTIF($AE$10:$AE1743, $AE1743)-1)</f>
        <v/>
      </c>
    </row>
    <row r="1744" spans="1:33" x14ac:dyDescent="0.25">
      <c r="A1744" s="2"/>
      <c r="B1744" s="98"/>
      <c r="C1744" s="99"/>
      <c r="D1744" s="100"/>
      <c r="E1744" s="101"/>
      <c r="F1744" s="102"/>
      <c r="G1744" s="99"/>
      <c r="H1744" s="103"/>
      <c r="I1744" s="104"/>
      <c r="J1744" s="2"/>
      <c r="K1744" s="56" t="str">
        <f t="shared" si="245"/>
        <v/>
      </c>
      <c r="L1744" s="2"/>
      <c r="M1744" s="2"/>
      <c r="N1744" s="51" t="str">
        <f t="shared" si="246"/>
        <v/>
      </c>
      <c r="O1744" s="2"/>
      <c r="Q1744" s="6" t="str">
        <f t="shared" si="247"/>
        <v/>
      </c>
      <c r="S1744" s="6" t="str">
        <f>IF(COUNTIF($Q1744:$Q$2510, $Q1744)&gt;1, "", $Q1744)</f>
        <v/>
      </c>
      <c r="U1744" s="63" t="str">
        <f>IF($B1744="", "", IF(OR($B1744&lt;'Intro &amp; Setup'!$W$18, $B1744&gt;'Intro &amp; Setup'!$AG$18), "X", ""))</f>
        <v/>
      </c>
      <c r="V1744" s="64" t="str">
        <f>IF($F1744="", "", IF(OR($F1744&lt;'Intro &amp; Setup'!$W$18, $F1744&gt;'Intro &amp; Setup'!$AG$18), "X", ""))</f>
        <v/>
      </c>
      <c r="W1744" s="6" t="str">
        <f t="shared" si="248"/>
        <v/>
      </c>
      <c r="Y1744" s="63" t="str">
        <f t="shared" si="249"/>
        <v/>
      </c>
      <c r="Z1744" s="64" t="str">
        <f t="shared" si="250"/>
        <v/>
      </c>
      <c r="AB1744" s="80" t="str">
        <f t="shared" si="251"/>
        <v/>
      </c>
      <c r="AC1744" s="77" t="str">
        <f t="shared" si="252"/>
        <v/>
      </c>
      <c r="AE1744" s="84" t="str">
        <f t="shared" si="253"/>
        <v/>
      </c>
      <c r="AG1744" s="6" t="str">
        <f>IF($AE1744="", "", COUNTIF($AE$10:$AE$2510, "&gt;"&amp;$AE1744)+1+COUNTIF($AE$10:$AE1744, $AE1744)-1)</f>
        <v/>
      </c>
    </row>
    <row r="1745" spans="1:33" x14ac:dyDescent="0.25">
      <c r="A1745" s="2"/>
      <c r="B1745" s="98"/>
      <c r="C1745" s="99"/>
      <c r="D1745" s="100"/>
      <c r="E1745" s="101"/>
      <c r="F1745" s="102"/>
      <c r="G1745" s="99"/>
      <c r="H1745" s="103"/>
      <c r="I1745" s="104"/>
      <c r="J1745" s="2"/>
      <c r="K1745" s="56" t="str">
        <f t="shared" si="245"/>
        <v/>
      </c>
      <c r="L1745" s="2"/>
      <c r="M1745" s="2"/>
      <c r="N1745" s="51" t="str">
        <f t="shared" si="246"/>
        <v/>
      </c>
      <c r="O1745" s="2"/>
      <c r="Q1745" s="6" t="str">
        <f t="shared" si="247"/>
        <v/>
      </c>
      <c r="S1745" s="6" t="str">
        <f>IF(COUNTIF($Q1745:$Q$2510, $Q1745)&gt;1, "", $Q1745)</f>
        <v/>
      </c>
      <c r="U1745" s="63" t="str">
        <f>IF($B1745="", "", IF(OR($B1745&lt;'Intro &amp; Setup'!$W$18, $B1745&gt;'Intro &amp; Setup'!$AG$18), "X", ""))</f>
        <v/>
      </c>
      <c r="V1745" s="64" t="str">
        <f>IF($F1745="", "", IF(OR($F1745&lt;'Intro &amp; Setup'!$W$18, $F1745&gt;'Intro &amp; Setup'!$AG$18), "X", ""))</f>
        <v/>
      </c>
      <c r="W1745" s="6" t="str">
        <f t="shared" si="248"/>
        <v/>
      </c>
      <c r="Y1745" s="63" t="str">
        <f t="shared" si="249"/>
        <v/>
      </c>
      <c r="Z1745" s="64" t="str">
        <f t="shared" si="250"/>
        <v/>
      </c>
      <c r="AB1745" s="80" t="str">
        <f t="shared" si="251"/>
        <v/>
      </c>
      <c r="AC1745" s="77" t="str">
        <f t="shared" si="252"/>
        <v/>
      </c>
      <c r="AE1745" s="84" t="str">
        <f t="shared" si="253"/>
        <v/>
      </c>
      <c r="AG1745" s="6" t="str">
        <f>IF($AE1745="", "", COUNTIF($AE$10:$AE$2510, "&gt;"&amp;$AE1745)+1+COUNTIF($AE$10:$AE1745, $AE1745)-1)</f>
        <v/>
      </c>
    </row>
    <row r="1746" spans="1:33" x14ac:dyDescent="0.25">
      <c r="A1746" s="2"/>
      <c r="B1746" s="98"/>
      <c r="C1746" s="99"/>
      <c r="D1746" s="100"/>
      <c r="E1746" s="101"/>
      <c r="F1746" s="102"/>
      <c r="G1746" s="99"/>
      <c r="H1746" s="103"/>
      <c r="I1746" s="104"/>
      <c r="J1746" s="2"/>
      <c r="K1746" s="56" t="str">
        <f t="shared" si="245"/>
        <v/>
      </c>
      <c r="L1746" s="2"/>
      <c r="M1746" s="2"/>
      <c r="N1746" s="51" t="str">
        <f t="shared" si="246"/>
        <v/>
      </c>
      <c r="O1746" s="2"/>
      <c r="Q1746" s="6" t="str">
        <f t="shared" si="247"/>
        <v/>
      </c>
      <c r="S1746" s="6" t="str">
        <f>IF(COUNTIF($Q1746:$Q$2510, $Q1746)&gt;1, "", $Q1746)</f>
        <v/>
      </c>
      <c r="U1746" s="63" t="str">
        <f>IF($B1746="", "", IF(OR($B1746&lt;'Intro &amp; Setup'!$W$18, $B1746&gt;'Intro &amp; Setup'!$AG$18), "X", ""))</f>
        <v/>
      </c>
      <c r="V1746" s="64" t="str">
        <f>IF($F1746="", "", IF(OR($F1746&lt;'Intro &amp; Setup'!$W$18, $F1746&gt;'Intro &amp; Setup'!$AG$18), "X", ""))</f>
        <v/>
      </c>
      <c r="W1746" s="6" t="str">
        <f t="shared" si="248"/>
        <v/>
      </c>
      <c r="Y1746" s="63" t="str">
        <f t="shared" si="249"/>
        <v/>
      </c>
      <c r="Z1746" s="64" t="str">
        <f t="shared" si="250"/>
        <v/>
      </c>
      <c r="AB1746" s="80" t="str">
        <f t="shared" si="251"/>
        <v/>
      </c>
      <c r="AC1746" s="77" t="str">
        <f t="shared" si="252"/>
        <v/>
      </c>
      <c r="AE1746" s="84" t="str">
        <f t="shared" si="253"/>
        <v/>
      </c>
      <c r="AG1746" s="6" t="str">
        <f>IF($AE1746="", "", COUNTIF($AE$10:$AE$2510, "&gt;"&amp;$AE1746)+1+COUNTIF($AE$10:$AE1746, $AE1746)-1)</f>
        <v/>
      </c>
    </row>
    <row r="1747" spans="1:33" x14ac:dyDescent="0.25">
      <c r="A1747" s="2"/>
      <c r="B1747" s="98"/>
      <c r="C1747" s="99"/>
      <c r="D1747" s="100"/>
      <c r="E1747" s="101"/>
      <c r="F1747" s="102"/>
      <c r="G1747" s="99"/>
      <c r="H1747" s="103"/>
      <c r="I1747" s="104"/>
      <c r="J1747" s="2"/>
      <c r="K1747" s="56" t="str">
        <f t="shared" si="245"/>
        <v/>
      </c>
      <c r="L1747" s="2"/>
      <c r="M1747" s="2"/>
      <c r="N1747" s="51" t="str">
        <f t="shared" si="246"/>
        <v/>
      </c>
      <c r="O1747" s="2"/>
      <c r="Q1747" s="6" t="str">
        <f t="shared" si="247"/>
        <v/>
      </c>
      <c r="S1747" s="6" t="str">
        <f>IF(COUNTIF($Q1747:$Q$2510, $Q1747)&gt;1, "", $Q1747)</f>
        <v/>
      </c>
      <c r="U1747" s="63" t="str">
        <f>IF($B1747="", "", IF(OR($B1747&lt;'Intro &amp; Setup'!$W$18, $B1747&gt;'Intro &amp; Setup'!$AG$18), "X", ""))</f>
        <v/>
      </c>
      <c r="V1747" s="64" t="str">
        <f>IF($F1747="", "", IF(OR($F1747&lt;'Intro &amp; Setup'!$W$18, $F1747&gt;'Intro &amp; Setup'!$AG$18), "X", ""))</f>
        <v/>
      </c>
      <c r="W1747" s="6" t="str">
        <f t="shared" si="248"/>
        <v/>
      </c>
      <c r="Y1747" s="63" t="str">
        <f t="shared" si="249"/>
        <v/>
      </c>
      <c r="Z1747" s="64" t="str">
        <f t="shared" si="250"/>
        <v/>
      </c>
      <c r="AB1747" s="80" t="str">
        <f t="shared" si="251"/>
        <v/>
      </c>
      <c r="AC1747" s="77" t="str">
        <f t="shared" si="252"/>
        <v/>
      </c>
      <c r="AE1747" s="84" t="str">
        <f t="shared" si="253"/>
        <v/>
      </c>
      <c r="AG1747" s="6" t="str">
        <f>IF($AE1747="", "", COUNTIF($AE$10:$AE$2510, "&gt;"&amp;$AE1747)+1+COUNTIF($AE$10:$AE1747, $AE1747)-1)</f>
        <v/>
      </c>
    </row>
    <row r="1748" spans="1:33" x14ac:dyDescent="0.25">
      <c r="A1748" s="2"/>
      <c r="B1748" s="98"/>
      <c r="C1748" s="99"/>
      <c r="D1748" s="100"/>
      <c r="E1748" s="101"/>
      <c r="F1748" s="102"/>
      <c r="G1748" s="99"/>
      <c r="H1748" s="103"/>
      <c r="I1748" s="104"/>
      <c r="J1748" s="2"/>
      <c r="K1748" s="56" t="str">
        <f t="shared" si="245"/>
        <v/>
      </c>
      <c r="L1748" s="2"/>
      <c r="M1748" s="2"/>
      <c r="N1748" s="51" t="str">
        <f t="shared" si="246"/>
        <v/>
      </c>
      <c r="O1748" s="2"/>
      <c r="Q1748" s="6" t="str">
        <f t="shared" si="247"/>
        <v/>
      </c>
      <c r="S1748" s="6" t="str">
        <f>IF(COUNTIF($Q1748:$Q$2510, $Q1748)&gt;1, "", $Q1748)</f>
        <v/>
      </c>
      <c r="U1748" s="63" t="str">
        <f>IF($B1748="", "", IF(OR($B1748&lt;'Intro &amp; Setup'!$W$18, $B1748&gt;'Intro &amp; Setup'!$AG$18), "X", ""))</f>
        <v/>
      </c>
      <c r="V1748" s="64" t="str">
        <f>IF($F1748="", "", IF(OR($F1748&lt;'Intro &amp; Setup'!$W$18, $F1748&gt;'Intro &amp; Setup'!$AG$18), "X", ""))</f>
        <v/>
      </c>
      <c r="W1748" s="6" t="str">
        <f t="shared" si="248"/>
        <v/>
      </c>
      <c r="Y1748" s="63" t="str">
        <f t="shared" si="249"/>
        <v/>
      </c>
      <c r="Z1748" s="64" t="str">
        <f t="shared" si="250"/>
        <v/>
      </c>
      <c r="AB1748" s="80" t="str">
        <f t="shared" si="251"/>
        <v/>
      </c>
      <c r="AC1748" s="77" t="str">
        <f t="shared" si="252"/>
        <v/>
      </c>
      <c r="AE1748" s="84" t="str">
        <f t="shared" si="253"/>
        <v/>
      </c>
      <c r="AG1748" s="6" t="str">
        <f>IF($AE1748="", "", COUNTIF($AE$10:$AE$2510, "&gt;"&amp;$AE1748)+1+COUNTIF($AE$10:$AE1748, $AE1748)-1)</f>
        <v/>
      </c>
    </row>
    <row r="1749" spans="1:33" x14ac:dyDescent="0.25">
      <c r="A1749" s="2"/>
      <c r="B1749" s="98"/>
      <c r="C1749" s="99"/>
      <c r="D1749" s="100"/>
      <c r="E1749" s="101"/>
      <c r="F1749" s="102"/>
      <c r="G1749" s="99"/>
      <c r="H1749" s="103"/>
      <c r="I1749" s="104"/>
      <c r="J1749" s="2"/>
      <c r="K1749" s="56" t="str">
        <f t="shared" si="245"/>
        <v/>
      </c>
      <c r="L1749" s="2"/>
      <c r="M1749" s="2"/>
      <c r="N1749" s="51" t="str">
        <f t="shared" si="246"/>
        <v/>
      </c>
      <c r="O1749" s="2"/>
      <c r="Q1749" s="6" t="str">
        <f t="shared" si="247"/>
        <v/>
      </c>
      <c r="S1749" s="6" t="str">
        <f>IF(COUNTIF($Q1749:$Q$2510, $Q1749)&gt;1, "", $Q1749)</f>
        <v/>
      </c>
      <c r="U1749" s="63" t="str">
        <f>IF($B1749="", "", IF(OR($B1749&lt;'Intro &amp; Setup'!$W$18, $B1749&gt;'Intro &amp; Setup'!$AG$18), "X", ""))</f>
        <v/>
      </c>
      <c r="V1749" s="64" t="str">
        <f>IF($F1749="", "", IF(OR($F1749&lt;'Intro &amp; Setup'!$W$18, $F1749&gt;'Intro &amp; Setup'!$AG$18), "X", ""))</f>
        <v/>
      </c>
      <c r="W1749" s="6" t="str">
        <f t="shared" si="248"/>
        <v/>
      </c>
      <c r="Y1749" s="63" t="str">
        <f t="shared" si="249"/>
        <v/>
      </c>
      <c r="Z1749" s="64" t="str">
        <f t="shared" si="250"/>
        <v/>
      </c>
      <c r="AB1749" s="80" t="str">
        <f t="shared" si="251"/>
        <v/>
      </c>
      <c r="AC1749" s="77" t="str">
        <f t="shared" si="252"/>
        <v/>
      </c>
      <c r="AE1749" s="84" t="str">
        <f t="shared" si="253"/>
        <v/>
      </c>
      <c r="AG1749" s="6" t="str">
        <f>IF($AE1749="", "", COUNTIF($AE$10:$AE$2510, "&gt;"&amp;$AE1749)+1+COUNTIF($AE$10:$AE1749, $AE1749)-1)</f>
        <v/>
      </c>
    </row>
    <row r="1750" spans="1:33" x14ac:dyDescent="0.25">
      <c r="A1750" s="2"/>
      <c r="B1750" s="98"/>
      <c r="C1750" s="99"/>
      <c r="D1750" s="100"/>
      <c r="E1750" s="101"/>
      <c r="F1750" s="102"/>
      <c r="G1750" s="99"/>
      <c r="H1750" s="103"/>
      <c r="I1750" s="104"/>
      <c r="J1750" s="2"/>
      <c r="K1750" s="56" t="str">
        <f t="shared" si="245"/>
        <v/>
      </c>
      <c r="L1750" s="2"/>
      <c r="M1750" s="2"/>
      <c r="N1750" s="51" t="str">
        <f t="shared" si="246"/>
        <v/>
      </c>
      <c r="O1750" s="2"/>
      <c r="Q1750" s="6" t="str">
        <f t="shared" si="247"/>
        <v/>
      </c>
      <c r="S1750" s="6" t="str">
        <f>IF(COUNTIF($Q1750:$Q$2510, $Q1750)&gt;1, "", $Q1750)</f>
        <v/>
      </c>
      <c r="U1750" s="63" t="str">
        <f>IF($B1750="", "", IF(OR($B1750&lt;'Intro &amp; Setup'!$W$18, $B1750&gt;'Intro &amp; Setup'!$AG$18), "X", ""))</f>
        <v/>
      </c>
      <c r="V1750" s="64" t="str">
        <f>IF($F1750="", "", IF(OR($F1750&lt;'Intro &amp; Setup'!$W$18, $F1750&gt;'Intro &amp; Setup'!$AG$18), "X", ""))</f>
        <v/>
      </c>
      <c r="W1750" s="6" t="str">
        <f t="shared" si="248"/>
        <v/>
      </c>
      <c r="Y1750" s="63" t="str">
        <f t="shared" si="249"/>
        <v/>
      </c>
      <c r="Z1750" s="64" t="str">
        <f t="shared" si="250"/>
        <v/>
      </c>
      <c r="AB1750" s="80" t="str">
        <f t="shared" si="251"/>
        <v/>
      </c>
      <c r="AC1750" s="77" t="str">
        <f t="shared" si="252"/>
        <v/>
      </c>
      <c r="AE1750" s="84" t="str">
        <f t="shared" si="253"/>
        <v/>
      </c>
      <c r="AG1750" s="6" t="str">
        <f>IF($AE1750="", "", COUNTIF($AE$10:$AE$2510, "&gt;"&amp;$AE1750)+1+COUNTIF($AE$10:$AE1750, $AE1750)-1)</f>
        <v/>
      </c>
    </row>
    <row r="1751" spans="1:33" x14ac:dyDescent="0.25">
      <c r="A1751" s="2"/>
      <c r="B1751" s="98"/>
      <c r="C1751" s="99"/>
      <c r="D1751" s="100"/>
      <c r="E1751" s="101"/>
      <c r="F1751" s="102"/>
      <c r="G1751" s="99"/>
      <c r="H1751" s="103"/>
      <c r="I1751" s="104"/>
      <c r="J1751" s="2"/>
      <c r="K1751" s="56" t="str">
        <f t="shared" si="245"/>
        <v/>
      </c>
      <c r="L1751" s="2"/>
      <c r="M1751" s="2"/>
      <c r="N1751" s="51" t="str">
        <f t="shared" si="246"/>
        <v/>
      </c>
      <c r="O1751" s="2"/>
      <c r="Q1751" s="6" t="str">
        <f t="shared" si="247"/>
        <v/>
      </c>
      <c r="S1751" s="6" t="str">
        <f>IF(COUNTIF($Q1751:$Q$2510, $Q1751)&gt;1, "", $Q1751)</f>
        <v/>
      </c>
      <c r="U1751" s="63" t="str">
        <f>IF($B1751="", "", IF(OR($B1751&lt;'Intro &amp; Setup'!$W$18, $B1751&gt;'Intro &amp; Setup'!$AG$18), "X", ""))</f>
        <v/>
      </c>
      <c r="V1751" s="64" t="str">
        <f>IF($F1751="", "", IF(OR($F1751&lt;'Intro &amp; Setup'!$W$18, $F1751&gt;'Intro &amp; Setup'!$AG$18), "X", ""))</f>
        <v/>
      </c>
      <c r="W1751" s="6" t="str">
        <f t="shared" si="248"/>
        <v/>
      </c>
      <c r="Y1751" s="63" t="str">
        <f t="shared" si="249"/>
        <v/>
      </c>
      <c r="Z1751" s="64" t="str">
        <f t="shared" si="250"/>
        <v/>
      </c>
      <c r="AB1751" s="80" t="str">
        <f t="shared" si="251"/>
        <v/>
      </c>
      <c r="AC1751" s="77" t="str">
        <f t="shared" si="252"/>
        <v/>
      </c>
      <c r="AE1751" s="84" t="str">
        <f t="shared" si="253"/>
        <v/>
      </c>
      <c r="AG1751" s="6" t="str">
        <f>IF($AE1751="", "", COUNTIF($AE$10:$AE$2510, "&gt;"&amp;$AE1751)+1+COUNTIF($AE$10:$AE1751, $AE1751)-1)</f>
        <v/>
      </c>
    </row>
    <row r="1752" spans="1:33" x14ac:dyDescent="0.25">
      <c r="A1752" s="2"/>
      <c r="B1752" s="98"/>
      <c r="C1752" s="99"/>
      <c r="D1752" s="100"/>
      <c r="E1752" s="101"/>
      <c r="F1752" s="102"/>
      <c r="G1752" s="99"/>
      <c r="H1752" s="103"/>
      <c r="I1752" s="104"/>
      <c r="J1752" s="2"/>
      <c r="K1752" s="56" t="str">
        <f t="shared" si="245"/>
        <v/>
      </c>
      <c r="L1752" s="2"/>
      <c r="M1752" s="2"/>
      <c r="N1752" s="51" t="str">
        <f t="shared" si="246"/>
        <v/>
      </c>
      <c r="O1752" s="2"/>
      <c r="Q1752" s="6" t="str">
        <f t="shared" si="247"/>
        <v/>
      </c>
      <c r="S1752" s="6" t="str">
        <f>IF(COUNTIF($Q1752:$Q$2510, $Q1752)&gt;1, "", $Q1752)</f>
        <v/>
      </c>
      <c r="U1752" s="63" t="str">
        <f>IF($B1752="", "", IF(OR($B1752&lt;'Intro &amp; Setup'!$W$18, $B1752&gt;'Intro &amp; Setup'!$AG$18), "X", ""))</f>
        <v/>
      </c>
      <c r="V1752" s="64" t="str">
        <f>IF($F1752="", "", IF(OR($F1752&lt;'Intro &amp; Setup'!$W$18, $F1752&gt;'Intro &amp; Setup'!$AG$18), "X", ""))</f>
        <v/>
      </c>
      <c r="W1752" s="6" t="str">
        <f t="shared" si="248"/>
        <v/>
      </c>
      <c r="Y1752" s="63" t="str">
        <f t="shared" si="249"/>
        <v/>
      </c>
      <c r="Z1752" s="64" t="str">
        <f t="shared" si="250"/>
        <v/>
      </c>
      <c r="AB1752" s="80" t="str">
        <f t="shared" si="251"/>
        <v/>
      </c>
      <c r="AC1752" s="77" t="str">
        <f t="shared" si="252"/>
        <v/>
      </c>
      <c r="AE1752" s="84" t="str">
        <f t="shared" si="253"/>
        <v/>
      </c>
      <c r="AG1752" s="6" t="str">
        <f>IF($AE1752="", "", COUNTIF($AE$10:$AE$2510, "&gt;"&amp;$AE1752)+1+COUNTIF($AE$10:$AE1752, $AE1752)-1)</f>
        <v/>
      </c>
    </row>
    <row r="1753" spans="1:33" x14ac:dyDescent="0.25">
      <c r="A1753" s="2"/>
      <c r="B1753" s="98"/>
      <c r="C1753" s="99"/>
      <c r="D1753" s="100"/>
      <c r="E1753" s="101"/>
      <c r="F1753" s="102"/>
      <c r="G1753" s="99"/>
      <c r="H1753" s="103"/>
      <c r="I1753" s="104"/>
      <c r="J1753" s="2"/>
      <c r="K1753" s="56" t="str">
        <f t="shared" si="245"/>
        <v/>
      </c>
      <c r="L1753" s="2"/>
      <c r="M1753" s="2"/>
      <c r="N1753" s="51" t="str">
        <f t="shared" si="246"/>
        <v/>
      </c>
      <c r="O1753" s="2"/>
      <c r="Q1753" s="6" t="str">
        <f t="shared" si="247"/>
        <v/>
      </c>
      <c r="S1753" s="6" t="str">
        <f>IF(COUNTIF($Q1753:$Q$2510, $Q1753)&gt;1, "", $Q1753)</f>
        <v/>
      </c>
      <c r="U1753" s="63" t="str">
        <f>IF($B1753="", "", IF(OR($B1753&lt;'Intro &amp; Setup'!$W$18, $B1753&gt;'Intro &amp; Setup'!$AG$18), "X", ""))</f>
        <v/>
      </c>
      <c r="V1753" s="64" t="str">
        <f>IF($F1753="", "", IF(OR($F1753&lt;'Intro &amp; Setup'!$W$18, $F1753&gt;'Intro &amp; Setup'!$AG$18), "X", ""))</f>
        <v/>
      </c>
      <c r="W1753" s="6" t="str">
        <f t="shared" si="248"/>
        <v/>
      </c>
      <c r="Y1753" s="63" t="str">
        <f t="shared" si="249"/>
        <v/>
      </c>
      <c r="Z1753" s="64" t="str">
        <f t="shared" si="250"/>
        <v/>
      </c>
      <c r="AB1753" s="80" t="str">
        <f t="shared" si="251"/>
        <v/>
      </c>
      <c r="AC1753" s="77" t="str">
        <f t="shared" si="252"/>
        <v/>
      </c>
      <c r="AE1753" s="84" t="str">
        <f t="shared" si="253"/>
        <v/>
      </c>
      <c r="AG1753" s="6" t="str">
        <f>IF($AE1753="", "", COUNTIF($AE$10:$AE$2510, "&gt;"&amp;$AE1753)+1+COUNTIF($AE$10:$AE1753, $AE1753)-1)</f>
        <v/>
      </c>
    </row>
    <row r="1754" spans="1:33" x14ac:dyDescent="0.25">
      <c r="A1754" s="2"/>
      <c r="B1754" s="98"/>
      <c r="C1754" s="99"/>
      <c r="D1754" s="100"/>
      <c r="E1754" s="101"/>
      <c r="F1754" s="102"/>
      <c r="G1754" s="99"/>
      <c r="H1754" s="103"/>
      <c r="I1754" s="104"/>
      <c r="J1754" s="2"/>
      <c r="K1754" s="56" t="str">
        <f t="shared" si="245"/>
        <v/>
      </c>
      <c r="L1754" s="2"/>
      <c r="M1754" s="2"/>
      <c r="N1754" s="51" t="str">
        <f t="shared" si="246"/>
        <v/>
      </c>
      <c r="O1754" s="2"/>
      <c r="Q1754" s="6" t="str">
        <f t="shared" si="247"/>
        <v/>
      </c>
      <c r="S1754" s="6" t="str">
        <f>IF(COUNTIF($Q1754:$Q$2510, $Q1754)&gt;1, "", $Q1754)</f>
        <v/>
      </c>
      <c r="U1754" s="63" t="str">
        <f>IF($B1754="", "", IF(OR($B1754&lt;'Intro &amp; Setup'!$W$18, $B1754&gt;'Intro &amp; Setup'!$AG$18), "X", ""))</f>
        <v/>
      </c>
      <c r="V1754" s="64" t="str">
        <f>IF($F1754="", "", IF(OR($F1754&lt;'Intro &amp; Setup'!$W$18, $F1754&gt;'Intro &amp; Setup'!$AG$18), "X", ""))</f>
        <v/>
      </c>
      <c r="W1754" s="6" t="str">
        <f t="shared" si="248"/>
        <v/>
      </c>
      <c r="Y1754" s="63" t="str">
        <f t="shared" si="249"/>
        <v/>
      </c>
      <c r="Z1754" s="64" t="str">
        <f t="shared" si="250"/>
        <v/>
      </c>
      <c r="AB1754" s="80" t="str">
        <f t="shared" si="251"/>
        <v/>
      </c>
      <c r="AC1754" s="77" t="str">
        <f t="shared" si="252"/>
        <v/>
      </c>
      <c r="AE1754" s="84" t="str">
        <f t="shared" si="253"/>
        <v/>
      </c>
      <c r="AG1754" s="6" t="str">
        <f>IF($AE1754="", "", COUNTIF($AE$10:$AE$2510, "&gt;"&amp;$AE1754)+1+COUNTIF($AE$10:$AE1754, $AE1754)-1)</f>
        <v/>
      </c>
    </row>
    <row r="1755" spans="1:33" x14ac:dyDescent="0.25">
      <c r="A1755" s="2"/>
      <c r="B1755" s="98"/>
      <c r="C1755" s="99"/>
      <c r="D1755" s="100"/>
      <c r="E1755" s="101"/>
      <c r="F1755" s="102"/>
      <c r="G1755" s="99"/>
      <c r="H1755" s="103"/>
      <c r="I1755" s="104"/>
      <c r="J1755" s="2"/>
      <c r="K1755" s="56" t="str">
        <f t="shared" si="245"/>
        <v/>
      </c>
      <c r="L1755" s="2"/>
      <c r="M1755" s="2"/>
      <c r="N1755" s="51" t="str">
        <f t="shared" si="246"/>
        <v/>
      </c>
      <c r="O1755" s="2"/>
      <c r="Q1755" s="6" t="str">
        <f t="shared" si="247"/>
        <v/>
      </c>
      <c r="S1755" s="6" t="str">
        <f>IF(COUNTIF($Q1755:$Q$2510, $Q1755)&gt;1, "", $Q1755)</f>
        <v/>
      </c>
      <c r="U1755" s="63" t="str">
        <f>IF($B1755="", "", IF(OR($B1755&lt;'Intro &amp; Setup'!$W$18, $B1755&gt;'Intro &amp; Setup'!$AG$18), "X", ""))</f>
        <v/>
      </c>
      <c r="V1755" s="64" t="str">
        <f>IF($F1755="", "", IF(OR($F1755&lt;'Intro &amp; Setup'!$W$18, $F1755&gt;'Intro &amp; Setup'!$AG$18), "X", ""))</f>
        <v/>
      </c>
      <c r="W1755" s="6" t="str">
        <f t="shared" si="248"/>
        <v/>
      </c>
      <c r="Y1755" s="63" t="str">
        <f t="shared" si="249"/>
        <v/>
      </c>
      <c r="Z1755" s="64" t="str">
        <f t="shared" si="250"/>
        <v/>
      </c>
      <c r="AB1755" s="80" t="str">
        <f t="shared" si="251"/>
        <v/>
      </c>
      <c r="AC1755" s="77" t="str">
        <f t="shared" si="252"/>
        <v/>
      </c>
      <c r="AE1755" s="84" t="str">
        <f t="shared" si="253"/>
        <v/>
      </c>
      <c r="AG1755" s="6" t="str">
        <f>IF($AE1755="", "", COUNTIF($AE$10:$AE$2510, "&gt;"&amp;$AE1755)+1+COUNTIF($AE$10:$AE1755, $AE1755)-1)</f>
        <v/>
      </c>
    </row>
    <row r="1756" spans="1:33" x14ac:dyDescent="0.25">
      <c r="A1756" s="2"/>
      <c r="B1756" s="98"/>
      <c r="C1756" s="99"/>
      <c r="D1756" s="100"/>
      <c r="E1756" s="101"/>
      <c r="F1756" s="102"/>
      <c r="G1756" s="99"/>
      <c r="H1756" s="103"/>
      <c r="I1756" s="104"/>
      <c r="J1756" s="2"/>
      <c r="K1756" s="56" t="str">
        <f t="shared" si="245"/>
        <v/>
      </c>
      <c r="L1756" s="2"/>
      <c r="M1756" s="2"/>
      <c r="N1756" s="51" t="str">
        <f t="shared" si="246"/>
        <v/>
      </c>
      <c r="O1756" s="2"/>
      <c r="Q1756" s="6" t="str">
        <f t="shared" si="247"/>
        <v/>
      </c>
      <c r="S1756" s="6" t="str">
        <f>IF(COUNTIF($Q1756:$Q$2510, $Q1756)&gt;1, "", $Q1756)</f>
        <v/>
      </c>
      <c r="U1756" s="63" t="str">
        <f>IF($B1756="", "", IF(OR($B1756&lt;'Intro &amp; Setup'!$W$18, $B1756&gt;'Intro &amp; Setup'!$AG$18), "X", ""))</f>
        <v/>
      </c>
      <c r="V1756" s="64" t="str">
        <f>IF($F1756="", "", IF(OR($F1756&lt;'Intro &amp; Setup'!$W$18, $F1756&gt;'Intro &amp; Setup'!$AG$18), "X", ""))</f>
        <v/>
      </c>
      <c r="W1756" s="6" t="str">
        <f t="shared" si="248"/>
        <v/>
      </c>
      <c r="Y1756" s="63" t="str">
        <f t="shared" si="249"/>
        <v/>
      </c>
      <c r="Z1756" s="64" t="str">
        <f t="shared" si="250"/>
        <v/>
      </c>
      <c r="AB1756" s="80" t="str">
        <f t="shared" si="251"/>
        <v/>
      </c>
      <c r="AC1756" s="77" t="str">
        <f t="shared" si="252"/>
        <v/>
      </c>
      <c r="AE1756" s="84" t="str">
        <f t="shared" si="253"/>
        <v/>
      </c>
      <c r="AG1756" s="6" t="str">
        <f>IF($AE1756="", "", COUNTIF($AE$10:$AE$2510, "&gt;"&amp;$AE1756)+1+COUNTIF($AE$10:$AE1756, $AE1756)-1)</f>
        <v/>
      </c>
    </row>
    <row r="1757" spans="1:33" x14ac:dyDescent="0.25">
      <c r="A1757" s="2"/>
      <c r="B1757" s="98"/>
      <c r="C1757" s="99"/>
      <c r="D1757" s="100"/>
      <c r="E1757" s="101"/>
      <c r="F1757" s="102"/>
      <c r="G1757" s="99"/>
      <c r="H1757" s="103"/>
      <c r="I1757" s="104"/>
      <c r="J1757" s="2"/>
      <c r="K1757" s="56" t="str">
        <f t="shared" si="245"/>
        <v/>
      </c>
      <c r="L1757" s="2"/>
      <c r="M1757" s="2"/>
      <c r="N1757" s="51" t="str">
        <f t="shared" si="246"/>
        <v/>
      </c>
      <c r="O1757" s="2"/>
      <c r="Q1757" s="6" t="str">
        <f t="shared" si="247"/>
        <v/>
      </c>
      <c r="S1757" s="6" t="str">
        <f>IF(COUNTIF($Q1757:$Q$2510, $Q1757)&gt;1, "", $Q1757)</f>
        <v/>
      </c>
      <c r="U1757" s="63" t="str">
        <f>IF($B1757="", "", IF(OR($B1757&lt;'Intro &amp; Setup'!$W$18, $B1757&gt;'Intro &amp; Setup'!$AG$18), "X", ""))</f>
        <v/>
      </c>
      <c r="V1757" s="64" t="str">
        <f>IF($F1757="", "", IF(OR($F1757&lt;'Intro &amp; Setup'!$W$18, $F1757&gt;'Intro &amp; Setup'!$AG$18), "X", ""))</f>
        <v/>
      </c>
      <c r="W1757" s="6" t="str">
        <f t="shared" si="248"/>
        <v/>
      </c>
      <c r="Y1757" s="63" t="str">
        <f t="shared" si="249"/>
        <v/>
      </c>
      <c r="Z1757" s="64" t="str">
        <f t="shared" si="250"/>
        <v/>
      </c>
      <c r="AB1757" s="80" t="str">
        <f t="shared" si="251"/>
        <v/>
      </c>
      <c r="AC1757" s="77" t="str">
        <f t="shared" si="252"/>
        <v/>
      </c>
      <c r="AE1757" s="84" t="str">
        <f t="shared" si="253"/>
        <v/>
      </c>
      <c r="AG1757" s="6" t="str">
        <f>IF($AE1757="", "", COUNTIF($AE$10:$AE$2510, "&gt;"&amp;$AE1757)+1+COUNTIF($AE$10:$AE1757, $AE1757)-1)</f>
        <v/>
      </c>
    </row>
    <row r="1758" spans="1:33" x14ac:dyDescent="0.25">
      <c r="A1758" s="2"/>
      <c r="B1758" s="98"/>
      <c r="C1758" s="99"/>
      <c r="D1758" s="100"/>
      <c r="E1758" s="101"/>
      <c r="F1758" s="102"/>
      <c r="G1758" s="99"/>
      <c r="H1758" s="103"/>
      <c r="I1758" s="104"/>
      <c r="J1758" s="2"/>
      <c r="K1758" s="56" t="str">
        <f t="shared" si="245"/>
        <v/>
      </c>
      <c r="L1758" s="2"/>
      <c r="M1758" s="2"/>
      <c r="N1758" s="51" t="str">
        <f t="shared" si="246"/>
        <v/>
      </c>
      <c r="O1758" s="2"/>
      <c r="Q1758" s="6" t="str">
        <f t="shared" si="247"/>
        <v/>
      </c>
      <c r="S1758" s="6" t="str">
        <f>IF(COUNTIF($Q1758:$Q$2510, $Q1758)&gt;1, "", $Q1758)</f>
        <v/>
      </c>
      <c r="U1758" s="63" t="str">
        <f>IF($B1758="", "", IF(OR($B1758&lt;'Intro &amp; Setup'!$W$18, $B1758&gt;'Intro &amp; Setup'!$AG$18), "X", ""))</f>
        <v/>
      </c>
      <c r="V1758" s="64" t="str">
        <f>IF($F1758="", "", IF(OR($F1758&lt;'Intro &amp; Setup'!$W$18, $F1758&gt;'Intro &amp; Setup'!$AG$18), "X", ""))</f>
        <v/>
      </c>
      <c r="W1758" s="6" t="str">
        <f t="shared" si="248"/>
        <v/>
      </c>
      <c r="Y1758" s="63" t="str">
        <f t="shared" si="249"/>
        <v/>
      </c>
      <c r="Z1758" s="64" t="str">
        <f t="shared" si="250"/>
        <v/>
      </c>
      <c r="AB1758" s="80" t="str">
        <f t="shared" si="251"/>
        <v/>
      </c>
      <c r="AC1758" s="77" t="str">
        <f t="shared" si="252"/>
        <v/>
      </c>
      <c r="AE1758" s="84" t="str">
        <f t="shared" si="253"/>
        <v/>
      </c>
      <c r="AG1758" s="6" t="str">
        <f>IF($AE1758="", "", COUNTIF($AE$10:$AE$2510, "&gt;"&amp;$AE1758)+1+COUNTIF($AE$10:$AE1758, $AE1758)-1)</f>
        <v/>
      </c>
    </row>
    <row r="1759" spans="1:33" x14ac:dyDescent="0.25">
      <c r="A1759" s="2"/>
      <c r="B1759" s="98"/>
      <c r="C1759" s="99"/>
      <c r="D1759" s="100"/>
      <c r="E1759" s="101"/>
      <c r="F1759" s="102"/>
      <c r="G1759" s="99"/>
      <c r="H1759" s="103"/>
      <c r="I1759" s="104"/>
      <c r="J1759" s="2"/>
      <c r="K1759" s="56" t="str">
        <f t="shared" si="245"/>
        <v/>
      </c>
      <c r="L1759" s="2"/>
      <c r="M1759" s="2"/>
      <c r="N1759" s="51" t="str">
        <f t="shared" si="246"/>
        <v/>
      </c>
      <c r="O1759" s="2"/>
      <c r="Q1759" s="6" t="str">
        <f t="shared" si="247"/>
        <v/>
      </c>
      <c r="S1759" s="6" t="str">
        <f>IF(COUNTIF($Q1759:$Q$2510, $Q1759)&gt;1, "", $Q1759)</f>
        <v/>
      </c>
      <c r="U1759" s="63" t="str">
        <f>IF($B1759="", "", IF(OR($B1759&lt;'Intro &amp; Setup'!$W$18, $B1759&gt;'Intro &amp; Setup'!$AG$18), "X", ""))</f>
        <v/>
      </c>
      <c r="V1759" s="64" t="str">
        <f>IF($F1759="", "", IF(OR($F1759&lt;'Intro &amp; Setup'!$W$18, $F1759&gt;'Intro &amp; Setup'!$AG$18), "X", ""))</f>
        <v/>
      </c>
      <c r="W1759" s="6" t="str">
        <f t="shared" si="248"/>
        <v/>
      </c>
      <c r="Y1759" s="63" t="str">
        <f t="shared" si="249"/>
        <v/>
      </c>
      <c r="Z1759" s="64" t="str">
        <f t="shared" si="250"/>
        <v/>
      </c>
      <c r="AB1759" s="80" t="str">
        <f t="shared" si="251"/>
        <v/>
      </c>
      <c r="AC1759" s="77" t="str">
        <f t="shared" si="252"/>
        <v/>
      </c>
      <c r="AE1759" s="84" t="str">
        <f t="shared" si="253"/>
        <v/>
      </c>
      <c r="AG1759" s="6" t="str">
        <f>IF($AE1759="", "", COUNTIF($AE$10:$AE$2510, "&gt;"&amp;$AE1759)+1+COUNTIF($AE$10:$AE1759, $AE1759)-1)</f>
        <v/>
      </c>
    </row>
    <row r="1760" spans="1:33" x14ac:dyDescent="0.25">
      <c r="A1760" s="2"/>
      <c r="B1760" s="98"/>
      <c r="C1760" s="99"/>
      <c r="D1760" s="100"/>
      <c r="E1760" s="101"/>
      <c r="F1760" s="102"/>
      <c r="G1760" s="99"/>
      <c r="H1760" s="103"/>
      <c r="I1760" s="104"/>
      <c r="J1760" s="2"/>
      <c r="K1760" s="56" t="str">
        <f t="shared" si="245"/>
        <v/>
      </c>
      <c r="L1760" s="2"/>
      <c r="M1760" s="2"/>
      <c r="N1760" s="51" t="str">
        <f t="shared" si="246"/>
        <v/>
      </c>
      <c r="O1760" s="2"/>
      <c r="Q1760" s="6" t="str">
        <f t="shared" si="247"/>
        <v/>
      </c>
      <c r="S1760" s="6" t="str">
        <f>IF(COUNTIF($Q1760:$Q$2510, $Q1760)&gt;1, "", $Q1760)</f>
        <v/>
      </c>
      <c r="U1760" s="63" t="str">
        <f>IF($B1760="", "", IF(OR($B1760&lt;'Intro &amp; Setup'!$W$18, $B1760&gt;'Intro &amp; Setup'!$AG$18), "X", ""))</f>
        <v/>
      </c>
      <c r="V1760" s="64" t="str">
        <f>IF($F1760="", "", IF(OR($F1760&lt;'Intro &amp; Setup'!$W$18, $F1760&gt;'Intro &amp; Setup'!$AG$18), "X", ""))</f>
        <v/>
      </c>
      <c r="W1760" s="6" t="str">
        <f t="shared" si="248"/>
        <v/>
      </c>
      <c r="Y1760" s="63" t="str">
        <f t="shared" si="249"/>
        <v/>
      </c>
      <c r="Z1760" s="64" t="str">
        <f t="shared" si="250"/>
        <v/>
      </c>
      <c r="AB1760" s="80" t="str">
        <f t="shared" si="251"/>
        <v/>
      </c>
      <c r="AC1760" s="77" t="str">
        <f t="shared" si="252"/>
        <v/>
      </c>
      <c r="AE1760" s="84" t="str">
        <f t="shared" si="253"/>
        <v/>
      </c>
      <c r="AG1760" s="6" t="str">
        <f>IF($AE1760="", "", COUNTIF($AE$10:$AE$2510, "&gt;"&amp;$AE1760)+1+COUNTIF($AE$10:$AE1760, $AE1760)-1)</f>
        <v/>
      </c>
    </row>
    <row r="1761" spans="1:33" x14ac:dyDescent="0.25">
      <c r="A1761" s="2"/>
      <c r="B1761" s="98"/>
      <c r="C1761" s="99"/>
      <c r="D1761" s="100"/>
      <c r="E1761" s="101"/>
      <c r="F1761" s="102"/>
      <c r="G1761" s="99"/>
      <c r="H1761" s="103"/>
      <c r="I1761" s="104"/>
      <c r="J1761" s="2"/>
      <c r="K1761" s="56" t="str">
        <f t="shared" si="245"/>
        <v/>
      </c>
      <c r="L1761" s="2"/>
      <c r="M1761" s="2"/>
      <c r="N1761" s="51" t="str">
        <f t="shared" si="246"/>
        <v/>
      </c>
      <c r="O1761" s="2"/>
      <c r="Q1761" s="6" t="str">
        <f t="shared" si="247"/>
        <v/>
      </c>
      <c r="S1761" s="6" t="str">
        <f>IF(COUNTIF($Q1761:$Q$2510, $Q1761)&gt;1, "", $Q1761)</f>
        <v/>
      </c>
      <c r="U1761" s="63" t="str">
        <f>IF($B1761="", "", IF(OR($B1761&lt;'Intro &amp; Setup'!$W$18, $B1761&gt;'Intro &amp; Setup'!$AG$18), "X", ""))</f>
        <v/>
      </c>
      <c r="V1761" s="64" t="str">
        <f>IF($F1761="", "", IF(OR($F1761&lt;'Intro &amp; Setup'!$W$18, $F1761&gt;'Intro &amp; Setup'!$AG$18), "X", ""))</f>
        <v/>
      </c>
      <c r="W1761" s="6" t="str">
        <f t="shared" si="248"/>
        <v/>
      </c>
      <c r="Y1761" s="63" t="str">
        <f t="shared" si="249"/>
        <v/>
      </c>
      <c r="Z1761" s="64" t="str">
        <f t="shared" si="250"/>
        <v/>
      </c>
      <c r="AB1761" s="80" t="str">
        <f t="shared" si="251"/>
        <v/>
      </c>
      <c r="AC1761" s="77" t="str">
        <f t="shared" si="252"/>
        <v/>
      </c>
      <c r="AE1761" s="84" t="str">
        <f t="shared" si="253"/>
        <v/>
      </c>
      <c r="AG1761" s="6" t="str">
        <f>IF($AE1761="", "", COUNTIF($AE$10:$AE$2510, "&gt;"&amp;$AE1761)+1+COUNTIF($AE$10:$AE1761, $AE1761)-1)</f>
        <v/>
      </c>
    </row>
    <row r="1762" spans="1:33" x14ac:dyDescent="0.25">
      <c r="A1762" s="2"/>
      <c r="B1762" s="98"/>
      <c r="C1762" s="99"/>
      <c r="D1762" s="100"/>
      <c r="E1762" s="101"/>
      <c r="F1762" s="102"/>
      <c r="G1762" s="99"/>
      <c r="H1762" s="103"/>
      <c r="I1762" s="104"/>
      <c r="J1762" s="2"/>
      <c r="K1762" s="56" t="str">
        <f t="shared" si="245"/>
        <v/>
      </c>
      <c r="L1762" s="2"/>
      <c r="M1762" s="2"/>
      <c r="N1762" s="51" t="str">
        <f t="shared" si="246"/>
        <v/>
      </c>
      <c r="O1762" s="2"/>
      <c r="Q1762" s="6" t="str">
        <f t="shared" si="247"/>
        <v/>
      </c>
      <c r="S1762" s="6" t="str">
        <f>IF(COUNTIF($Q1762:$Q$2510, $Q1762)&gt;1, "", $Q1762)</f>
        <v/>
      </c>
      <c r="U1762" s="63" t="str">
        <f>IF($B1762="", "", IF(OR($B1762&lt;'Intro &amp; Setup'!$W$18, $B1762&gt;'Intro &amp; Setup'!$AG$18), "X", ""))</f>
        <v/>
      </c>
      <c r="V1762" s="64" t="str">
        <f>IF($F1762="", "", IF(OR($F1762&lt;'Intro &amp; Setup'!$W$18, $F1762&gt;'Intro &amp; Setup'!$AG$18), "X", ""))</f>
        <v/>
      </c>
      <c r="W1762" s="6" t="str">
        <f t="shared" si="248"/>
        <v/>
      </c>
      <c r="Y1762" s="63" t="str">
        <f t="shared" si="249"/>
        <v/>
      </c>
      <c r="Z1762" s="64" t="str">
        <f t="shared" si="250"/>
        <v/>
      </c>
      <c r="AB1762" s="80" t="str">
        <f t="shared" si="251"/>
        <v/>
      </c>
      <c r="AC1762" s="77" t="str">
        <f t="shared" si="252"/>
        <v/>
      </c>
      <c r="AE1762" s="84" t="str">
        <f t="shared" si="253"/>
        <v/>
      </c>
      <c r="AG1762" s="6" t="str">
        <f>IF($AE1762="", "", COUNTIF($AE$10:$AE$2510, "&gt;"&amp;$AE1762)+1+COUNTIF($AE$10:$AE1762, $AE1762)-1)</f>
        <v/>
      </c>
    </row>
    <row r="1763" spans="1:33" x14ac:dyDescent="0.25">
      <c r="A1763" s="2"/>
      <c r="B1763" s="98"/>
      <c r="C1763" s="99"/>
      <c r="D1763" s="100"/>
      <c r="E1763" s="101"/>
      <c r="F1763" s="102"/>
      <c r="G1763" s="99"/>
      <c r="H1763" s="103"/>
      <c r="I1763" s="104"/>
      <c r="J1763" s="2"/>
      <c r="K1763" s="56" t="str">
        <f t="shared" si="245"/>
        <v/>
      </c>
      <c r="L1763" s="2"/>
      <c r="M1763" s="2"/>
      <c r="N1763" s="51" t="str">
        <f t="shared" si="246"/>
        <v/>
      </c>
      <c r="O1763" s="2"/>
      <c r="Q1763" s="6" t="str">
        <f t="shared" si="247"/>
        <v/>
      </c>
      <c r="S1763" s="6" t="str">
        <f>IF(COUNTIF($Q1763:$Q$2510, $Q1763)&gt;1, "", $Q1763)</f>
        <v/>
      </c>
      <c r="U1763" s="63" t="str">
        <f>IF($B1763="", "", IF(OR($B1763&lt;'Intro &amp; Setup'!$W$18, $B1763&gt;'Intro &amp; Setup'!$AG$18), "X", ""))</f>
        <v/>
      </c>
      <c r="V1763" s="64" t="str">
        <f>IF($F1763="", "", IF(OR($F1763&lt;'Intro &amp; Setup'!$W$18, $F1763&gt;'Intro &amp; Setup'!$AG$18), "X", ""))</f>
        <v/>
      </c>
      <c r="W1763" s="6" t="str">
        <f t="shared" si="248"/>
        <v/>
      </c>
      <c r="Y1763" s="63" t="str">
        <f t="shared" si="249"/>
        <v/>
      </c>
      <c r="Z1763" s="64" t="str">
        <f t="shared" si="250"/>
        <v/>
      </c>
      <c r="AB1763" s="80" t="str">
        <f t="shared" si="251"/>
        <v/>
      </c>
      <c r="AC1763" s="77" t="str">
        <f t="shared" si="252"/>
        <v/>
      </c>
      <c r="AE1763" s="84" t="str">
        <f t="shared" si="253"/>
        <v/>
      </c>
      <c r="AG1763" s="6" t="str">
        <f>IF($AE1763="", "", COUNTIF($AE$10:$AE$2510, "&gt;"&amp;$AE1763)+1+COUNTIF($AE$10:$AE1763, $AE1763)-1)</f>
        <v/>
      </c>
    </row>
    <row r="1764" spans="1:33" x14ac:dyDescent="0.25">
      <c r="A1764" s="2"/>
      <c r="B1764" s="98"/>
      <c r="C1764" s="99"/>
      <c r="D1764" s="100"/>
      <c r="E1764" s="101"/>
      <c r="F1764" s="102"/>
      <c r="G1764" s="99"/>
      <c r="H1764" s="103"/>
      <c r="I1764" s="104"/>
      <c r="J1764" s="2"/>
      <c r="K1764" s="56" t="str">
        <f t="shared" si="245"/>
        <v/>
      </c>
      <c r="L1764" s="2"/>
      <c r="M1764" s="2"/>
      <c r="N1764" s="51" t="str">
        <f t="shared" si="246"/>
        <v/>
      </c>
      <c r="O1764" s="2"/>
      <c r="Q1764" s="6" t="str">
        <f t="shared" si="247"/>
        <v/>
      </c>
      <c r="S1764" s="6" t="str">
        <f>IF(COUNTIF($Q1764:$Q$2510, $Q1764)&gt;1, "", $Q1764)</f>
        <v/>
      </c>
      <c r="U1764" s="63" t="str">
        <f>IF($B1764="", "", IF(OR($B1764&lt;'Intro &amp; Setup'!$W$18, $B1764&gt;'Intro &amp; Setup'!$AG$18), "X", ""))</f>
        <v/>
      </c>
      <c r="V1764" s="64" t="str">
        <f>IF($F1764="", "", IF(OR($F1764&lt;'Intro &amp; Setup'!$W$18, $F1764&gt;'Intro &amp; Setup'!$AG$18), "X", ""))</f>
        <v/>
      </c>
      <c r="W1764" s="6" t="str">
        <f t="shared" si="248"/>
        <v/>
      </c>
      <c r="Y1764" s="63" t="str">
        <f t="shared" si="249"/>
        <v/>
      </c>
      <c r="Z1764" s="64" t="str">
        <f t="shared" si="250"/>
        <v/>
      </c>
      <c r="AB1764" s="80" t="str">
        <f t="shared" si="251"/>
        <v/>
      </c>
      <c r="AC1764" s="77" t="str">
        <f t="shared" si="252"/>
        <v/>
      </c>
      <c r="AE1764" s="84" t="str">
        <f t="shared" si="253"/>
        <v/>
      </c>
      <c r="AG1764" s="6" t="str">
        <f>IF($AE1764="", "", COUNTIF($AE$10:$AE$2510, "&gt;"&amp;$AE1764)+1+COUNTIF($AE$10:$AE1764, $AE1764)-1)</f>
        <v/>
      </c>
    </row>
    <row r="1765" spans="1:33" x14ac:dyDescent="0.25">
      <c r="A1765" s="2"/>
      <c r="B1765" s="98"/>
      <c r="C1765" s="99"/>
      <c r="D1765" s="100"/>
      <c r="E1765" s="101"/>
      <c r="F1765" s="102"/>
      <c r="G1765" s="99"/>
      <c r="H1765" s="103"/>
      <c r="I1765" s="104"/>
      <c r="J1765" s="2"/>
      <c r="K1765" s="56" t="str">
        <f t="shared" si="245"/>
        <v/>
      </c>
      <c r="L1765" s="2"/>
      <c r="M1765" s="2"/>
      <c r="N1765" s="51" t="str">
        <f t="shared" si="246"/>
        <v/>
      </c>
      <c r="O1765" s="2"/>
      <c r="Q1765" s="6" t="str">
        <f t="shared" si="247"/>
        <v/>
      </c>
      <c r="S1765" s="6" t="str">
        <f>IF(COUNTIF($Q1765:$Q$2510, $Q1765)&gt;1, "", $Q1765)</f>
        <v/>
      </c>
      <c r="U1765" s="63" t="str">
        <f>IF($B1765="", "", IF(OR($B1765&lt;'Intro &amp; Setup'!$W$18, $B1765&gt;'Intro &amp; Setup'!$AG$18), "X", ""))</f>
        <v/>
      </c>
      <c r="V1765" s="64" t="str">
        <f>IF($F1765="", "", IF(OR($F1765&lt;'Intro &amp; Setup'!$W$18, $F1765&gt;'Intro &amp; Setup'!$AG$18), "X", ""))</f>
        <v/>
      </c>
      <c r="W1765" s="6" t="str">
        <f t="shared" si="248"/>
        <v/>
      </c>
      <c r="Y1765" s="63" t="str">
        <f t="shared" si="249"/>
        <v/>
      </c>
      <c r="Z1765" s="64" t="str">
        <f t="shared" si="250"/>
        <v/>
      </c>
      <c r="AB1765" s="80" t="str">
        <f t="shared" si="251"/>
        <v/>
      </c>
      <c r="AC1765" s="77" t="str">
        <f t="shared" si="252"/>
        <v/>
      </c>
      <c r="AE1765" s="84" t="str">
        <f t="shared" si="253"/>
        <v/>
      </c>
      <c r="AG1765" s="6" t="str">
        <f>IF($AE1765="", "", COUNTIF($AE$10:$AE$2510, "&gt;"&amp;$AE1765)+1+COUNTIF($AE$10:$AE1765, $AE1765)-1)</f>
        <v/>
      </c>
    </row>
    <row r="1766" spans="1:33" x14ac:dyDescent="0.25">
      <c r="A1766" s="2"/>
      <c r="B1766" s="98"/>
      <c r="C1766" s="99"/>
      <c r="D1766" s="100"/>
      <c r="E1766" s="101"/>
      <c r="F1766" s="102"/>
      <c r="G1766" s="99"/>
      <c r="H1766" s="103"/>
      <c r="I1766" s="104"/>
      <c r="J1766" s="2"/>
      <c r="K1766" s="56" t="str">
        <f t="shared" si="245"/>
        <v/>
      </c>
      <c r="L1766" s="2"/>
      <c r="M1766" s="2"/>
      <c r="N1766" s="51" t="str">
        <f t="shared" si="246"/>
        <v/>
      </c>
      <c r="O1766" s="2"/>
      <c r="Q1766" s="6" t="str">
        <f t="shared" si="247"/>
        <v/>
      </c>
      <c r="S1766" s="6" t="str">
        <f>IF(COUNTIF($Q1766:$Q$2510, $Q1766)&gt;1, "", $Q1766)</f>
        <v/>
      </c>
      <c r="U1766" s="63" t="str">
        <f>IF($B1766="", "", IF(OR($B1766&lt;'Intro &amp; Setup'!$W$18, $B1766&gt;'Intro &amp; Setup'!$AG$18), "X", ""))</f>
        <v/>
      </c>
      <c r="V1766" s="64" t="str">
        <f>IF($F1766="", "", IF(OR($F1766&lt;'Intro &amp; Setup'!$W$18, $F1766&gt;'Intro &amp; Setup'!$AG$18), "X", ""))</f>
        <v/>
      </c>
      <c r="W1766" s="6" t="str">
        <f t="shared" si="248"/>
        <v/>
      </c>
      <c r="Y1766" s="63" t="str">
        <f t="shared" si="249"/>
        <v/>
      </c>
      <c r="Z1766" s="64" t="str">
        <f t="shared" si="250"/>
        <v/>
      </c>
      <c r="AB1766" s="80" t="str">
        <f t="shared" si="251"/>
        <v/>
      </c>
      <c r="AC1766" s="77" t="str">
        <f t="shared" si="252"/>
        <v/>
      </c>
      <c r="AE1766" s="84" t="str">
        <f t="shared" si="253"/>
        <v/>
      </c>
      <c r="AG1766" s="6" t="str">
        <f>IF($AE1766="", "", COUNTIF($AE$10:$AE$2510, "&gt;"&amp;$AE1766)+1+COUNTIF($AE$10:$AE1766, $AE1766)-1)</f>
        <v/>
      </c>
    </row>
    <row r="1767" spans="1:33" x14ac:dyDescent="0.25">
      <c r="A1767" s="2"/>
      <c r="B1767" s="98"/>
      <c r="C1767" s="99"/>
      <c r="D1767" s="100"/>
      <c r="E1767" s="101"/>
      <c r="F1767" s="102"/>
      <c r="G1767" s="99"/>
      <c r="H1767" s="103"/>
      <c r="I1767" s="104"/>
      <c r="J1767" s="2"/>
      <c r="K1767" s="56" t="str">
        <f t="shared" si="245"/>
        <v/>
      </c>
      <c r="L1767" s="2"/>
      <c r="M1767" s="2"/>
      <c r="N1767" s="51" t="str">
        <f t="shared" si="246"/>
        <v/>
      </c>
      <c r="O1767" s="2"/>
      <c r="Q1767" s="6" t="str">
        <f t="shared" si="247"/>
        <v/>
      </c>
      <c r="S1767" s="6" t="str">
        <f>IF(COUNTIF($Q1767:$Q$2510, $Q1767)&gt;1, "", $Q1767)</f>
        <v/>
      </c>
      <c r="U1767" s="63" t="str">
        <f>IF($B1767="", "", IF(OR($B1767&lt;'Intro &amp; Setup'!$W$18, $B1767&gt;'Intro &amp; Setup'!$AG$18), "X", ""))</f>
        <v/>
      </c>
      <c r="V1767" s="64" t="str">
        <f>IF($F1767="", "", IF(OR($F1767&lt;'Intro &amp; Setup'!$W$18, $F1767&gt;'Intro &amp; Setup'!$AG$18), "X", ""))</f>
        <v/>
      </c>
      <c r="W1767" s="6" t="str">
        <f t="shared" si="248"/>
        <v/>
      </c>
      <c r="Y1767" s="63" t="str">
        <f t="shared" si="249"/>
        <v/>
      </c>
      <c r="Z1767" s="64" t="str">
        <f t="shared" si="250"/>
        <v/>
      </c>
      <c r="AB1767" s="80" t="str">
        <f t="shared" si="251"/>
        <v/>
      </c>
      <c r="AC1767" s="77" t="str">
        <f t="shared" si="252"/>
        <v/>
      </c>
      <c r="AE1767" s="84" t="str">
        <f t="shared" si="253"/>
        <v/>
      </c>
      <c r="AG1767" s="6" t="str">
        <f>IF($AE1767="", "", COUNTIF($AE$10:$AE$2510, "&gt;"&amp;$AE1767)+1+COUNTIF($AE$10:$AE1767, $AE1767)-1)</f>
        <v/>
      </c>
    </row>
    <row r="1768" spans="1:33" x14ac:dyDescent="0.25">
      <c r="A1768" s="2"/>
      <c r="B1768" s="98"/>
      <c r="C1768" s="99"/>
      <c r="D1768" s="100"/>
      <c r="E1768" s="101"/>
      <c r="F1768" s="102"/>
      <c r="G1768" s="99"/>
      <c r="H1768" s="103"/>
      <c r="I1768" s="104"/>
      <c r="J1768" s="2"/>
      <c r="K1768" s="56" t="str">
        <f t="shared" si="245"/>
        <v/>
      </c>
      <c r="L1768" s="2"/>
      <c r="M1768" s="2"/>
      <c r="N1768" s="51" t="str">
        <f t="shared" si="246"/>
        <v/>
      </c>
      <c r="O1768" s="2"/>
      <c r="Q1768" s="6" t="str">
        <f t="shared" si="247"/>
        <v/>
      </c>
      <c r="S1768" s="6" t="str">
        <f>IF(COUNTIF($Q1768:$Q$2510, $Q1768)&gt;1, "", $Q1768)</f>
        <v/>
      </c>
      <c r="U1768" s="63" t="str">
        <f>IF($B1768="", "", IF(OR($B1768&lt;'Intro &amp; Setup'!$W$18, $B1768&gt;'Intro &amp; Setup'!$AG$18), "X", ""))</f>
        <v/>
      </c>
      <c r="V1768" s="64" t="str">
        <f>IF($F1768="", "", IF(OR($F1768&lt;'Intro &amp; Setup'!$W$18, $F1768&gt;'Intro &amp; Setup'!$AG$18), "X", ""))</f>
        <v/>
      </c>
      <c r="W1768" s="6" t="str">
        <f t="shared" si="248"/>
        <v/>
      </c>
      <c r="Y1768" s="63" t="str">
        <f t="shared" si="249"/>
        <v/>
      </c>
      <c r="Z1768" s="64" t="str">
        <f t="shared" si="250"/>
        <v/>
      </c>
      <c r="AB1768" s="80" t="str">
        <f t="shared" si="251"/>
        <v/>
      </c>
      <c r="AC1768" s="77" t="str">
        <f t="shared" si="252"/>
        <v/>
      </c>
      <c r="AE1768" s="84" t="str">
        <f t="shared" si="253"/>
        <v/>
      </c>
      <c r="AG1768" s="6" t="str">
        <f>IF($AE1768="", "", COUNTIF($AE$10:$AE$2510, "&gt;"&amp;$AE1768)+1+COUNTIF($AE$10:$AE1768, $AE1768)-1)</f>
        <v/>
      </c>
    </row>
    <row r="1769" spans="1:33" x14ac:dyDescent="0.25">
      <c r="A1769" s="2"/>
      <c r="B1769" s="98"/>
      <c r="C1769" s="99"/>
      <c r="D1769" s="100"/>
      <c r="E1769" s="101"/>
      <c r="F1769" s="102"/>
      <c r="G1769" s="99"/>
      <c r="H1769" s="103"/>
      <c r="I1769" s="104"/>
      <c r="J1769" s="2"/>
      <c r="K1769" s="56" t="str">
        <f t="shared" si="245"/>
        <v/>
      </c>
      <c r="L1769" s="2"/>
      <c r="M1769" s="2"/>
      <c r="N1769" s="51" t="str">
        <f t="shared" si="246"/>
        <v/>
      </c>
      <c r="O1769" s="2"/>
      <c r="Q1769" s="6" t="str">
        <f t="shared" si="247"/>
        <v/>
      </c>
      <c r="S1769" s="6" t="str">
        <f>IF(COUNTIF($Q1769:$Q$2510, $Q1769)&gt;1, "", $Q1769)</f>
        <v/>
      </c>
      <c r="U1769" s="63" t="str">
        <f>IF($B1769="", "", IF(OR($B1769&lt;'Intro &amp; Setup'!$W$18, $B1769&gt;'Intro &amp; Setup'!$AG$18), "X", ""))</f>
        <v/>
      </c>
      <c r="V1769" s="64" t="str">
        <f>IF($F1769="", "", IF(OR($F1769&lt;'Intro &amp; Setup'!$W$18, $F1769&gt;'Intro &amp; Setup'!$AG$18), "X", ""))</f>
        <v/>
      </c>
      <c r="W1769" s="6" t="str">
        <f t="shared" si="248"/>
        <v/>
      </c>
      <c r="Y1769" s="63" t="str">
        <f t="shared" si="249"/>
        <v/>
      </c>
      <c r="Z1769" s="64" t="str">
        <f t="shared" si="250"/>
        <v/>
      </c>
      <c r="AB1769" s="80" t="str">
        <f t="shared" si="251"/>
        <v/>
      </c>
      <c r="AC1769" s="77" t="str">
        <f t="shared" si="252"/>
        <v/>
      </c>
      <c r="AE1769" s="84" t="str">
        <f t="shared" si="253"/>
        <v/>
      </c>
      <c r="AG1769" s="6" t="str">
        <f>IF($AE1769="", "", COUNTIF($AE$10:$AE$2510, "&gt;"&amp;$AE1769)+1+COUNTIF($AE$10:$AE1769, $AE1769)-1)</f>
        <v/>
      </c>
    </row>
    <row r="1770" spans="1:33" x14ac:dyDescent="0.25">
      <c r="A1770" s="2"/>
      <c r="B1770" s="98"/>
      <c r="C1770" s="99"/>
      <c r="D1770" s="100"/>
      <c r="E1770" s="101"/>
      <c r="F1770" s="102"/>
      <c r="G1770" s="99"/>
      <c r="H1770" s="103"/>
      <c r="I1770" s="104"/>
      <c r="J1770" s="2"/>
      <c r="K1770" s="56" t="str">
        <f t="shared" si="245"/>
        <v/>
      </c>
      <c r="L1770" s="2"/>
      <c r="M1770" s="2"/>
      <c r="N1770" s="51" t="str">
        <f t="shared" si="246"/>
        <v/>
      </c>
      <c r="O1770" s="2"/>
      <c r="Q1770" s="6" t="str">
        <f t="shared" si="247"/>
        <v/>
      </c>
      <c r="S1770" s="6" t="str">
        <f>IF(COUNTIF($Q1770:$Q$2510, $Q1770)&gt;1, "", $Q1770)</f>
        <v/>
      </c>
      <c r="U1770" s="63" t="str">
        <f>IF($B1770="", "", IF(OR($B1770&lt;'Intro &amp; Setup'!$W$18, $B1770&gt;'Intro &amp; Setup'!$AG$18), "X", ""))</f>
        <v/>
      </c>
      <c r="V1770" s="64" t="str">
        <f>IF($F1770="", "", IF(OR($F1770&lt;'Intro &amp; Setup'!$W$18, $F1770&gt;'Intro &amp; Setup'!$AG$18), "X", ""))</f>
        <v/>
      </c>
      <c r="W1770" s="6" t="str">
        <f t="shared" si="248"/>
        <v/>
      </c>
      <c r="Y1770" s="63" t="str">
        <f t="shared" si="249"/>
        <v/>
      </c>
      <c r="Z1770" s="64" t="str">
        <f t="shared" si="250"/>
        <v/>
      </c>
      <c r="AB1770" s="80" t="str">
        <f t="shared" si="251"/>
        <v/>
      </c>
      <c r="AC1770" s="77" t="str">
        <f t="shared" si="252"/>
        <v/>
      </c>
      <c r="AE1770" s="84" t="str">
        <f t="shared" si="253"/>
        <v/>
      </c>
      <c r="AG1770" s="6" t="str">
        <f>IF($AE1770="", "", COUNTIF($AE$10:$AE$2510, "&gt;"&amp;$AE1770)+1+COUNTIF($AE$10:$AE1770, $AE1770)-1)</f>
        <v/>
      </c>
    </row>
    <row r="1771" spans="1:33" x14ac:dyDescent="0.25">
      <c r="A1771" s="2"/>
      <c r="B1771" s="98"/>
      <c r="C1771" s="99"/>
      <c r="D1771" s="100"/>
      <c r="E1771" s="101"/>
      <c r="F1771" s="102"/>
      <c r="G1771" s="99"/>
      <c r="H1771" s="103"/>
      <c r="I1771" s="104"/>
      <c r="J1771" s="2"/>
      <c r="K1771" s="56" t="str">
        <f t="shared" si="245"/>
        <v/>
      </c>
      <c r="L1771" s="2"/>
      <c r="M1771" s="2"/>
      <c r="N1771" s="51" t="str">
        <f t="shared" si="246"/>
        <v/>
      </c>
      <c r="O1771" s="2"/>
      <c r="Q1771" s="6" t="str">
        <f t="shared" si="247"/>
        <v/>
      </c>
      <c r="S1771" s="6" t="str">
        <f>IF(COUNTIF($Q1771:$Q$2510, $Q1771)&gt;1, "", $Q1771)</f>
        <v/>
      </c>
      <c r="U1771" s="63" t="str">
        <f>IF($B1771="", "", IF(OR($B1771&lt;'Intro &amp; Setup'!$W$18, $B1771&gt;'Intro &amp; Setup'!$AG$18), "X", ""))</f>
        <v/>
      </c>
      <c r="V1771" s="64" t="str">
        <f>IF($F1771="", "", IF(OR($F1771&lt;'Intro &amp; Setup'!$W$18, $F1771&gt;'Intro &amp; Setup'!$AG$18), "X", ""))</f>
        <v/>
      </c>
      <c r="W1771" s="6" t="str">
        <f t="shared" si="248"/>
        <v/>
      </c>
      <c r="Y1771" s="63" t="str">
        <f t="shared" si="249"/>
        <v/>
      </c>
      <c r="Z1771" s="64" t="str">
        <f t="shared" si="250"/>
        <v/>
      </c>
      <c r="AB1771" s="80" t="str">
        <f t="shared" si="251"/>
        <v/>
      </c>
      <c r="AC1771" s="77" t="str">
        <f t="shared" si="252"/>
        <v/>
      </c>
      <c r="AE1771" s="84" t="str">
        <f t="shared" si="253"/>
        <v/>
      </c>
      <c r="AG1771" s="6" t="str">
        <f>IF($AE1771="", "", COUNTIF($AE$10:$AE$2510, "&gt;"&amp;$AE1771)+1+COUNTIF($AE$10:$AE1771, $AE1771)-1)</f>
        <v/>
      </c>
    </row>
    <row r="1772" spans="1:33" x14ac:dyDescent="0.25">
      <c r="A1772" s="2"/>
      <c r="B1772" s="98"/>
      <c r="C1772" s="99"/>
      <c r="D1772" s="100"/>
      <c r="E1772" s="101"/>
      <c r="F1772" s="102"/>
      <c r="G1772" s="99"/>
      <c r="H1772" s="103"/>
      <c r="I1772" s="104"/>
      <c r="J1772" s="2"/>
      <c r="K1772" s="56" t="str">
        <f t="shared" si="245"/>
        <v/>
      </c>
      <c r="L1772" s="2"/>
      <c r="M1772" s="2"/>
      <c r="N1772" s="51" t="str">
        <f t="shared" si="246"/>
        <v/>
      </c>
      <c r="O1772" s="2"/>
      <c r="Q1772" s="6" t="str">
        <f t="shared" si="247"/>
        <v/>
      </c>
      <c r="S1772" s="6" t="str">
        <f>IF(COUNTIF($Q1772:$Q$2510, $Q1772)&gt;1, "", $Q1772)</f>
        <v/>
      </c>
      <c r="U1772" s="63" t="str">
        <f>IF($B1772="", "", IF(OR($B1772&lt;'Intro &amp; Setup'!$W$18, $B1772&gt;'Intro &amp; Setup'!$AG$18), "X", ""))</f>
        <v/>
      </c>
      <c r="V1772" s="64" t="str">
        <f>IF($F1772="", "", IF(OR($F1772&lt;'Intro &amp; Setup'!$W$18, $F1772&gt;'Intro &amp; Setup'!$AG$18), "X", ""))</f>
        <v/>
      </c>
      <c r="W1772" s="6" t="str">
        <f t="shared" si="248"/>
        <v/>
      </c>
      <c r="Y1772" s="63" t="str">
        <f t="shared" si="249"/>
        <v/>
      </c>
      <c r="Z1772" s="64" t="str">
        <f t="shared" si="250"/>
        <v/>
      </c>
      <c r="AB1772" s="80" t="str">
        <f t="shared" si="251"/>
        <v/>
      </c>
      <c r="AC1772" s="77" t="str">
        <f t="shared" si="252"/>
        <v/>
      </c>
      <c r="AE1772" s="84" t="str">
        <f t="shared" si="253"/>
        <v/>
      </c>
      <c r="AG1772" s="6" t="str">
        <f>IF($AE1772="", "", COUNTIF($AE$10:$AE$2510, "&gt;"&amp;$AE1772)+1+COUNTIF($AE$10:$AE1772, $AE1772)-1)</f>
        <v/>
      </c>
    </row>
    <row r="1773" spans="1:33" x14ac:dyDescent="0.25">
      <c r="A1773" s="2"/>
      <c r="B1773" s="98"/>
      <c r="C1773" s="99"/>
      <c r="D1773" s="100"/>
      <c r="E1773" s="101"/>
      <c r="F1773" s="102"/>
      <c r="G1773" s="99"/>
      <c r="H1773" s="103"/>
      <c r="I1773" s="104"/>
      <c r="J1773" s="2"/>
      <c r="K1773" s="56" t="str">
        <f t="shared" si="245"/>
        <v/>
      </c>
      <c r="L1773" s="2"/>
      <c r="M1773" s="2"/>
      <c r="N1773" s="51" t="str">
        <f t="shared" si="246"/>
        <v/>
      </c>
      <c r="O1773" s="2"/>
      <c r="Q1773" s="6" t="str">
        <f t="shared" si="247"/>
        <v/>
      </c>
      <c r="S1773" s="6" t="str">
        <f>IF(COUNTIF($Q1773:$Q$2510, $Q1773)&gt;1, "", $Q1773)</f>
        <v/>
      </c>
      <c r="U1773" s="63" t="str">
        <f>IF($B1773="", "", IF(OR($B1773&lt;'Intro &amp; Setup'!$W$18, $B1773&gt;'Intro &amp; Setup'!$AG$18), "X", ""))</f>
        <v/>
      </c>
      <c r="V1773" s="64" t="str">
        <f>IF($F1773="", "", IF(OR($F1773&lt;'Intro &amp; Setup'!$W$18, $F1773&gt;'Intro &amp; Setup'!$AG$18), "X", ""))</f>
        <v/>
      </c>
      <c r="W1773" s="6" t="str">
        <f t="shared" si="248"/>
        <v/>
      </c>
      <c r="Y1773" s="63" t="str">
        <f t="shared" si="249"/>
        <v/>
      </c>
      <c r="Z1773" s="64" t="str">
        <f t="shared" si="250"/>
        <v/>
      </c>
      <c r="AB1773" s="80" t="str">
        <f t="shared" si="251"/>
        <v/>
      </c>
      <c r="AC1773" s="77" t="str">
        <f t="shared" si="252"/>
        <v/>
      </c>
      <c r="AE1773" s="84" t="str">
        <f t="shared" si="253"/>
        <v/>
      </c>
      <c r="AG1773" s="6" t="str">
        <f>IF($AE1773="", "", COUNTIF($AE$10:$AE$2510, "&gt;"&amp;$AE1773)+1+COUNTIF($AE$10:$AE1773, $AE1773)-1)</f>
        <v/>
      </c>
    </row>
    <row r="1774" spans="1:33" x14ac:dyDescent="0.25">
      <c r="A1774" s="2"/>
      <c r="B1774" s="98"/>
      <c r="C1774" s="99"/>
      <c r="D1774" s="100"/>
      <c r="E1774" s="101"/>
      <c r="F1774" s="102"/>
      <c r="G1774" s="99"/>
      <c r="H1774" s="103"/>
      <c r="I1774" s="104"/>
      <c r="J1774" s="2"/>
      <c r="K1774" s="56" t="str">
        <f t="shared" si="245"/>
        <v/>
      </c>
      <c r="L1774" s="2"/>
      <c r="M1774" s="2"/>
      <c r="N1774" s="51" t="str">
        <f t="shared" si="246"/>
        <v/>
      </c>
      <c r="O1774" s="2"/>
      <c r="Q1774" s="6" t="str">
        <f t="shared" si="247"/>
        <v/>
      </c>
      <c r="S1774" s="6" t="str">
        <f>IF(COUNTIF($Q1774:$Q$2510, $Q1774)&gt;1, "", $Q1774)</f>
        <v/>
      </c>
      <c r="U1774" s="63" t="str">
        <f>IF($B1774="", "", IF(OR($B1774&lt;'Intro &amp; Setup'!$W$18, $B1774&gt;'Intro &amp; Setup'!$AG$18), "X", ""))</f>
        <v/>
      </c>
      <c r="V1774" s="64" t="str">
        <f>IF($F1774="", "", IF(OR($F1774&lt;'Intro &amp; Setup'!$W$18, $F1774&gt;'Intro &amp; Setup'!$AG$18), "X", ""))</f>
        <v/>
      </c>
      <c r="W1774" s="6" t="str">
        <f t="shared" si="248"/>
        <v/>
      </c>
      <c r="Y1774" s="63" t="str">
        <f t="shared" si="249"/>
        <v/>
      </c>
      <c r="Z1774" s="64" t="str">
        <f t="shared" si="250"/>
        <v/>
      </c>
      <c r="AB1774" s="80" t="str">
        <f t="shared" si="251"/>
        <v/>
      </c>
      <c r="AC1774" s="77" t="str">
        <f t="shared" si="252"/>
        <v/>
      </c>
      <c r="AE1774" s="84" t="str">
        <f t="shared" si="253"/>
        <v/>
      </c>
      <c r="AG1774" s="6" t="str">
        <f>IF($AE1774="", "", COUNTIF($AE$10:$AE$2510, "&gt;"&amp;$AE1774)+1+COUNTIF($AE$10:$AE1774, $AE1774)-1)</f>
        <v/>
      </c>
    </row>
    <row r="1775" spans="1:33" x14ac:dyDescent="0.25">
      <c r="A1775" s="2"/>
      <c r="B1775" s="98"/>
      <c r="C1775" s="99"/>
      <c r="D1775" s="100"/>
      <c r="E1775" s="101"/>
      <c r="F1775" s="102"/>
      <c r="G1775" s="99"/>
      <c r="H1775" s="103"/>
      <c r="I1775" s="104"/>
      <c r="J1775" s="2"/>
      <c r="K1775" s="56" t="str">
        <f t="shared" si="245"/>
        <v/>
      </c>
      <c r="L1775" s="2"/>
      <c r="M1775" s="2"/>
      <c r="N1775" s="51" t="str">
        <f t="shared" si="246"/>
        <v/>
      </c>
      <c r="O1775" s="2"/>
      <c r="Q1775" s="6" t="str">
        <f t="shared" si="247"/>
        <v/>
      </c>
      <c r="S1775" s="6" t="str">
        <f>IF(COUNTIF($Q1775:$Q$2510, $Q1775)&gt;1, "", $Q1775)</f>
        <v/>
      </c>
      <c r="U1775" s="63" t="str">
        <f>IF($B1775="", "", IF(OR($B1775&lt;'Intro &amp; Setup'!$W$18, $B1775&gt;'Intro &amp; Setup'!$AG$18), "X", ""))</f>
        <v/>
      </c>
      <c r="V1775" s="64" t="str">
        <f>IF($F1775="", "", IF(OR($F1775&lt;'Intro &amp; Setup'!$W$18, $F1775&gt;'Intro &amp; Setup'!$AG$18), "X", ""))</f>
        <v/>
      </c>
      <c r="W1775" s="6" t="str">
        <f t="shared" si="248"/>
        <v/>
      </c>
      <c r="Y1775" s="63" t="str">
        <f t="shared" si="249"/>
        <v/>
      </c>
      <c r="Z1775" s="64" t="str">
        <f t="shared" si="250"/>
        <v/>
      </c>
      <c r="AB1775" s="80" t="str">
        <f t="shared" si="251"/>
        <v/>
      </c>
      <c r="AC1775" s="77" t="str">
        <f t="shared" si="252"/>
        <v/>
      </c>
      <c r="AE1775" s="84" t="str">
        <f t="shared" si="253"/>
        <v/>
      </c>
      <c r="AG1775" s="6" t="str">
        <f>IF($AE1775="", "", COUNTIF($AE$10:$AE$2510, "&gt;"&amp;$AE1775)+1+COUNTIF($AE$10:$AE1775, $AE1775)-1)</f>
        <v/>
      </c>
    </row>
    <row r="1776" spans="1:33" x14ac:dyDescent="0.25">
      <c r="A1776" s="2"/>
      <c r="B1776" s="98"/>
      <c r="C1776" s="99"/>
      <c r="D1776" s="100"/>
      <c r="E1776" s="101"/>
      <c r="F1776" s="102"/>
      <c r="G1776" s="99"/>
      <c r="H1776" s="103"/>
      <c r="I1776" s="104"/>
      <c r="J1776" s="2"/>
      <c r="K1776" s="56" t="str">
        <f t="shared" si="245"/>
        <v/>
      </c>
      <c r="L1776" s="2"/>
      <c r="M1776" s="2"/>
      <c r="N1776" s="51" t="str">
        <f t="shared" si="246"/>
        <v/>
      </c>
      <c r="O1776" s="2"/>
      <c r="Q1776" s="6" t="str">
        <f t="shared" si="247"/>
        <v/>
      </c>
      <c r="S1776" s="6" t="str">
        <f>IF(COUNTIF($Q1776:$Q$2510, $Q1776)&gt;1, "", $Q1776)</f>
        <v/>
      </c>
      <c r="U1776" s="63" t="str">
        <f>IF($B1776="", "", IF(OR($B1776&lt;'Intro &amp; Setup'!$W$18, $B1776&gt;'Intro &amp; Setup'!$AG$18), "X", ""))</f>
        <v/>
      </c>
      <c r="V1776" s="64" t="str">
        <f>IF($F1776="", "", IF(OR($F1776&lt;'Intro &amp; Setup'!$W$18, $F1776&gt;'Intro &amp; Setup'!$AG$18), "X", ""))</f>
        <v/>
      </c>
      <c r="W1776" s="6" t="str">
        <f t="shared" si="248"/>
        <v/>
      </c>
      <c r="Y1776" s="63" t="str">
        <f t="shared" si="249"/>
        <v/>
      </c>
      <c r="Z1776" s="64" t="str">
        <f t="shared" si="250"/>
        <v/>
      </c>
      <c r="AB1776" s="80" t="str">
        <f t="shared" si="251"/>
        <v/>
      </c>
      <c r="AC1776" s="77" t="str">
        <f t="shared" si="252"/>
        <v/>
      </c>
      <c r="AE1776" s="84" t="str">
        <f t="shared" si="253"/>
        <v/>
      </c>
      <c r="AG1776" s="6" t="str">
        <f>IF($AE1776="", "", COUNTIF($AE$10:$AE$2510, "&gt;"&amp;$AE1776)+1+COUNTIF($AE$10:$AE1776, $AE1776)-1)</f>
        <v/>
      </c>
    </row>
    <row r="1777" spans="1:33" x14ac:dyDescent="0.25">
      <c r="A1777" s="2"/>
      <c r="B1777" s="98"/>
      <c r="C1777" s="99"/>
      <c r="D1777" s="100"/>
      <c r="E1777" s="101"/>
      <c r="F1777" s="102"/>
      <c r="G1777" s="99"/>
      <c r="H1777" s="103"/>
      <c r="I1777" s="104"/>
      <c r="J1777" s="2"/>
      <c r="K1777" s="56" t="str">
        <f t="shared" si="245"/>
        <v/>
      </c>
      <c r="L1777" s="2"/>
      <c r="M1777" s="2"/>
      <c r="N1777" s="51" t="str">
        <f t="shared" si="246"/>
        <v/>
      </c>
      <c r="O1777" s="2"/>
      <c r="Q1777" s="6" t="str">
        <f t="shared" si="247"/>
        <v/>
      </c>
      <c r="S1777" s="6" t="str">
        <f>IF(COUNTIF($Q1777:$Q$2510, $Q1777)&gt;1, "", $Q1777)</f>
        <v/>
      </c>
      <c r="U1777" s="63" t="str">
        <f>IF($B1777="", "", IF(OR($B1777&lt;'Intro &amp; Setup'!$W$18, $B1777&gt;'Intro &amp; Setup'!$AG$18), "X", ""))</f>
        <v/>
      </c>
      <c r="V1777" s="64" t="str">
        <f>IF($F1777="", "", IF(OR($F1777&lt;'Intro &amp; Setup'!$W$18, $F1777&gt;'Intro &amp; Setup'!$AG$18), "X", ""))</f>
        <v/>
      </c>
      <c r="W1777" s="6" t="str">
        <f t="shared" si="248"/>
        <v/>
      </c>
      <c r="Y1777" s="63" t="str">
        <f t="shared" si="249"/>
        <v/>
      </c>
      <c r="Z1777" s="64" t="str">
        <f t="shared" si="250"/>
        <v/>
      </c>
      <c r="AB1777" s="80" t="str">
        <f t="shared" si="251"/>
        <v/>
      </c>
      <c r="AC1777" s="77" t="str">
        <f t="shared" si="252"/>
        <v/>
      </c>
      <c r="AE1777" s="84" t="str">
        <f t="shared" si="253"/>
        <v/>
      </c>
      <c r="AG1777" s="6" t="str">
        <f>IF($AE1777="", "", COUNTIF($AE$10:$AE$2510, "&gt;"&amp;$AE1777)+1+COUNTIF($AE$10:$AE1777, $AE1777)-1)</f>
        <v/>
      </c>
    </row>
    <row r="1778" spans="1:33" x14ac:dyDescent="0.25">
      <c r="A1778" s="2"/>
      <c r="B1778" s="98"/>
      <c r="C1778" s="99"/>
      <c r="D1778" s="100"/>
      <c r="E1778" s="101"/>
      <c r="F1778" s="102"/>
      <c r="G1778" s="99"/>
      <c r="H1778" s="103"/>
      <c r="I1778" s="104"/>
      <c r="J1778" s="2"/>
      <c r="K1778" s="56" t="str">
        <f t="shared" si="245"/>
        <v/>
      </c>
      <c r="L1778" s="2"/>
      <c r="M1778" s="2"/>
      <c r="N1778" s="51" t="str">
        <f t="shared" si="246"/>
        <v/>
      </c>
      <c r="O1778" s="2"/>
      <c r="Q1778" s="6" t="str">
        <f t="shared" si="247"/>
        <v/>
      </c>
      <c r="S1778" s="6" t="str">
        <f>IF(COUNTIF($Q1778:$Q$2510, $Q1778)&gt;1, "", $Q1778)</f>
        <v/>
      </c>
      <c r="U1778" s="63" t="str">
        <f>IF($B1778="", "", IF(OR($B1778&lt;'Intro &amp; Setup'!$W$18, $B1778&gt;'Intro &amp; Setup'!$AG$18), "X", ""))</f>
        <v/>
      </c>
      <c r="V1778" s="64" t="str">
        <f>IF($F1778="", "", IF(OR($F1778&lt;'Intro &amp; Setup'!$W$18, $F1778&gt;'Intro &amp; Setup'!$AG$18), "X", ""))</f>
        <v/>
      </c>
      <c r="W1778" s="6" t="str">
        <f t="shared" si="248"/>
        <v/>
      </c>
      <c r="Y1778" s="63" t="str">
        <f t="shared" si="249"/>
        <v/>
      </c>
      <c r="Z1778" s="64" t="str">
        <f t="shared" si="250"/>
        <v/>
      </c>
      <c r="AB1778" s="80" t="str">
        <f t="shared" si="251"/>
        <v/>
      </c>
      <c r="AC1778" s="77" t="str">
        <f t="shared" si="252"/>
        <v/>
      </c>
      <c r="AE1778" s="84" t="str">
        <f t="shared" si="253"/>
        <v/>
      </c>
      <c r="AG1778" s="6" t="str">
        <f>IF($AE1778="", "", COUNTIF($AE$10:$AE$2510, "&gt;"&amp;$AE1778)+1+COUNTIF($AE$10:$AE1778, $AE1778)-1)</f>
        <v/>
      </c>
    </row>
    <row r="1779" spans="1:33" x14ac:dyDescent="0.25">
      <c r="A1779" s="2"/>
      <c r="B1779" s="98"/>
      <c r="C1779" s="99"/>
      <c r="D1779" s="100"/>
      <c r="E1779" s="101"/>
      <c r="F1779" s="102"/>
      <c r="G1779" s="99"/>
      <c r="H1779" s="103"/>
      <c r="I1779" s="104"/>
      <c r="J1779" s="2"/>
      <c r="K1779" s="56" t="str">
        <f t="shared" si="245"/>
        <v/>
      </c>
      <c r="L1779" s="2"/>
      <c r="M1779" s="2"/>
      <c r="N1779" s="51" t="str">
        <f t="shared" si="246"/>
        <v/>
      </c>
      <c r="O1779" s="2"/>
      <c r="Q1779" s="6" t="str">
        <f t="shared" si="247"/>
        <v/>
      </c>
      <c r="S1779" s="6" t="str">
        <f>IF(COUNTIF($Q1779:$Q$2510, $Q1779)&gt;1, "", $Q1779)</f>
        <v/>
      </c>
      <c r="U1779" s="63" t="str">
        <f>IF($B1779="", "", IF(OR($B1779&lt;'Intro &amp; Setup'!$W$18, $B1779&gt;'Intro &amp; Setup'!$AG$18), "X", ""))</f>
        <v/>
      </c>
      <c r="V1779" s="64" t="str">
        <f>IF($F1779="", "", IF(OR($F1779&lt;'Intro &amp; Setup'!$W$18, $F1779&gt;'Intro &amp; Setup'!$AG$18), "X", ""))</f>
        <v/>
      </c>
      <c r="W1779" s="6" t="str">
        <f t="shared" si="248"/>
        <v/>
      </c>
      <c r="Y1779" s="63" t="str">
        <f t="shared" si="249"/>
        <v/>
      </c>
      <c r="Z1779" s="64" t="str">
        <f t="shared" si="250"/>
        <v/>
      </c>
      <c r="AB1779" s="80" t="str">
        <f t="shared" si="251"/>
        <v/>
      </c>
      <c r="AC1779" s="77" t="str">
        <f t="shared" si="252"/>
        <v/>
      </c>
      <c r="AE1779" s="84" t="str">
        <f t="shared" si="253"/>
        <v/>
      </c>
      <c r="AG1779" s="6" t="str">
        <f>IF($AE1779="", "", COUNTIF($AE$10:$AE$2510, "&gt;"&amp;$AE1779)+1+COUNTIF($AE$10:$AE1779, $AE1779)-1)</f>
        <v/>
      </c>
    </row>
    <row r="1780" spans="1:33" x14ac:dyDescent="0.25">
      <c r="A1780" s="2"/>
      <c r="B1780" s="98"/>
      <c r="C1780" s="99"/>
      <c r="D1780" s="100"/>
      <c r="E1780" s="101"/>
      <c r="F1780" s="102"/>
      <c r="G1780" s="99"/>
      <c r="H1780" s="103"/>
      <c r="I1780" s="104"/>
      <c r="J1780" s="2"/>
      <c r="K1780" s="56" t="str">
        <f t="shared" si="245"/>
        <v/>
      </c>
      <c r="L1780" s="2"/>
      <c r="M1780" s="2"/>
      <c r="N1780" s="51" t="str">
        <f t="shared" si="246"/>
        <v/>
      </c>
      <c r="O1780" s="2"/>
      <c r="Q1780" s="6" t="str">
        <f t="shared" si="247"/>
        <v/>
      </c>
      <c r="S1780" s="6" t="str">
        <f>IF(COUNTIF($Q1780:$Q$2510, $Q1780)&gt;1, "", $Q1780)</f>
        <v/>
      </c>
      <c r="U1780" s="63" t="str">
        <f>IF($B1780="", "", IF(OR($B1780&lt;'Intro &amp; Setup'!$W$18, $B1780&gt;'Intro &amp; Setup'!$AG$18), "X", ""))</f>
        <v/>
      </c>
      <c r="V1780" s="64" t="str">
        <f>IF($F1780="", "", IF(OR($F1780&lt;'Intro &amp; Setup'!$W$18, $F1780&gt;'Intro &amp; Setup'!$AG$18), "X", ""))</f>
        <v/>
      </c>
      <c r="W1780" s="6" t="str">
        <f t="shared" si="248"/>
        <v/>
      </c>
      <c r="Y1780" s="63" t="str">
        <f t="shared" si="249"/>
        <v/>
      </c>
      <c r="Z1780" s="64" t="str">
        <f t="shared" si="250"/>
        <v/>
      </c>
      <c r="AB1780" s="80" t="str">
        <f t="shared" si="251"/>
        <v/>
      </c>
      <c r="AC1780" s="77" t="str">
        <f t="shared" si="252"/>
        <v/>
      </c>
      <c r="AE1780" s="84" t="str">
        <f t="shared" si="253"/>
        <v/>
      </c>
      <c r="AG1780" s="6" t="str">
        <f>IF($AE1780="", "", COUNTIF($AE$10:$AE$2510, "&gt;"&amp;$AE1780)+1+COUNTIF($AE$10:$AE1780, $AE1780)-1)</f>
        <v/>
      </c>
    </row>
    <row r="1781" spans="1:33" x14ac:dyDescent="0.25">
      <c r="A1781" s="2"/>
      <c r="B1781" s="98"/>
      <c r="C1781" s="99"/>
      <c r="D1781" s="100"/>
      <c r="E1781" s="101"/>
      <c r="F1781" s="102"/>
      <c r="G1781" s="99"/>
      <c r="H1781" s="103"/>
      <c r="I1781" s="104"/>
      <c r="J1781" s="2"/>
      <c r="K1781" s="56" t="str">
        <f t="shared" si="245"/>
        <v/>
      </c>
      <c r="L1781" s="2"/>
      <c r="M1781" s="2"/>
      <c r="N1781" s="51" t="str">
        <f t="shared" si="246"/>
        <v/>
      </c>
      <c r="O1781" s="2"/>
      <c r="Q1781" s="6" t="str">
        <f t="shared" si="247"/>
        <v/>
      </c>
      <c r="S1781" s="6" t="str">
        <f>IF(COUNTIF($Q1781:$Q$2510, $Q1781)&gt;1, "", $Q1781)</f>
        <v/>
      </c>
      <c r="U1781" s="63" t="str">
        <f>IF($B1781="", "", IF(OR($B1781&lt;'Intro &amp; Setup'!$W$18, $B1781&gt;'Intro &amp; Setup'!$AG$18), "X", ""))</f>
        <v/>
      </c>
      <c r="V1781" s="64" t="str">
        <f>IF($F1781="", "", IF(OR($F1781&lt;'Intro &amp; Setup'!$W$18, $F1781&gt;'Intro &amp; Setup'!$AG$18), "X", ""))</f>
        <v/>
      </c>
      <c r="W1781" s="6" t="str">
        <f t="shared" si="248"/>
        <v/>
      </c>
      <c r="Y1781" s="63" t="str">
        <f t="shared" si="249"/>
        <v/>
      </c>
      <c r="Z1781" s="64" t="str">
        <f t="shared" si="250"/>
        <v/>
      </c>
      <c r="AB1781" s="80" t="str">
        <f t="shared" si="251"/>
        <v/>
      </c>
      <c r="AC1781" s="77" t="str">
        <f t="shared" si="252"/>
        <v/>
      </c>
      <c r="AE1781" s="84" t="str">
        <f t="shared" si="253"/>
        <v/>
      </c>
      <c r="AG1781" s="6" t="str">
        <f>IF($AE1781="", "", COUNTIF($AE$10:$AE$2510, "&gt;"&amp;$AE1781)+1+COUNTIF($AE$10:$AE1781, $AE1781)-1)</f>
        <v/>
      </c>
    </row>
    <row r="1782" spans="1:33" x14ac:dyDescent="0.25">
      <c r="A1782" s="2"/>
      <c r="B1782" s="98"/>
      <c r="C1782" s="99"/>
      <c r="D1782" s="100"/>
      <c r="E1782" s="101"/>
      <c r="F1782" s="102"/>
      <c r="G1782" s="99"/>
      <c r="H1782" s="103"/>
      <c r="I1782" s="104"/>
      <c r="J1782" s="2"/>
      <c r="K1782" s="56" t="str">
        <f t="shared" si="245"/>
        <v/>
      </c>
      <c r="L1782" s="2"/>
      <c r="M1782" s="2"/>
      <c r="N1782" s="51" t="str">
        <f t="shared" si="246"/>
        <v/>
      </c>
      <c r="O1782" s="2"/>
      <c r="Q1782" s="6" t="str">
        <f t="shared" si="247"/>
        <v/>
      </c>
      <c r="S1782" s="6" t="str">
        <f>IF(COUNTIF($Q1782:$Q$2510, $Q1782)&gt;1, "", $Q1782)</f>
        <v/>
      </c>
      <c r="U1782" s="63" t="str">
        <f>IF($B1782="", "", IF(OR($B1782&lt;'Intro &amp; Setup'!$W$18, $B1782&gt;'Intro &amp; Setup'!$AG$18), "X", ""))</f>
        <v/>
      </c>
      <c r="V1782" s="64" t="str">
        <f>IF($F1782="", "", IF(OR($F1782&lt;'Intro &amp; Setup'!$W$18, $F1782&gt;'Intro &amp; Setup'!$AG$18), "X", ""))</f>
        <v/>
      </c>
      <c r="W1782" s="6" t="str">
        <f t="shared" si="248"/>
        <v/>
      </c>
      <c r="Y1782" s="63" t="str">
        <f t="shared" si="249"/>
        <v/>
      </c>
      <c r="Z1782" s="64" t="str">
        <f t="shared" si="250"/>
        <v/>
      </c>
      <c r="AB1782" s="80" t="str">
        <f t="shared" si="251"/>
        <v/>
      </c>
      <c r="AC1782" s="77" t="str">
        <f t="shared" si="252"/>
        <v/>
      </c>
      <c r="AE1782" s="84" t="str">
        <f t="shared" si="253"/>
        <v/>
      </c>
      <c r="AG1782" s="6" t="str">
        <f>IF($AE1782="", "", COUNTIF($AE$10:$AE$2510, "&gt;"&amp;$AE1782)+1+COUNTIF($AE$10:$AE1782, $AE1782)-1)</f>
        <v/>
      </c>
    </row>
    <row r="1783" spans="1:33" x14ac:dyDescent="0.25">
      <c r="A1783" s="2"/>
      <c r="B1783" s="98"/>
      <c r="C1783" s="99"/>
      <c r="D1783" s="100"/>
      <c r="E1783" s="101"/>
      <c r="F1783" s="102"/>
      <c r="G1783" s="99"/>
      <c r="H1783" s="103"/>
      <c r="I1783" s="104"/>
      <c r="J1783" s="2"/>
      <c r="K1783" s="56" t="str">
        <f t="shared" si="245"/>
        <v/>
      </c>
      <c r="L1783" s="2"/>
      <c r="M1783" s="2"/>
      <c r="N1783" s="51" t="str">
        <f t="shared" si="246"/>
        <v/>
      </c>
      <c r="O1783" s="2"/>
      <c r="Q1783" s="6" t="str">
        <f t="shared" si="247"/>
        <v/>
      </c>
      <c r="S1783" s="6" t="str">
        <f>IF(COUNTIF($Q1783:$Q$2510, $Q1783)&gt;1, "", $Q1783)</f>
        <v/>
      </c>
      <c r="U1783" s="63" t="str">
        <f>IF($B1783="", "", IF(OR($B1783&lt;'Intro &amp; Setup'!$W$18, $B1783&gt;'Intro &amp; Setup'!$AG$18), "X", ""))</f>
        <v/>
      </c>
      <c r="V1783" s="64" t="str">
        <f>IF($F1783="", "", IF(OR($F1783&lt;'Intro &amp; Setup'!$W$18, $F1783&gt;'Intro &amp; Setup'!$AG$18), "X", ""))</f>
        <v/>
      </c>
      <c r="W1783" s="6" t="str">
        <f t="shared" si="248"/>
        <v/>
      </c>
      <c r="Y1783" s="63" t="str">
        <f t="shared" si="249"/>
        <v/>
      </c>
      <c r="Z1783" s="64" t="str">
        <f t="shared" si="250"/>
        <v/>
      </c>
      <c r="AB1783" s="80" t="str">
        <f t="shared" si="251"/>
        <v/>
      </c>
      <c r="AC1783" s="77" t="str">
        <f t="shared" si="252"/>
        <v/>
      </c>
      <c r="AE1783" s="84" t="str">
        <f t="shared" si="253"/>
        <v/>
      </c>
      <c r="AG1783" s="6" t="str">
        <f>IF($AE1783="", "", COUNTIF($AE$10:$AE$2510, "&gt;"&amp;$AE1783)+1+COUNTIF($AE$10:$AE1783, $AE1783)-1)</f>
        <v/>
      </c>
    </row>
    <row r="1784" spans="1:33" x14ac:dyDescent="0.25">
      <c r="A1784" s="2"/>
      <c r="B1784" s="98"/>
      <c r="C1784" s="99"/>
      <c r="D1784" s="100"/>
      <c r="E1784" s="101"/>
      <c r="F1784" s="102"/>
      <c r="G1784" s="99"/>
      <c r="H1784" s="103"/>
      <c r="I1784" s="104"/>
      <c r="J1784" s="2"/>
      <c r="K1784" s="56" t="str">
        <f t="shared" si="245"/>
        <v/>
      </c>
      <c r="L1784" s="2"/>
      <c r="M1784" s="2"/>
      <c r="N1784" s="51" t="str">
        <f t="shared" si="246"/>
        <v/>
      </c>
      <c r="O1784" s="2"/>
      <c r="Q1784" s="6" t="str">
        <f t="shared" si="247"/>
        <v/>
      </c>
      <c r="S1784" s="6" t="str">
        <f>IF(COUNTIF($Q1784:$Q$2510, $Q1784)&gt;1, "", $Q1784)</f>
        <v/>
      </c>
      <c r="U1784" s="63" t="str">
        <f>IF($B1784="", "", IF(OR($B1784&lt;'Intro &amp; Setup'!$W$18, $B1784&gt;'Intro &amp; Setup'!$AG$18), "X", ""))</f>
        <v/>
      </c>
      <c r="V1784" s="64" t="str">
        <f>IF($F1784="", "", IF(OR($F1784&lt;'Intro &amp; Setup'!$W$18, $F1784&gt;'Intro &amp; Setup'!$AG$18), "X", ""))</f>
        <v/>
      </c>
      <c r="W1784" s="6" t="str">
        <f t="shared" si="248"/>
        <v/>
      </c>
      <c r="Y1784" s="63" t="str">
        <f t="shared" si="249"/>
        <v/>
      </c>
      <c r="Z1784" s="64" t="str">
        <f t="shared" si="250"/>
        <v/>
      </c>
      <c r="AB1784" s="80" t="str">
        <f t="shared" si="251"/>
        <v/>
      </c>
      <c r="AC1784" s="77" t="str">
        <f t="shared" si="252"/>
        <v/>
      </c>
      <c r="AE1784" s="84" t="str">
        <f t="shared" si="253"/>
        <v/>
      </c>
      <c r="AG1784" s="6" t="str">
        <f>IF($AE1784="", "", COUNTIF($AE$10:$AE$2510, "&gt;"&amp;$AE1784)+1+COUNTIF($AE$10:$AE1784, $AE1784)-1)</f>
        <v/>
      </c>
    </row>
    <row r="1785" spans="1:33" x14ac:dyDescent="0.25">
      <c r="A1785" s="2"/>
      <c r="B1785" s="98"/>
      <c r="C1785" s="99"/>
      <c r="D1785" s="100"/>
      <c r="E1785" s="101"/>
      <c r="F1785" s="102"/>
      <c r="G1785" s="99"/>
      <c r="H1785" s="103"/>
      <c r="I1785" s="104"/>
      <c r="J1785" s="2"/>
      <c r="K1785" s="56" t="str">
        <f t="shared" si="245"/>
        <v/>
      </c>
      <c r="L1785" s="2"/>
      <c r="M1785" s="2"/>
      <c r="N1785" s="51" t="str">
        <f t="shared" si="246"/>
        <v/>
      </c>
      <c r="O1785" s="2"/>
      <c r="Q1785" s="6" t="str">
        <f t="shared" si="247"/>
        <v/>
      </c>
      <c r="S1785" s="6" t="str">
        <f>IF(COUNTIF($Q1785:$Q$2510, $Q1785)&gt;1, "", $Q1785)</f>
        <v/>
      </c>
      <c r="U1785" s="63" t="str">
        <f>IF($B1785="", "", IF(OR($B1785&lt;'Intro &amp; Setup'!$W$18, $B1785&gt;'Intro &amp; Setup'!$AG$18), "X", ""))</f>
        <v/>
      </c>
      <c r="V1785" s="64" t="str">
        <f>IF($F1785="", "", IF(OR($F1785&lt;'Intro &amp; Setup'!$W$18, $F1785&gt;'Intro &amp; Setup'!$AG$18), "X", ""))</f>
        <v/>
      </c>
      <c r="W1785" s="6" t="str">
        <f t="shared" si="248"/>
        <v/>
      </c>
      <c r="Y1785" s="63" t="str">
        <f t="shared" si="249"/>
        <v/>
      </c>
      <c r="Z1785" s="64" t="str">
        <f t="shared" si="250"/>
        <v/>
      </c>
      <c r="AB1785" s="80" t="str">
        <f t="shared" si="251"/>
        <v/>
      </c>
      <c r="AC1785" s="77" t="str">
        <f t="shared" si="252"/>
        <v/>
      </c>
      <c r="AE1785" s="84" t="str">
        <f t="shared" si="253"/>
        <v/>
      </c>
      <c r="AG1785" s="6" t="str">
        <f>IF($AE1785="", "", COUNTIF($AE$10:$AE$2510, "&gt;"&amp;$AE1785)+1+COUNTIF($AE$10:$AE1785, $AE1785)-1)</f>
        <v/>
      </c>
    </row>
    <row r="1786" spans="1:33" x14ac:dyDescent="0.25">
      <c r="A1786" s="2"/>
      <c r="B1786" s="98"/>
      <c r="C1786" s="99"/>
      <c r="D1786" s="100"/>
      <c r="E1786" s="101"/>
      <c r="F1786" s="102"/>
      <c r="G1786" s="99"/>
      <c r="H1786" s="103"/>
      <c r="I1786" s="104"/>
      <c r="J1786" s="2"/>
      <c r="K1786" s="56" t="str">
        <f t="shared" si="245"/>
        <v/>
      </c>
      <c r="L1786" s="2"/>
      <c r="M1786" s="2"/>
      <c r="N1786" s="51" t="str">
        <f t="shared" si="246"/>
        <v/>
      </c>
      <c r="O1786" s="2"/>
      <c r="Q1786" s="6" t="str">
        <f t="shared" si="247"/>
        <v/>
      </c>
      <c r="S1786" s="6" t="str">
        <f>IF(COUNTIF($Q1786:$Q$2510, $Q1786)&gt;1, "", $Q1786)</f>
        <v/>
      </c>
      <c r="U1786" s="63" t="str">
        <f>IF($B1786="", "", IF(OR($B1786&lt;'Intro &amp; Setup'!$W$18, $B1786&gt;'Intro &amp; Setup'!$AG$18), "X", ""))</f>
        <v/>
      </c>
      <c r="V1786" s="64" t="str">
        <f>IF($F1786="", "", IF(OR($F1786&lt;'Intro &amp; Setup'!$W$18, $F1786&gt;'Intro &amp; Setup'!$AG$18), "X", ""))</f>
        <v/>
      </c>
      <c r="W1786" s="6" t="str">
        <f t="shared" si="248"/>
        <v/>
      </c>
      <c r="Y1786" s="63" t="str">
        <f t="shared" si="249"/>
        <v/>
      </c>
      <c r="Z1786" s="64" t="str">
        <f t="shared" si="250"/>
        <v/>
      </c>
      <c r="AB1786" s="80" t="str">
        <f t="shared" si="251"/>
        <v/>
      </c>
      <c r="AC1786" s="77" t="str">
        <f t="shared" si="252"/>
        <v/>
      </c>
      <c r="AE1786" s="84" t="str">
        <f t="shared" si="253"/>
        <v/>
      </c>
      <c r="AG1786" s="6" t="str">
        <f>IF($AE1786="", "", COUNTIF($AE$10:$AE$2510, "&gt;"&amp;$AE1786)+1+COUNTIF($AE$10:$AE1786, $AE1786)-1)</f>
        <v/>
      </c>
    </row>
    <row r="1787" spans="1:33" x14ac:dyDescent="0.25">
      <c r="A1787" s="2"/>
      <c r="B1787" s="98"/>
      <c r="C1787" s="99"/>
      <c r="D1787" s="100"/>
      <c r="E1787" s="101"/>
      <c r="F1787" s="102"/>
      <c r="G1787" s="99"/>
      <c r="H1787" s="103"/>
      <c r="I1787" s="104"/>
      <c r="J1787" s="2"/>
      <c r="K1787" s="56" t="str">
        <f t="shared" si="245"/>
        <v/>
      </c>
      <c r="L1787" s="2"/>
      <c r="M1787" s="2"/>
      <c r="N1787" s="51" t="str">
        <f t="shared" si="246"/>
        <v/>
      </c>
      <c r="O1787" s="2"/>
      <c r="Q1787" s="6" t="str">
        <f t="shared" si="247"/>
        <v/>
      </c>
      <c r="S1787" s="6" t="str">
        <f>IF(COUNTIF($Q1787:$Q$2510, $Q1787)&gt;1, "", $Q1787)</f>
        <v/>
      </c>
      <c r="U1787" s="63" t="str">
        <f>IF($B1787="", "", IF(OR($B1787&lt;'Intro &amp; Setup'!$W$18, $B1787&gt;'Intro &amp; Setup'!$AG$18), "X", ""))</f>
        <v/>
      </c>
      <c r="V1787" s="64" t="str">
        <f>IF($F1787="", "", IF(OR($F1787&lt;'Intro &amp; Setup'!$W$18, $F1787&gt;'Intro &amp; Setup'!$AG$18), "X", ""))</f>
        <v/>
      </c>
      <c r="W1787" s="6" t="str">
        <f t="shared" si="248"/>
        <v/>
      </c>
      <c r="Y1787" s="63" t="str">
        <f t="shared" si="249"/>
        <v/>
      </c>
      <c r="Z1787" s="64" t="str">
        <f t="shared" si="250"/>
        <v/>
      </c>
      <c r="AB1787" s="80" t="str">
        <f t="shared" si="251"/>
        <v/>
      </c>
      <c r="AC1787" s="77" t="str">
        <f t="shared" si="252"/>
        <v/>
      </c>
      <c r="AE1787" s="84" t="str">
        <f t="shared" si="253"/>
        <v/>
      </c>
      <c r="AG1787" s="6" t="str">
        <f>IF($AE1787="", "", COUNTIF($AE$10:$AE$2510, "&gt;"&amp;$AE1787)+1+COUNTIF($AE$10:$AE1787, $AE1787)-1)</f>
        <v/>
      </c>
    </row>
    <row r="1788" spans="1:33" x14ac:dyDescent="0.25">
      <c r="A1788" s="2"/>
      <c r="B1788" s="98"/>
      <c r="C1788" s="99"/>
      <c r="D1788" s="100"/>
      <c r="E1788" s="101"/>
      <c r="F1788" s="102"/>
      <c r="G1788" s="99"/>
      <c r="H1788" s="103"/>
      <c r="I1788" s="104"/>
      <c r="J1788" s="2"/>
      <c r="K1788" s="56" t="str">
        <f t="shared" si="245"/>
        <v/>
      </c>
      <c r="L1788" s="2"/>
      <c r="M1788" s="2"/>
      <c r="N1788" s="51" t="str">
        <f t="shared" si="246"/>
        <v/>
      </c>
      <c r="O1788" s="2"/>
      <c r="Q1788" s="6" t="str">
        <f t="shared" si="247"/>
        <v/>
      </c>
      <c r="S1788" s="6" t="str">
        <f>IF(COUNTIF($Q1788:$Q$2510, $Q1788)&gt;1, "", $Q1788)</f>
        <v/>
      </c>
      <c r="U1788" s="63" t="str">
        <f>IF($B1788="", "", IF(OR($B1788&lt;'Intro &amp; Setup'!$W$18, $B1788&gt;'Intro &amp; Setup'!$AG$18), "X", ""))</f>
        <v/>
      </c>
      <c r="V1788" s="64" t="str">
        <f>IF($F1788="", "", IF(OR($F1788&lt;'Intro &amp; Setup'!$W$18, $F1788&gt;'Intro &amp; Setup'!$AG$18), "X", ""))</f>
        <v/>
      </c>
      <c r="W1788" s="6" t="str">
        <f t="shared" si="248"/>
        <v/>
      </c>
      <c r="Y1788" s="63" t="str">
        <f t="shared" si="249"/>
        <v/>
      </c>
      <c r="Z1788" s="64" t="str">
        <f t="shared" si="250"/>
        <v/>
      </c>
      <c r="AB1788" s="80" t="str">
        <f t="shared" si="251"/>
        <v/>
      </c>
      <c r="AC1788" s="77" t="str">
        <f t="shared" si="252"/>
        <v/>
      </c>
      <c r="AE1788" s="84" t="str">
        <f t="shared" si="253"/>
        <v/>
      </c>
      <c r="AG1788" s="6" t="str">
        <f>IF($AE1788="", "", COUNTIF($AE$10:$AE$2510, "&gt;"&amp;$AE1788)+1+COUNTIF($AE$10:$AE1788, $AE1788)-1)</f>
        <v/>
      </c>
    </row>
    <row r="1789" spans="1:33" x14ac:dyDescent="0.25">
      <c r="A1789" s="2"/>
      <c r="B1789" s="98"/>
      <c r="C1789" s="99"/>
      <c r="D1789" s="100"/>
      <c r="E1789" s="101"/>
      <c r="F1789" s="102"/>
      <c r="G1789" s="99"/>
      <c r="H1789" s="103"/>
      <c r="I1789" s="104"/>
      <c r="J1789" s="2"/>
      <c r="K1789" s="56" t="str">
        <f t="shared" si="245"/>
        <v/>
      </c>
      <c r="L1789" s="2"/>
      <c r="M1789" s="2"/>
      <c r="N1789" s="51" t="str">
        <f t="shared" si="246"/>
        <v/>
      </c>
      <c r="O1789" s="2"/>
      <c r="Q1789" s="6" t="str">
        <f t="shared" si="247"/>
        <v/>
      </c>
      <c r="S1789" s="6" t="str">
        <f>IF(COUNTIF($Q1789:$Q$2510, $Q1789)&gt;1, "", $Q1789)</f>
        <v/>
      </c>
      <c r="U1789" s="63" t="str">
        <f>IF($B1789="", "", IF(OR($B1789&lt;'Intro &amp; Setup'!$W$18, $B1789&gt;'Intro &amp; Setup'!$AG$18), "X", ""))</f>
        <v/>
      </c>
      <c r="V1789" s="64" t="str">
        <f>IF($F1789="", "", IF(OR($F1789&lt;'Intro &amp; Setup'!$W$18, $F1789&gt;'Intro &amp; Setup'!$AG$18), "X", ""))</f>
        <v/>
      </c>
      <c r="W1789" s="6" t="str">
        <f t="shared" si="248"/>
        <v/>
      </c>
      <c r="Y1789" s="63" t="str">
        <f t="shared" si="249"/>
        <v/>
      </c>
      <c r="Z1789" s="64" t="str">
        <f t="shared" si="250"/>
        <v/>
      </c>
      <c r="AB1789" s="80" t="str">
        <f t="shared" si="251"/>
        <v/>
      </c>
      <c r="AC1789" s="77" t="str">
        <f t="shared" si="252"/>
        <v/>
      </c>
      <c r="AE1789" s="84" t="str">
        <f t="shared" si="253"/>
        <v/>
      </c>
      <c r="AG1789" s="6" t="str">
        <f>IF($AE1789="", "", COUNTIF($AE$10:$AE$2510, "&gt;"&amp;$AE1789)+1+COUNTIF($AE$10:$AE1789, $AE1789)-1)</f>
        <v/>
      </c>
    </row>
    <row r="1790" spans="1:33" x14ac:dyDescent="0.25">
      <c r="A1790" s="2"/>
      <c r="B1790" s="98"/>
      <c r="C1790" s="99"/>
      <c r="D1790" s="100"/>
      <c r="E1790" s="101"/>
      <c r="F1790" s="102"/>
      <c r="G1790" s="99"/>
      <c r="H1790" s="103"/>
      <c r="I1790" s="104"/>
      <c r="J1790" s="2"/>
      <c r="K1790" s="56" t="str">
        <f t="shared" si="245"/>
        <v/>
      </c>
      <c r="L1790" s="2"/>
      <c r="M1790" s="2"/>
      <c r="N1790" s="51" t="str">
        <f t="shared" si="246"/>
        <v/>
      </c>
      <c r="O1790" s="2"/>
      <c r="Q1790" s="6" t="str">
        <f t="shared" si="247"/>
        <v/>
      </c>
      <c r="S1790" s="6" t="str">
        <f>IF(COUNTIF($Q1790:$Q$2510, $Q1790)&gt;1, "", $Q1790)</f>
        <v/>
      </c>
      <c r="U1790" s="63" t="str">
        <f>IF($B1790="", "", IF(OR($B1790&lt;'Intro &amp; Setup'!$W$18, $B1790&gt;'Intro &amp; Setup'!$AG$18), "X", ""))</f>
        <v/>
      </c>
      <c r="V1790" s="64" t="str">
        <f>IF($F1790="", "", IF(OR($F1790&lt;'Intro &amp; Setup'!$W$18, $F1790&gt;'Intro &amp; Setup'!$AG$18), "X", ""))</f>
        <v/>
      </c>
      <c r="W1790" s="6" t="str">
        <f t="shared" si="248"/>
        <v/>
      </c>
      <c r="Y1790" s="63" t="str">
        <f t="shared" si="249"/>
        <v/>
      </c>
      <c r="Z1790" s="64" t="str">
        <f t="shared" si="250"/>
        <v/>
      </c>
      <c r="AB1790" s="80" t="str">
        <f t="shared" si="251"/>
        <v/>
      </c>
      <c r="AC1790" s="77" t="str">
        <f t="shared" si="252"/>
        <v/>
      </c>
      <c r="AE1790" s="84" t="str">
        <f t="shared" si="253"/>
        <v/>
      </c>
      <c r="AG1790" s="6" t="str">
        <f>IF($AE1790="", "", COUNTIF($AE$10:$AE$2510, "&gt;"&amp;$AE1790)+1+COUNTIF($AE$10:$AE1790, $AE1790)-1)</f>
        <v/>
      </c>
    </row>
    <row r="1791" spans="1:33" x14ac:dyDescent="0.25">
      <c r="A1791" s="2"/>
      <c r="B1791" s="98"/>
      <c r="C1791" s="99"/>
      <c r="D1791" s="100"/>
      <c r="E1791" s="101"/>
      <c r="F1791" s="102"/>
      <c r="G1791" s="99"/>
      <c r="H1791" s="103"/>
      <c r="I1791" s="104"/>
      <c r="J1791" s="2"/>
      <c r="K1791" s="56" t="str">
        <f t="shared" si="245"/>
        <v/>
      </c>
      <c r="L1791" s="2"/>
      <c r="M1791" s="2"/>
      <c r="N1791" s="51" t="str">
        <f t="shared" si="246"/>
        <v/>
      </c>
      <c r="O1791" s="2"/>
      <c r="Q1791" s="6" t="str">
        <f t="shared" si="247"/>
        <v/>
      </c>
      <c r="S1791" s="6" t="str">
        <f>IF(COUNTIF($Q1791:$Q$2510, $Q1791)&gt;1, "", $Q1791)</f>
        <v/>
      </c>
      <c r="U1791" s="63" t="str">
        <f>IF($B1791="", "", IF(OR($B1791&lt;'Intro &amp; Setup'!$W$18, $B1791&gt;'Intro &amp; Setup'!$AG$18), "X", ""))</f>
        <v/>
      </c>
      <c r="V1791" s="64" t="str">
        <f>IF($F1791="", "", IF(OR($F1791&lt;'Intro &amp; Setup'!$W$18, $F1791&gt;'Intro &amp; Setup'!$AG$18), "X", ""))</f>
        <v/>
      </c>
      <c r="W1791" s="6" t="str">
        <f t="shared" si="248"/>
        <v/>
      </c>
      <c r="Y1791" s="63" t="str">
        <f t="shared" si="249"/>
        <v/>
      </c>
      <c r="Z1791" s="64" t="str">
        <f t="shared" si="250"/>
        <v/>
      </c>
      <c r="AB1791" s="80" t="str">
        <f t="shared" si="251"/>
        <v/>
      </c>
      <c r="AC1791" s="77" t="str">
        <f t="shared" si="252"/>
        <v/>
      </c>
      <c r="AE1791" s="84" t="str">
        <f t="shared" si="253"/>
        <v/>
      </c>
      <c r="AG1791" s="6" t="str">
        <f>IF($AE1791="", "", COUNTIF($AE$10:$AE$2510, "&gt;"&amp;$AE1791)+1+COUNTIF($AE$10:$AE1791, $AE1791)-1)</f>
        <v/>
      </c>
    </row>
    <row r="1792" spans="1:33" x14ac:dyDescent="0.25">
      <c r="A1792" s="2"/>
      <c r="B1792" s="98"/>
      <c r="C1792" s="99"/>
      <c r="D1792" s="100"/>
      <c r="E1792" s="101"/>
      <c r="F1792" s="102"/>
      <c r="G1792" s="99"/>
      <c r="H1792" s="103"/>
      <c r="I1792" s="104"/>
      <c r="J1792" s="2"/>
      <c r="K1792" s="56" t="str">
        <f t="shared" si="245"/>
        <v/>
      </c>
      <c r="L1792" s="2"/>
      <c r="M1792" s="2"/>
      <c r="N1792" s="51" t="str">
        <f t="shared" si="246"/>
        <v/>
      </c>
      <c r="O1792" s="2"/>
      <c r="Q1792" s="6" t="str">
        <f t="shared" si="247"/>
        <v/>
      </c>
      <c r="S1792" s="6" t="str">
        <f>IF(COUNTIF($Q1792:$Q$2510, $Q1792)&gt;1, "", $Q1792)</f>
        <v/>
      </c>
      <c r="U1792" s="63" t="str">
        <f>IF($B1792="", "", IF(OR($B1792&lt;'Intro &amp; Setup'!$W$18, $B1792&gt;'Intro &amp; Setup'!$AG$18), "X", ""))</f>
        <v/>
      </c>
      <c r="V1792" s="64" t="str">
        <f>IF($F1792="", "", IF(OR($F1792&lt;'Intro &amp; Setup'!$W$18, $F1792&gt;'Intro &amp; Setup'!$AG$18), "X", ""))</f>
        <v/>
      </c>
      <c r="W1792" s="6" t="str">
        <f t="shared" si="248"/>
        <v/>
      </c>
      <c r="Y1792" s="63" t="str">
        <f t="shared" si="249"/>
        <v/>
      </c>
      <c r="Z1792" s="64" t="str">
        <f t="shared" si="250"/>
        <v/>
      </c>
      <c r="AB1792" s="80" t="str">
        <f t="shared" si="251"/>
        <v/>
      </c>
      <c r="AC1792" s="77" t="str">
        <f t="shared" si="252"/>
        <v/>
      </c>
      <c r="AE1792" s="84" t="str">
        <f t="shared" si="253"/>
        <v/>
      </c>
      <c r="AG1792" s="6" t="str">
        <f>IF($AE1792="", "", COUNTIF($AE$10:$AE$2510, "&gt;"&amp;$AE1792)+1+COUNTIF($AE$10:$AE1792, $AE1792)-1)</f>
        <v/>
      </c>
    </row>
    <row r="1793" spans="1:33" x14ac:dyDescent="0.25">
      <c r="A1793" s="2"/>
      <c r="B1793" s="98"/>
      <c r="C1793" s="99"/>
      <c r="D1793" s="100"/>
      <c r="E1793" s="101"/>
      <c r="F1793" s="102"/>
      <c r="G1793" s="99"/>
      <c r="H1793" s="103"/>
      <c r="I1793" s="104"/>
      <c r="J1793" s="2"/>
      <c r="K1793" s="56" t="str">
        <f t="shared" si="245"/>
        <v/>
      </c>
      <c r="L1793" s="2"/>
      <c r="M1793" s="2"/>
      <c r="N1793" s="51" t="str">
        <f t="shared" si="246"/>
        <v/>
      </c>
      <c r="O1793" s="2"/>
      <c r="Q1793" s="6" t="str">
        <f t="shared" si="247"/>
        <v/>
      </c>
      <c r="S1793" s="6" t="str">
        <f>IF(COUNTIF($Q1793:$Q$2510, $Q1793)&gt;1, "", $Q1793)</f>
        <v/>
      </c>
      <c r="U1793" s="63" t="str">
        <f>IF($B1793="", "", IF(OR($B1793&lt;'Intro &amp; Setup'!$W$18, $B1793&gt;'Intro &amp; Setup'!$AG$18), "X", ""))</f>
        <v/>
      </c>
      <c r="V1793" s="64" t="str">
        <f>IF($F1793="", "", IF(OR($F1793&lt;'Intro &amp; Setup'!$W$18, $F1793&gt;'Intro &amp; Setup'!$AG$18), "X", ""))</f>
        <v/>
      </c>
      <c r="W1793" s="6" t="str">
        <f t="shared" si="248"/>
        <v/>
      </c>
      <c r="Y1793" s="63" t="str">
        <f t="shared" si="249"/>
        <v/>
      </c>
      <c r="Z1793" s="64" t="str">
        <f t="shared" si="250"/>
        <v/>
      </c>
      <c r="AB1793" s="80" t="str">
        <f t="shared" si="251"/>
        <v/>
      </c>
      <c r="AC1793" s="77" t="str">
        <f t="shared" si="252"/>
        <v/>
      </c>
      <c r="AE1793" s="84" t="str">
        <f t="shared" si="253"/>
        <v/>
      </c>
      <c r="AG1793" s="6" t="str">
        <f>IF($AE1793="", "", COUNTIF($AE$10:$AE$2510, "&gt;"&amp;$AE1793)+1+COUNTIF($AE$10:$AE1793, $AE1793)-1)</f>
        <v/>
      </c>
    </row>
    <row r="1794" spans="1:33" x14ac:dyDescent="0.25">
      <c r="A1794" s="2"/>
      <c r="B1794" s="98"/>
      <c r="C1794" s="99"/>
      <c r="D1794" s="100"/>
      <c r="E1794" s="101"/>
      <c r="F1794" s="102"/>
      <c r="G1794" s="99"/>
      <c r="H1794" s="103"/>
      <c r="I1794" s="104"/>
      <c r="J1794" s="2"/>
      <c r="K1794" s="56" t="str">
        <f t="shared" si="245"/>
        <v/>
      </c>
      <c r="L1794" s="2"/>
      <c r="M1794" s="2"/>
      <c r="N1794" s="51" t="str">
        <f t="shared" si="246"/>
        <v/>
      </c>
      <c r="O1794" s="2"/>
      <c r="Q1794" s="6" t="str">
        <f t="shared" si="247"/>
        <v/>
      </c>
      <c r="S1794" s="6" t="str">
        <f>IF(COUNTIF($Q1794:$Q$2510, $Q1794)&gt;1, "", $Q1794)</f>
        <v/>
      </c>
      <c r="U1794" s="63" t="str">
        <f>IF($B1794="", "", IF(OR($B1794&lt;'Intro &amp; Setup'!$W$18, $B1794&gt;'Intro &amp; Setup'!$AG$18), "X", ""))</f>
        <v/>
      </c>
      <c r="V1794" s="64" t="str">
        <f>IF($F1794="", "", IF(OR($F1794&lt;'Intro &amp; Setup'!$W$18, $F1794&gt;'Intro &amp; Setup'!$AG$18), "X", ""))</f>
        <v/>
      </c>
      <c r="W1794" s="6" t="str">
        <f t="shared" si="248"/>
        <v/>
      </c>
      <c r="Y1794" s="63" t="str">
        <f t="shared" si="249"/>
        <v/>
      </c>
      <c r="Z1794" s="64" t="str">
        <f t="shared" si="250"/>
        <v/>
      </c>
      <c r="AB1794" s="80" t="str">
        <f t="shared" si="251"/>
        <v/>
      </c>
      <c r="AC1794" s="77" t="str">
        <f t="shared" si="252"/>
        <v/>
      </c>
      <c r="AE1794" s="84" t="str">
        <f t="shared" si="253"/>
        <v/>
      </c>
      <c r="AG1794" s="6" t="str">
        <f>IF($AE1794="", "", COUNTIF($AE$10:$AE$2510, "&gt;"&amp;$AE1794)+1+COUNTIF($AE$10:$AE1794, $AE1794)-1)</f>
        <v/>
      </c>
    </row>
    <row r="1795" spans="1:33" x14ac:dyDescent="0.25">
      <c r="A1795" s="2"/>
      <c r="B1795" s="98"/>
      <c r="C1795" s="99"/>
      <c r="D1795" s="100"/>
      <c r="E1795" s="101"/>
      <c r="F1795" s="102"/>
      <c r="G1795" s="99"/>
      <c r="H1795" s="103"/>
      <c r="I1795" s="104"/>
      <c r="J1795" s="2"/>
      <c r="K1795" s="56" t="str">
        <f t="shared" si="245"/>
        <v/>
      </c>
      <c r="L1795" s="2"/>
      <c r="M1795" s="2"/>
      <c r="N1795" s="51" t="str">
        <f t="shared" si="246"/>
        <v/>
      </c>
      <c r="O1795" s="2"/>
      <c r="Q1795" s="6" t="str">
        <f t="shared" si="247"/>
        <v/>
      </c>
      <c r="S1795" s="6" t="str">
        <f>IF(COUNTIF($Q1795:$Q$2510, $Q1795)&gt;1, "", $Q1795)</f>
        <v/>
      </c>
      <c r="U1795" s="63" t="str">
        <f>IF($B1795="", "", IF(OR($B1795&lt;'Intro &amp; Setup'!$W$18, $B1795&gt;'Intro &amp; Setup'!$AG$18), "X", ""))</f>
        <v/>
      </c>
      <c r="V1795" s="64" t="str">
        <f>IF($F1795="", "", IF(OR($F1795&lt;'Intro &amp; Setup'!$W$18, $F1795&gt;'Intro &amp; Setup'!$AG$18), "X", ""))</f>
        <v/>
      </c>
      <c r="W1795" s="6" t="str">
        <f t="shared" si="248"/>
        <v/>
      </c>
      <c r="Y1795" s="63" t="str">
        <f t="shared" si="249"/>
        <v/>
      </c>
      <c r="Z1795" s="64" t="str">
        <f t="shared" si="250"/>
        <v/>
      </c>
      <c r="AB1795" s="80" t="str">
        <f t="shared" si="251"/>
        <v/>
      </c>
      <c r="AC1795" s="77" t="str">
        <f t="shared" si="252"/>
        <v/>
      </c>
      <c r="AE1795" s="84" t="str">
        <f t="shared" si="253"/>
        <v/>
      </c>
      <c r="AG1795" s="6" t="str">
        <f>IF($AE1795="", "", COUNTIF($AE$10:$AE$2510, "&gt;"&amp;$AE1795)+1+COUNTIF($AE$10:$AE1795, $AE1795)-1)</f>
        <v/>
      </c>
    </row>
    <row r="1796" spans="1:33" x14ac:dyDescent="0.25">
      <c r="A1796" s="2"/>
      <c r="B1796" s="98"/>
      <c r="C1796" s="99"/>
      <c r="D1796" s="100"/>
      <c r="E1796" s="101"/>
      <c r="F1796" s="102"/>
      <c r="G1796" s="99"/>
      <c r="H1796" s="103"/>
      <c r="I1796" s="104"/>
      <c r="J1796" s="2"/>
      <c r="K1796" s="56" t="str">
        <f t="shared" si="245"/>
        <v/>
      </c>
      <c r="L1796" s="2"/>
      <c r="M1796" s="2"/>
      <c r="N1796" s="51" t="str">
        <f t="shared" si="246"/>
        <v/>
      </c>
      <c r="O1796" s="2"/>
      <c r="Q1796" s="6" t="str">
        <f t="shared" si="247"/>
        <v/>
      </c>
      <c r="S1796" s="6" t="str">
        <f>IF(COUNTIF($Q1796:$Q$2510, $Q1796)&gt;1, "", $Q1796)</f>
        <v/>
      </c>
      <c r="U1796" s="63" t="str">
        <f>IF($B1796="", "", IF(OR($B1796&lt;'Intro &amp; Setup'!$W$18, $B1796&gt;'Intro &amp; Setup'!$AG$18), "X", ""))</f>
        <v/>
      </c>
      <c r="V1796" s="64" t="str">
        <f>IF($F1796="", "", IF(OR($F1796&lt;'Intro &amp; Setup'!$W$18, $F1796&gt;'Intro &amp; Setup'!$AG$18), "X", ""))</f>
        <v/>
      </c>
      <c r="W1796" s="6" t="str">
        <f t="shared" si="248"/>
        <v/>
      </c>
      <c r="Y1796" s="63" t="str">
        <f t="shared" si="249"/>
        <v/>
      </c>
      <c r="Z1796" s="64" t="str">
        <f t="shared" si="250"/>
        <v/>
      </c>
      <c r="AB1796" s="80" t="str">
        <f t="shared" si="251"/>
        <v/>
      </c>
      <c r="AC1796" s="77" t="str">
        <f t="shared" si="252"/>
        <v/>
      </c>
      <c r="AE1796" s="84" t="str">
        <f t="shared" si="253"/>
        <v/>
      </c>
      <c r="AG1796" s="6" t="str">
        <f>IF($AE1796="", "", COUNTIF($AE$10:$AE$2510, "&gt;"&amp;$AE1796)+1+COUNTIF($AE$10:$AE1796, $AE1796)-1)</f>
        <v/>
      </c>
    </row>
    <row r="1797" spans="1:33" x14ac:dyDescent="0.25">
      <c r="A1797" s="2"/>
      <c r="B1797" s="98"/>
      <c r="C1797" s="99"/>
      <c r="D1797" s="100"/>
      <c r="E1797" s="101"/>
      <c r="F1797" s="102"/>
      <c r="G1797" s="99"/>
      <c r="H1797" s="103"/>
      <c r="I1797" s="104"/>
      <c r="J1797" s="2"/>
      <c r="K1797" s="56" t="str">
        <f t="shared" si="245"/>
        <v/>
      </c>
      <c r="L1797" s="2"/>
      <c r="M1797" s="2"/>
      <c r="N1797" s="51" t="str">
        <f t="shared" si="246"/>
        <v/>
      </c>
      <c r="O1797" s="2"/>
      <c r="Q1797" s="6" t="str">
        <f t="shared" si="247"/>
        <v/>
      </c>
      <c r="S1797" s="6" t="str">
        <f>IF(COUNTIF($Q1797:$Q$2510, $Q1797)&gt;1, "", $Q1797)</f>
        <v/>
      </c>
      <c r="U1797" s="63" t="str">
        <f>IF($B1797="", "", IF(OR($B1797&lt;'Intro &amp; Setup'!$W$18, $B1797&gt;'Intro &amp; Setup'!$AG$18), "X", ""))</f>
        <v/>
      </c>
      <c r="V1797" s="64" t="str">
        <f>IF($F1797="", "", IF(OR($F1797&lt;'Intro &amp; Setup'!$W$18, $F1797&gt;'Intro &amp; Setup'!$AG$18), "X", ""))</f>
        <v/>
      </c>
      <c r="W1797" s="6" t="str">
        <f t="shared" si="248"/>
        <v/>
      </c>
      <c r="Y1797" s="63" t="str">
        <f t="shared" si="249"/>
        <v/>
      </c>
      <c r="Z1797" s="64" t="str">
        <f t="shared" si="250"/>
        <v/>
      </c>
      <c r="AB1797" s="80" t="str">
        <f t="shared" si="251"/>
        <v/>
      </c>
      <c r="AC1797" s="77" t="str">
        <f t="shared" si="252"/>
        <v/>
      </c>
      <c r="AE1797" s="84" t="str">
        <f t="shared" si="253"/>
        <v/>
      </c>
      <c r="AG1797" s="6" t="str">
        <f>IF($AE1797="", "", COUNTIF($AE$10:$AE$2510, "&gt;"&amp;$AE1797)+1+COUNTIF($AE$10:$AE1797, $AE1797)-1)</f>
        <v/>
      </c>
    </row>
    <row r="1798" spans="1:33" x14ac:dyDescent="0.25">
      <c r="A1798" s="2"/>
      <c r="B1798" s="98"/>
      <c r="C1798" s="99"/>
      <c r="D1798" s="100"/>
      <c r="E1798" s="101"/>
      <c r="F1798" s="102"/>
      <c r="G1798" s="99"/>
      <c r="H1798" s="103"/>
      <c r="I1798" s="104"/>
      <c r="J1798" s="2"/>
      <c r="K1798" s="56" t="str">
        <f t="shared" si="245"/>
        <v/>
      </c>
      <c r="L1798" s="2"/>
      <c r="M1798" s="2"/>
      <c r="N1798" s="51" t="str">
        <f t="shared" si="246"/>
        <v/>
      </c>
      <c r="O1798" s="2"/>
      <c r="Q1798" s="6" t="str">
        <f t="shared" si="247"/>
        <v/>
      </c>
      <c r="S1798" s="6" t="str">
        <f>IF(COUNTIF($Q1798:$Q$2510, $Q1798)&gt;1, "", $Q1798)</f>
        <v/>
      </c>
      <c r="U1798" s="63" t="str">
        <f>IF($B1798="", "", IF(OR($B1798&lt;'Intro &amp; Setup'!$W$18, $B1798&gt;'Intro &amp; Setup'!$AG$18), "X", ""))</f>
        <v/>
      </c>
      <c r="V1798" s="64" t="str">
        <f>IF($F1798="", "", IF(OR($F1798&lt;'Intro &amp; Setup'!$W$18, $F1798&gt;'Intro &amp; Setup'!$AG$18), "X", ""))</f>
        <v/>
      </c>
      <c r="W1798" s="6" t="str">
        <f t="shared" si="248"/>
        <v/>
      </c>
      <c r="Y1798" s="63" t="str">
        <f t="shared" si="249"/>
        <v/>
      </c>
      <c r="Z1798" s="64" t="str">
        <f t="shared" si="250"/>
        <v/>
      </c>
      <c r="AB1798" s="80" t="str">
        <f t="shared" si="251"/>
        <v/>
      </c>
      <c r="AC1798" s="77" t="str">
        <f t="shared" si="252"/>
        <v/>
      </c>
      <c r="AE1798" s="84" t="str">
        <f t="shared" si="253"/>
        <v/>
      </c>
      <c r="AG1798" s="6" t="str">
        <f>IF($AE1798="", "", COUNTIF($AE$10:$AE$2510, "&gt;"&amp;$AE1798)+1+COUNTIF($AE$10:$AE1798, $AE1798)-1)</f>
        <v/>
      </c>
    </row>
    <row r="1799" spans="1:33" x14ac:dyDescent="0.25">
      <c r="A1799" s="2"/>
      <c r="B1799" s="98"/>
      <c r="C1799" s="99"/>
      <c r="D1799" s="100"/>
      <c r="E1799" s="101"/>
      <c r="F1799" s="102"/>
      <c r="G1799" s="99"/>
      <c r="H1799" s="103"/>
      <c r="I1799" s="104"/>
      <c r="J1799" s="2"/>
      <c r="K1799" s="56" t="str">
        <f t="shared" si="245"/>
        <v/>
      </c>
      <c r="L1799" s="2"/>
      <c r="M1799" s="2"/>
      <c r="N1799" s="51" t="str">
        <f t="shared" si="246"/>
        <v/>
      </c>
      <c r="O1799" s="2"/>
      <c r="Q1799" s="6" t="str">
        <f t="shared" si="247"/>
        <v/>
      </c>
      <c r="S1799" s="6" t="str">
        <f>IF(COUNTIF($Q1799:$Q$2510, $Q1799)&gt;1, "", $Q1799)</f>
        <v/>
      </c>
      <c r="U1799" s="63" t="str">
        <f>IF($B1799="", "", IF(OR($B1799&lt;'Intro &amp; Setup'!$W$18, $B1799&gt;'Intro &amp; Setup'!$AG$18), "X", ""))</f>
        <v/>
      </c>
      <c r="V1799" s="64" t="str">
        <f>IF($F1799="", "", IF(OR($F1799&lt;'Intro &amp; Setup'!$W$18, $F1799&gt;'Intro &amp; Setup'!$AG$18), "X", ""))</f>
        <v/>
      </c>
      <c r="W1799" s="6" t="str">
        <f t="shared" si="248"/>
        <v/>
      </c>
      <c r="Y1799" s="63" t="str">
        <f t="shared" si="249"/>
        <v/>
      </c>
      <c r="Z1799" s="64" t="str">
        <f t="shared" si="250"/>
        <v/>
      </c>
      <c r="AB1799" s="80" t="str">
        <f t="shared" si="251"/>
        <v/>
      </c>
      <c r="AC1799" s="77" t="str">
        <f t="shared" si="252"/>
        <v/>
      </c>
      <c r="AE1799" s="84" t="str">
        <f t="shared" si="253"/>
        <v/>
      </c>
      <c r="AG1799" s="6" t="str">
        <f>IF($AE1799="", "", COUNTIF($AE$10:$AE$2510, "&gt;"&amp;$AE1799)+1+COUNTIF($AE$10:$AE1799, $AE1799)-1)</f>
        <v/>
      </c>
    </row>
    <row r="1800" spans="1:33" x14ac:dyDescent="0.25">
      <c r="A1800" s="2"/>
      <c r="B1800" s="98"/>
      <c r="C1800" s="99"/>
      <c r="D1800" s="100"/>
      <c r="E1800" s="101"/>
      <c r="F1800" s="102"/>
      <c r="G1800" s="99"/>
      <c r="H1800" s="103"/>
      <c r="I1800" s="104"/>
      <c r="J1800" s="2"/>
      <c r="K1800" s="56" t="str">
        <f t="shared" si="245"/>
        <v/>
      </c>
      <c r="L1800" s="2"/>
      <c r="M1800" s="2"/>
      <c r="N1800" s="51" t="str">
        <f t="shared" si="246"/>
        <v/>
      </c>
      <c r="O1800" s="2"/>
      <c r="Q1800" s="6" t="str">
        <f t="shared" si="247"/>
        <v/>
      </c>
      <c r="S1800" s="6" t="str">
        <f>IF(COUNTIF($Q1800:$Q$2510, $Q1800)&gt;1, "", $Q1800)</f>
        <v/>
      </c>
      <c r="U1800" s="63" t="str">
        <f>IF($B1800="", "", IF(OR($B1800&lt;'Intro &amp; Setup'!$W$18, $B1800&gt;'Intro &amp; Setup'!$AG$18), "X", ""))</f>
        <v/>
      </c>
      <c r="V1800" s="64" t="str">
        <f>IF($F1800="", "", IF(OR($F1800&lt;'Intro &amp; Setup'!$W$18, $F1800&gt;'Intro &amp; Setup'!$AG$18), "X", ""))</f>
        <v/>
      </c>
      <c r="W1800" s="6" t="str">
        <f t="shared" si="248"/>
        <v/>
      </c>
      <c r="Y1800" s="63" t="str">
        <f t="shared" si="249"/>
        <v/>
      </c>
      <c r="Z1800" s="64" t="str">
        <f t="shared" si="250"/>
        <v/>
      </c>
      <c r="AB1800" s="80" t="str">
        <f t="shared" si="251"/>
        <v/>
      </c>
      <c r="AC1800" s="77" t="str">
        <f t="shared" si="252"/>
        <v/>
      </c>
      <c r="AE1800" s="84" t="str">
        <f t="shared" si="253"/>
        <v/>
      </c>
      <c r="AG1800" s="6" t="str">
        <f>IF($AE1800="", "", COUNTIF($AE$10:$AE$2510, "&gt;"&amp;$AE1800)+1+COUNTIF($AE$10:$AE1800, $AE1800)-1)</f>
        <v/>
      </c>
    </row>
    <row r="1801" spans="1:33" x14ac:dyDescent="0.25">
      <c r="A1801" s="2"/>
      <c r="B1801" s="98"/>
      <c r="C1801" s="99"/>
      <c r="D1801" s="100"/>
      <c r="E1801" s="101"/>
      <c r="F1801" s="102"/>
      <c r="G1801" s="99"/>
      <c r="H1801" s="103"/>
      <c r="I1801" s="104"/>
      <c r="J1801" s="2"/>
      <c r="K1801" s="56" t="str">
        <f t="shared" si="245"/>
        <v/>
      </c>
      <c r="L1801" s="2"/>
      <c r="M1801" s="2"/>
      <c r="N1801" s="51" t="str">
        <f t="shared" si="246"/>
        <v/>
      </c>
      <c r="O1801" s="2"/>
      <c r="Q1801" s="6" t="str">
        <f t="shared" si="247"/>
        <v/>
      </c>
      <c r="S1801" s="6" t="str">
        <f>IF(COUNTIF($Q1801:$Q$2510, $Q1801)&gt;1, "", $Q1801)</f>
        <v/>
      </c>
      <c r="U1801" s="63" t="str">
        <f>IF($B1801="", "", IF(OR($B1801&lt;'Intro &amp; Setup'!$W$18, $B1801&gt;'Intro &amp; Setup'!$AG$18), "X", ""))</f>
        <v/>
      </c>
      <c r="V1801" s="64" t="str">
        <f>IF($F1801="", "", IF(OR($F1801&lt;'Intro &amp; Setup'!$W$18, $F1801&gt;'Intro &amp; Setup'!$AG$18), "X", ""))</f>
        <v/>
      </c>
      <c r="W1801" s="6" t="str">
        <f t="shared" si="248"/>
        <v/>
      </c>
      <c r="Y1801" s="63" t="str">
        <f t="shared" si="249"/>
        <v/>
      </c>
      <c r="Z1801" s="64" t="str">
        <f t="shared" si="250"/>
        <v/>
      </c>
      <c r="AB1801" s="80" t="str">
        <f t="shared" si="251"/>
        <v/>
      </c>
      <c r="AC1801" s="77" t="str">
        <f t="shared" si="252"/>
        <v/>
      </c>
      <c r="AE1801" s="84" t="str">
        <f t="shared" si="253"/>
        <v/>
      </c>
      <c r="AG1801" s="6" t="str">
        <f>IF($AE1801="", "", COUNTIF($AE$10:$AE$2510, "&gt;"&amp;$AE1801)+1+COUNTIF($AE$10:$AE1801, $AE1801)-1)</f>
        <v/>
      </c>
    </row>
    <row r="1802" spans="1:33" x14ac:dyDescent="0.25">
      <c r="A1802" s="2"/>
      <c r="B1802" s="98"/>
      <c r="C1802" s="99"/>
      <c r="D1802" s="100"/>
      <c r="E1802" s="101"/>
      <c r="F1802" s="102"/>
      <c r="G1802" s="99"/>
      <c r="H1802" s="103"/>
      <c r="I1802" s="104"/>
      <c r="J1802" s="2"/>
      <c r="K1802" s="56" t="str">
        <f t="shared" si="245"/>
        <v/>
      </c>
      <c r="L1802" s="2"/>
      <c r="M1802" s="2"/>
      <c r="N1802" s="51" t="str">
        <f t="shared" si="246"/>
        <v/>
      </c>
      <c r="O1802" s="2"/>
      <c r="Q1802" s="6" t="str">
        <f t="shared" si="247"/>
        <v/>
      </c>
      <c r="S1802" s="6" t="str">
        <f>IF(COUNTIF($Q1802:$Q$2510, $Q1802)&gt;1, "", $Q1802)</f>
        <v/>
      </c>
      <c r="U1802" s="63" t="str">
        <f>IF($B1802="", "", IF(OR($B1802&lt;'Intro &amp; Setup'!$W$18, $B1802&gt;'Intro &amp; Setup'!$AG$18), "X", ""))</f>
        <v/>
      </c>
      <c r="V1802" s="64" t="str">
        <f>IF($F1802="", "", IF(OR($F1802&lt;'Intro &amp; Setup'!$W$18, $F1802&gt;'Intro &amp; Setup'!$AG$18), "X", ""))</f>
        <v/>
      </c>
      <c r="W1802" s="6" t="str">
        <f t="shared" si="248"/>
        <v/>
      </c>
      <c r="Y1802" s="63" t="str">
        <f t="shared" si="249"/>
        <v/>
      </c>
      <c r="Z1802" s="64" t="str">
        <f t="shared" si="250"/>
        <v/>
      </c>
      <c r="AB1802" s="80" t="str">
        <f t="shared" si="251"/>
        <v/>
      </c>
      <c r="AC1802" s="77" t="str">
        <f t="shared" si="252"/>
        <v/>
      </c>
      <c r="AE1802" s="84" t="str">
        <f t="shared" si="253"/>
        <v/>
      </c>
      <c r="AG1802" s="6" t="str">
        <f>IF($AE1802="", "", COUNTIF($AE$10:$AE$2510, "&gt;"&amp;$AE1802)+1+COUNTIF($AE$10:$AE1802, $AE1802)-1)</f>
        <v/>
      </c>
    </row>
    <row r="1803" spans="1:33" x14ac:dyDescent="0.25">
      <c r="A1803" s="2"/>
      <c r="B1803" s="98"/>
      <c r="C1803" s="99"/>
      <c r="D1803" s="100"/>
      <c r="E1803" s="101"/>
      <c r="F1803" s="102"/>
      <c r="G1803" s="99"/>
      <c r="H1803" s="103"/>
      <c r="I1803" s="104"/>
      <c r="J1803" s="2"/>
      <c r="K1803" s="56" t="str">
        <f t="shared" si="245"/>
        <v/>
      </c>
      <c r="L1803" s="2"/>
      <c r="M1803" s="2"/>
      <c r="N1803" s="51" t="str">
        <f t="shared" si="246"/>
        <v/>
      </c>
      <c r="O1803" s="2"/>
      <c r="Q1803" s="6" t="str">
        <f t="shared" si="247"/>
        <v/>
      </c>
      <c r="S1803" s="6" t="str">
        <f>IF(COUNTIF($Q1803:$Q$2510, $Q1803)&gt;1, "", $Q1803)</f>
        <v/>
      </c>
      <c r="U1803" s="63" t="str">
        <f>IF($B1803="", "", IF(OR($B1803&lt;'Intro &amp; Setup'!$W$18, $B1803&gt;'Intro &amp; Setup'!$AG$18), "X", ""))</f>
        <v/>
      </c>
      <c r="V1803" s="64" t="str">
        <f>IF($F1803="", "", IF(OR($F1803&lt;'Intro &amp; Setup'!$W$18, $F1803&gt;'Intro &amp; Setup'!$AG$18), "X", ""))</f>
        <v/>
      </c>
      <c r="W1803" s="6" t="str">
        <f t="shared" si="248"/>
        <v/>
      </c>
      <c r="Y1803" s="63" t="str">
        <f t="shared" si="249"/>
        <v/>
      </c>
      <c r="Z1803" s="64" t="str">
        <f t="shared" si="250"/>
        <v/>
      </c>
      <c r="AB1803" s="80" t="str">
        <f t="shared" si="251"/>
        <v/>
      </c>
      <c r="AC1803" s="77" t="str">
        <f t="shared" si="252"/>
        <v/>
      </c>
      <c r="AE1803" s="84" t="str">
        <f t="shared" si="253"/>
        <v/>
      </c>
      <c r="AG1803" s="6" t="str">
        <f>IF($AE1803="", "", COUNTIF($AE$10:$AE$2510, "&gt;"&amp;$AE1803)+1+COUNTIF($AE$10:$AE1803, $AE1803)-1)</f>
        <v/>
      </c>
    </row>
    <row r="1804" spans="1:33" x14ac:dyDescent="0.25">
      <c r="A1804" s="2"/>
      <c r="B1804" s="98"/>
      <c r="C1804" s="99"/>
      <c r="D1804" s="100"/>
      <c r="E1804" s="101"/>
      <c r="F1804" s="102"/>
      <c r="G1804" s="99"/>
      <c r="H1804" s="103"/>
      <c r="I1804" s="104"/>
      <c r="J1804" s="2"/>
      <c r="K1804" s="56" t="str">
        <f t="shared" ref="K1804:K1867" si="254">IF($G1804="", "", IF($I1804="", IFERROR(INDEX($I$11:$I$2510, MATCH($G1804, $S$11:$S$2510, 0)), ""), $I1804))</f>
        <v/>
      </c>
      <c r="L1804" s="2"/>
      <c r="M1804" s="2"/>
      <c r="N1804" s="51" t="str">
        <f t="shared" ref="N1804:N1867" si="255">IFERROR(IF($H1804="", "", IF($G1804="", $H1804, ROUND($H1804/$K1804, 2))), "")</f>
        <v/>
      </c>
      <c r="O1804" s="2"/>
      <c r="Q1804" s="6" t="str">
        <f t="shared" ref="Q1804:Q1867" si="256">IF($I1804="", "", $G1804)</f>
        <v/>
      </c>
      <c r="S1804" s="6" t="str">
        <f>IF(COUNTIF($Q1804:$Q$2510, $Q1804)&gt;1, "", $Q1804)</f>
        <v/>
      </c>
      <c r="U1804" s="63" t="str">
        <f>IF($B1804="", "", IF(OR($B1804&lt;'Intro &amp; Setup'!$W$18, $B1804&gt;'Intro &amp; Setup'!$AG$18), "X", ""))</f>
        <v/>
      </c>
      <c r="V1804" s="64" t="str">
        <f>IF($F1804="", "", IF(OR($F1804&lt;'Intro &amp; Setup'!$W$18, $F1804&gt;'Intro &amp; Setup'!$AG$18), "X", ""))</f>
        <v/>
      </c>
      <c r="W1804" s="6" t="str">
        <f t="shared" ref="W1804:W1867" si="257">IF(AND($U1804="X", $V1804="X"), "X", "")</f>
        <v/>
      </c>
      <c r="Y1804" s="63" t="str">
        <f t="shared" ref="Y1804:Y1867" si="258">IF($W1804="X", "", IF($B1804="", "", TEXT($B1804, "mmm yyyy")))</f>
        <v/>
      </c>
      <c r="Z1804" s="64" t="str">
        <f t="shared" ref="Z1804:Z1867" si="259">IF($W1804="X", "", IF($F1804="", "", TEXT($F1804, "mmm yyyy")))</f>
        <v/>
      </c>
      <c r="AB1804" s="80" t="str">
        <f t="shared" ref="AB1804:AB1867" si="260">IF($G1804="", $N1804, "")</f>
        <v/>
      </c>
      <c r="AC1804" s="77" t="str">
        <f t="shared" ref="AC1804:AC1867" si="261">IF(NOT($G1804=""), $N1804, "")</f>
        <v/>
      </c>
      <c r="AE1804" s="84" t="str">
        <f t="shared" ref="AE1804:AE1867" si="262">IF($S1804="", "", SUMIF($G$11:$G$2510, $S1804, $N$11:$N$2510))</f>
        <v/>
      </c>
      <c r="AG1804" s="6" t="str">
        <f>IF($AE1804="", "", COUNTIF($AE$10:$AE$2510, "&gt;"&amp;$AE1804)+1+COUNTIF($AE$10:$AE1804, $AE1804)-1)</f>
        <v/>
      </c>
    </row>
    <row r="1805" spans="1:33" x14ac:dyDescent="0.25">
      <c r="A1805" s="2"/>
      <c r="B1805" s="98"/>
      <c r="C1805" s="99"/>
      <c r="D1805" s="100"/>
      <c r="E1805" s="101"/>
      <c r="F1805" s="102"/>
      <c r="G1805" s="99"/>
      <c r="H1805" s="103"/>
      <c r="I1805" s="104"/>
      <c r="J1805" s="2"/>
      <c r="K1805" s="56" t="str">
        <f t="shared" si="254"/>
        <v/>
      </c>
      <c r="L1805" s="2"/>
      <c r="M1805" s="2"/>
      <c r="N1805" s="51" t="str">
        <f t="shared" si="255"/>
        <v/>
      </c>
      <c r="O1805" s="2"/>
      <c r="Q1805" s="6" t="str">
        <f t="shared" si="256"/>
        <v/>
      </c>
      <c r="S1805" s="6" t="str">
        <f>IF(COUNTIF($Q1805:$Q$2510, $Q1805)&gt;1, "", $Q1805)</f>
        <v/>
      </c>
      <c r="U1805" s="63" t="str">
        <f>IF($B1805="", "", IF(OR($B1805&lt;'Intro &amp; Setup'!$W$18, $B1805&gt;'Intro &amp; Setup'!$AG$18), "X", ""))</f>
        <v/>
      </c>
      <c r="V1805" s="64" t="str">
        <f>IF($F1805="", "", IF(OR($F1805&lt;'Intro &amp; Setup'!$W$18, $F1805&gt;'Intro &amp; Setup'!$AG$18), "X", ""))</f>
        <v/>
      </c>
      <c r="W1805" s="6" t="str">
        <f t="shared" si="257"/>
        <v/>
      </c>
      <c r="Y1805" s="63" t="str">
        <f t="shared" si="258"/>
        <v/>
      </c>
      <c r="Z1805" s="64" t="str">
        <f t="shared" si="259"/>
        <v/>
      </c>
      <c r="AB1805" s="80" t="str">
        <f t="shared" si="260"/>
        <v/>
      </c>
      <c r="AC1805" s="77" t="str">
        <f t="shared" si="261"/>
        <v/>
      </c>
      <c r="AE1805" s="84" t="str">
        <f t="shared" si="262"/>
        <v/>
      </c>
      <c r="AG1805" s="6" t="str">
        <f>IF($AE1805="", "", COUNTIF($AE$10:$AE$2510, "&gt;"&amp;$AE1805)+1+COUNTIF($AE$10:$AE1805, $AE1805)-1)</f>
        <v/>
      </c>
    </row>
    <row r="1806" spans="1:33" x14ac:dyDescent="0.25">
      <c r="A1806" s="2"/>
      <c r="B1806" s="98"/>
      <c r="C1806" s="99"/>
      <c r="D1806" s="100"/>
      <c r="E1806" s="101"/>
      <c r="F1806" s="102"/>
      <c r="G1806" s="99"/>
      <c r="H1806" s="103"/>
      <c r="I1806" s="104"/>
      <c r="J1806" s="2"/>
      <c r="K1806" s="56" t="str">
        <f t="shared" si="254"/>
        <v/>
      </c>
      <c r="L1806" s="2"/>
      <c r="M1806" s="2"/>
      <c r="N1806" s="51" t="str">
        <f t="shared" si="255"/>
        <v/>
      </c>
      <c r="O1806" s="2"/>
      <c r="Q1806" s="6" t="str">
        <f t="shared" si="256"/>
        <v/>
      </c>
      <c r="S1806" s="6" t="str">
        <f>IF(COUNTIF($Q1806:$Q$2510, $Q1806)&gt;1, "", $Q1806)</f>
        <v/>
      </c>
      <c r="U1806" s="63" t="str">
        <f>IF($B1806="", "", IF(OR($B1806&lt;'Intro &amp; Setup'!$W$18, $B1806&gt;'Intro &amp; Setup'!$AG$18), "X", ""))</f>
        <v/>
      </c>
      <c r="V1806" s="64" t="str">
        <f>IF($F1806="", "", IF(OR($F1806&lt;'Intro &amp; Setup'!$W$18, $F1806&gt;'Intro &amp; Setup'!$AG$18), "X", ""))</f>
        <v/>
      </c>
      <c r="W1806" s="6" t="str">
        <f t="shared" si="257"/>
        <v/>
      </c>
      <c r="Y1806" s="63" t="str">
        <f t="shared" si="258"/>
        <v/>
      </c>
      <c r="Z1806" s="64" t="str">
        <f t="shared" si="259"/>
        <v/>
      </c>
      <c r="AB1806" s="80" t="str">
        <f t="shared" si="260"/>
        <v/>
      </c>
      <c r="AC1806" s="77" t="str">
        <f t="shared" si="261"/>
        <v/>
      </c>
      <c r="AE1806" s="84" t="str">
        <f t="shared" si="262"/>
        <v/>
      </c>
      <c r="AG1806" s="6" t="str">
        <f>IF($AE1806="", "", COUNTIF($AE$10:$AE$2510, "&gt;"&amp;$AE1806)+1+COUNTIF($AE$10:$AE1806, $AE1806)-1)</f>
        <v/>
      </c>
    </row>
    <row r="1807" spans="1:33" x14ac:dyDescent="0.25">
      <c r="A1807" s="2"/>
      <c r="B1807" s="98"/>
      <c r="C1807" s="99"/>
      <c r="D1807" s="100"/>
      <c r="E1807" s="101"/>
      <c r="F1807" s="102"/>
      <c r="G1807" s="99"/>
      <c r="H1807" s="103"/>
      <c r="I1807" s="104"/>
      <c r="J1807" s="2"/>
      <c r="K1807" s="56" t="str">
        <f t="shared" si="254"/>
        <v/>
      </c>
      <c r="L1807" s="2"/>
      <c r="M1807" s="2"/>
      <c r="N1807" s="51" t="str">
        <f t="shared" si="255"/>
        <v/>
      </c>
      <c r="O1807" s="2"/>
      <c r="Q1807" s="6" t="str">
        <f t="shared" si="256"/>
        <v/>
      </c>
      <c r="S1807" s="6" t="str">
        <f>IF(COUNTIF($Q1807:$Q$2510, $Q1807)&gt;1, "", $Q1807)</f>
        <v/>
      </c>
      <c r="U1807" s="63" t="str">
        <f>IF($B1807="", "", IF(OR($B1807&lt;'Intro &amp; Setup'!$W$18, $B1807&gt;'Intro &amp; Setup'!$AG$18), "X", ""))</f>
        <v/>
      </c>
      <c r="V1807" s="64" t="str">
        <f>IF($F1807="", "", IF(OR($F1807&lt;'Intro &amp; Setup'!$W$18, $F1807&gt;'Intro &amp; Setup'!$AG$18), "X", ""))</f>
        <v/>
      </c>
      <c r="W1807" s="6" t="str">
        <f t="shared" si="257"/>
        <v/>
      </c>
      <c r="Y1807" s="63" t="str">
        <f t="shared" si="258"/>
        <v/>
      </c>
      <c r="Z1807" s="64" t="str">
        <f t="shared" si="259"/>
        <v/>
      </c>
      <c r="AB1807" s="80" t="str">
        <f t="shared" si="260"/>
        <v/>
      </c>
      <c r="AC1807" s="77" t="str">
        <f t="shared" si="261"/>
        <v/>
      </c>
      <c r="AE1807" s="84" t="str">
        <f t="shared" si="262"/>
        <v/>
      </c>
      <c r="AG1807" s="6" t="str">
        <f>IF($AE1807="", "", COUNTIF($AE$10:$AE$2510, "&gt;"&amp;$AE1807)+1+COUNTIF($AE$10:$AE1807, $AE1807)-1)</f>
        <v/>
      </c>
    </row>
    <row r="1808" spans="1:33" x14ac:dyDescent="0.25">
      <c r="A1808" s="2"/>
      <c r="B1808" s="98"/>
      <c r="C1808" s="99"/>
      <c r="D1808" s="100"/>
      <c r="E1808" s="101"/>
      <c r="F1808" s="102"/>
      <c r="G1808" s="99"/>
      <c r="H1808" s="103"/>
      <c r="I1808" s="104"/>
      <c r="J1808" s="2"/>
      <c r="K1808" s="56" t="str">
        <f t="shared" si="254"/>
        <v/>
      </c>
      <c r="L1808" s="2"/>
      <c r="M1808" s="2"/>
      <c r="N1808" s="51" t="str">
        <f t="shared" si="255"/>
        <v/>
      </c>
      <c r="O1808" s="2"/>
      <c r="Q1808" s="6" t="str">
        <f t="shared" si="256"/>
        <v/>
      </c>
      <c r="S1808" s="6" t="str">
        <f>IF(COUNTIF($Q1808:$Q$2510, $Q1808)&gt;1, "", $Q1808)</f>
        <v/>
      </c>
      <c r="U1808" s="63" t="str">
        <f>IF($B1808="", "", IF(OR($B1808&lt;'Intro &amp; Setup'!$W$18, $B1808&gt;'Intro &amp; Setup'!$AG$18), "X", ""))</f>
        <v/>
      </c>
      <c r="V1808" s="64" t="str">
        <f>IF($F1808="", "", IF(OR($F1808&lt;'Intro &amp; Setup'!$W$18, $F1808&gt;'Intro &amp; Setup'!$AG$18), "X", ""))</f>
        <v/>
      </c>
      <c r="W1808" s="6" t="str">
        <f t="shared" si="257"/>
        <v/>
      </c>
      <c r="Y1808" s="63" t="str">
        <f t="shared" si="258"/>
        <v/>
      </c>
      <c r="Z1808" s="64" t="str">
        <f t="shared" si="259"/>
        <v/>
      </c>
      <c r="AB1808" s="80" t="str">
        <f t="shared" si="260"/>
        <v/>
      </c>
      <c r="AC1808" s="77" t="str">
        <f t="shared" si="261"/>
        <v/>
      </c>
      <c r="AE1808" s="84" t="str">
        <f t="shared" si="262"/>
        <v/>
      </c>
      <c r="AG1808" s="6" t="str">
        <f>IF($AE1808="", "", COUNTIF($AE$10:$AE$2510, "&gt;"&amp;$AE1808)+1+COUNTIF($AE$10:$AE1808, $AE1808)-1)</f>
        <v/>
      </c>
    </row>
    <row r="1809" spans="1:33" x14ac:dyDescent="0.25">
      <c r="A1809" s="2"/>
      <c r="B1809" s="98"/>
      <c r="C1809" s="99"/>
      <c r="D1809" s="100"/>
      <c r="E1809" s="101"/>
      <c r="F1809" s="102"/>
      <c r="G1809" s="99"/>
      <c r="H1809" s="103"/>
      <c r="I1809" s="104"/>
      <c r="J1809" s="2"/>
      <c r="K1809" s="56" t="str">
        <f t="shared" si="254"/>
        <v/>
      </c>
      <c r="L1809" s="2"/>
      <c r="M1809" s="2"/>
      <c r="N1809" s="51" t="str">
        <f t="shared" si="255"/>
        <v/>
      </c>
      <c r="O1809" s="2"/>
      <c r="Q1809" s="6" t="str">
        <f t="shared" si="256"/>
        <v/>
      </c>
      <c r="S1809" s="6" t="str">
        <f>IF(COUNTIF($Q1809:$Q$2510, $Q1809)&gt;1, "", $Q1809)</f>
        <v/>
      </c>
      <c r="U1809" s="63" t="str">
        <f>IF($B1809="", "", IF(OR($B1809&lt;'Intro &amp; Setup'!$W$18, $B1809&gt;'Intro &amp; Setup'!$AG$18), "X", ""))</f>
        <v/>
      </c>
      <c r="V1809" s="64" t="str">
        <f>IF($F1809="", "", IF(OR($F1809&lt;'Intro &amp; Setup'!$W$18, $F1809&gt;'Intro &amp; Setup'!$AG$18), "X", ""))</f>
        <v/>
      </c>
      <c r="W1809" s="6" t="str">
        <f t="shared" si="257"/>
        <v/>
      </c>
      <c r="Y1809" s="63" t="str">
        <f t="shared" si="258"/>
        <v/>
      </c>
      <c r="Z1809" s="64" t="str">
        <f t="shared" si="259"/>
        <v/>
      </c>
      <c r="AB1809" s="80" t="str">
        <f t="shared" si="260"/>
        <v/>
      </c>
      <c r="AC1809" s="77" t="str">
        <f t="shared" si="261"/>
        <v/>
      </c>
      <c r="AE1809" s="84" t="str">
        <f t="shared" si="262"/>
        <v/>
      </c>
      <c r="AG1809" s="6" t="str">
        <f>IF($AE1809="", "", COUNTIF($AE$10:$AE$2510, "&gt;"&amp;$AE1809)+1+COUNTIF($AE$10:$AE1809, $AE1809)-1)</f>
        <v/>
      </c>
    </row>
    <row r="1810" spans="1:33" x14ac:dyDescent="0.25">
      <c r="A1810" s="2"/>
      <c r="B1810" s="98"/>
      <c r="C1810" s="99"/>
      <c r="D1810" s="100"/>
      <c r="E1810" s="101"/>
      <c r="F1810" s="102"/>
      <c r="G1810" s="99"/>
      <c r="H1810" s="103"/>
      <c r="I1810" s="104"/>
      <c r="J1810" s="2"/>
      <c r="K1810" s="56" t="str">
        <f t="shared" si="254"/>
        <v/>
      </c>
      <c r="L1810" s="2"/>
      <c r="M1810" s="2"/>
      <c r="N1810" s="51" t="str">
        <f t="shared" si="255"/>
        <v/>
      </c>
      <c r="O1810" s="2"/>
      <c r="Q1810" s="6" t="str">
        <f t="shared" si="256"/>
        <v/>
      </c>
      <c r="S1810" s="6" t="str">
        <f>IF(COUNTIF($Q1810:$Q$2510, $Q1810)&gt;1, "", $Q1810)</f>
        <v/>
      </c>
      <c r="U1810" s="63" t="str">
        <f>IF($B1810="", "", IF(OR($B1810&lt;'Intro &amp; Setup'!$W$18, $B1810&gt;'Intro &amp; Setup'!$AG$18), "X", ""))</f>
        <v/>
      </c>
      <c r="V1810" s="64" t="str">
        <f>IF($F1810="", "", IF(OR($F1810&lt;'Intro &amp; Setup'!$W$18, $F1810&gt;'Intro &amp; Setup'!$AG$18), "X", ""))</f>
        <v/>
      </c>
      <c r="W1810" s="6" t="str">
        <f t="shared" si="257"/>
        <v/>
      </c>
      <c r="Y1810" s="63" t="str">
        <f t="shared" si="258"/>
        <v/>
      </c>
      <c r="Z1810" s="64" t="str">
        <f t="shared" si="259"/>
        <v/>
      </c>
      <c r="AB1810" s="80" t="str">
        <f t="shared" si="260"/>
        <v/>
      </c>
      <c r="AC1810" s="77" t="str">
        <f t="shared" si="261"/>
        <v/>
      </c>
      <c r="AE1810" s="84" t="str">
        <f t="shared" si="262"/>
        <v/>
      </c>
      <c r="AG1810" s="6" t="str">
        <f>IF($AE1810="", "", COUNTIF($AE$10:$AE$2510, "&gt;"&amp;$AE1810)+1+COUNTIF($AE$10:$AE1810, $AE1810)-1)</f>
        <v/>
      </c>
    </row>
    <row r="1811" spans="1:33" x14ac:dyDescent="0.25">
      <c r="A1811" s="2"/>
      <c r="B1811" s="98"/>
      <c r="C1811" s="99"/>
      <c r="D1811" s="100"/>
      <c r="E1811" s="101"/>
      <c r="F1811" s="102"/>
      <c r="G1811" s="99"/>
      <c r="H1811" s="103"/>
      <c r="I1811" s="104"/>
      <c r="J1811" s="2"/>
      <c r="K1811" s="56" t="str">
        <f t="shared" si="254"/>
        <v/>
      </c>
      <c r="L1811" s="2"/>
      <c r="M1811" s="2"/>
      <c r="N1811" s="51" t="str">
        <f t="shared" si="255"/>
        <v/>
      </c>
      <c r="O1811" s="2"/>
      <c r="Q1811" s="6" t="str">
        <f t="shared" si="256"/>
        <v/>
      </c>
      <c r="S1811" s="6" t="str">
        <f>IF(COUNTIF($Q1811:$Q$2510, $Q1811)&gt;1, "", $Q1811)</f>
        <v/>
      </c>
      <c r="U1811" s="63" t="str">
        <f>IF($B1811="", "", IF(OR($B1811&lt;'Intro &amp; Setup'!$W$18, $B1811&gt;'Intro &amp; Setup'!$AG$18), "X", ""))</f>
        <v/>
      </c>
      <c r="V1811" s="64" t="str">
        <f>IF($F1811="", "", IF(OR($F1811&lt;'Intro &amp; Setup'!$W$18, $F1811&gt;'Intro &amp; Setup'!$AG$18), "X", ""))</f>
        <v/>
      </c>
      <c r="W1811" s="6" t="str">
        <f t="shared" si="257"/>
        <v/>
      </c>
      <c r="Y1811" s="63" t="str">
        <f t="shared" si="258"/>
        <v/>
      </c>
      <c r="Z1811" s="64" t="str">
        <f t="shared" si="259"/>
        <v/>
      </c>
      <c r="AB1811" s="80" t="str">
        <f t="shared" si="260"/>
        <v/>
      </c>
      <c r="AC1811" s="77" t="str">
        <f t="shared" si="261"/>
        <v/>
      </c>
      <c r="AE1811" s="84" t="str">
        <f t="shared" si="262"/>
        <v/>
      </c>
      <c r="AG1811" s="6" t="str">
        <f>IF($AE1811="", "", COUNTIF($AE$10:$AE$2510, "&gt;"&amp;$AE1811)+1+COUNTIF($AE$10:$AE1811, $AE1811)-1)</f>
        <v/>
      </c>
    </row>
    <row r="1812" spans="1:33" x14ac:dyDescent="0.25">
      <c r="A1812" s="2"/>
      <c r="B1812" s="98"/>
      <c r="C1812" s="99"/>
      <c r="D1812" s="100"/>
      <c r="E1812" s="101"/>
      <c r="F1812" s="102"/>
      <c r="G1812" s="99"/>
      <c r="H1812" s="103"/>
      <c r="I1812" s="104"/>
      <c r="J1812" s="2"/>
      <c r="K1812" s="56" t="str">
        <f t="shared" si="254"/>
        <v/>
      </c>
      <c r="L1812" s="2"/>
      <c r="M1812" s="2"/>
      <c r="N1812" s="51" t="str">
        <f t="shared" si="255"/>
        <v/>
      </c>
      <c r="O1812" s="2"/>
      <c r="Q1812" s="6" t="str">
        <f t="shared" si="256"/>
        <v/>
      </c>
      <c r="S1812" s="6" t="str">
        <f>IF(COUNTIF($Q1812:$Q$2510, $Q1812)&gt;1, "", $Q1812)</f>
        <v/>
      </c>
      <c r="U1812" s="63" t="str">
        <f>IF($B1812="", "", IF(OR($B1812&lt;'Intro &amp; Setup'!$W$18, $B1812&gt;'Intro &amp; Setup'!$AG$18), "X", ""))</f>
        <v/>
      </c>
      <c r="V1812" s="64" t="str">
        <f>IF($F1812="", "", IF(OR($F1812&lt;'Intro &amp; Setup'!$W$18, $F1812&gt;'Intro &amp; Setup'!$AG$18), "X", ""))</f>
        <v/>
      </c>
      <c r="W1812" s="6" t="str">
        <f t="shared" si="257"/>
        <v/>
      </c>
      <c r="Y1812" s="63" t="str">
        <f t="shared" si="258"/>
        <v/>
      </c>
      <c r="Z1812" s="64" t="str">
        <f t="shared" si="259"/>
        <v/>
      </c>
      <c r="AB1812" s="80" t="str">
        <f t="shared" si="260"/>
        <v/>
      </c>
      <c r="AC1812" s="77" t="str">
        <f t="shared" si="261"/>
        <v/>
      </c>
      <c r="AE1812" s="84" t="str">
        <f t="shared" si="262"/>
        <v/>
      </c>
      <c r="AG1812" s="6" t="str">
        <f>IF($AE1812="", "", COUNTIF($AE$10:$AE$2510, "&gt;"&amp;$AE1812)+1+COUNTIF($AE$10:$AE1812, $AE1812)-1)</f>
        <v/>
      </c>
    </row>
    <row r="1813" spans="1:33" x14ac:dyDescent="0.25">
      <c r="A1813" s="2"/>
      <c r="B1813" s="98"/>
      <c r="C1813" s="99"/>
      <c r="D1813" s="100"/>
      <c r="E1813" s="101"/>
      <c r="F1813" s="102"/>
      <c r="G1813" s="99"/>
      <c r="H1813" s="103"/>
      <c r="I1813" s="104"/>
      <c r="J1813" s="2"/>
      <c r="K1813" s="56" t="str">
        <f t="shared" si="254"/>
        <v/>
      </c>
      <c r="L1813" s="2"/>
      <c r="M1813" s="2"/>
      <c r="N1813" s="51" t="str">
        <f t="shared" si="255"/>
        <v/>
      </c>
      <c r="O1813" s="2"/>
      <c r="Q1813" s="6" t="str">
        <f t="shared" si="256"/>
        <v/>
      </c>
      <c r="S1813" s="6" t="str">
        <f>IF(COUNTIF($Q1813:$Q$2510, $Q1813)&gt;1, "", $Q1813)</f>
        <v/>
      </c>
      <c r="U1813" s="63" t="str">
        <f>IF($B1813="", "", IF(OR($B1813&lt;'Intro &amp; Setup'!$W$18, $B1813&gt;'Intro &amp; Setup'!$AG$18), "X", ""))</f>
        <v/>
      </c>
      <c r="V1813" s="64" t="str">
        <f>IF($F1813="", "", IF(OR($F1813&lt;'Intro &amp; Setup'!$W$18, $F1813&gt;'Intro &amp; Setup'!$AG$18), "X", ""))</f>
        <v/>
      </c>
      <c r="W1813" s="6" t="str">
        <f t="shared" si="257"/>
        <v/>
      </c>
      <c r="Y1813" s="63" t="str">
        <f t="shared" si="258"/>
        <v/>
      </c>
      <c r="Z1813" s="64" t="str">
        <f t="shared" si="259"/>
        <v/>
      </c>
      <c r="AB1813" s="80" t="str">
        <f t="shared" si="260"/>
        <v/>
      </c>
      <c r="AC1813" s="77" t="str">
        <f t="shared" si="261"/>
        <v/>
      </c>
      <c r="AE1813" s="84" t="str">
        <f t="shared" si="262"/>
        <v/>
      </c>
      <c r="AG1813" s="6" t="str">
        <f>IF($AE1813="", "", COUNTIF($AE$10:$AE$2510, "&gt;"&amp;$AE1813)+1+COUNTIF($AE$10:$AE1813, $AE1813)-1)</f>
        <v/>
      </c>
    </row>
    <row r="1814" spans="1:33" x14ac:dyDescent="0.25">
      <c r="A1814" s="2"/>
      <c r="B1814" s="98"/>
      <c r="C1814" s="99"/>
      <c r="D1814" s="100"/>
      <c r="E1814" s="101"/>
      <c r="F1814" s="102"/>
      <c r="G1814" s="99"/>
      <c r="H1814" s="103"/>
      <c r="I1814" s="104"/>
      <c r="J1814" s="2"/>
      <c r="K1814" s="56" t="str">
        <f t="shared" si="254"/>
        <v/>
      </c>
      <c r="L1814" s="2"/>
      <c r="M1814" s="2"/>
      <c r="N1814" s="51" t="str">
        <f t="shared" si="255"/>
        <v/>
      </c>
      <c r="O1814" s="2"/>
      <c r="Q1814" s="6" t="str">
        <f t="shared" si="256"/>
        <v/>
      </c>
      <c r="S1814" s="6" t="str">
        <f>IF(COUNTIF($Q1814:$Q$2510, $Q1814)&gt;1, "", $Q1814)</f>
        <v/>
      </c>
      <c r="U1814" s="63" t="str">
        <f>IF($B1814="", "", IF(OR($B1814&lt;'Intro &amp; Setup'!$W$18, $B1814&gt;'Intro &amp; Setup'!$AG$18), "X", ""))</f>
        <v/>
      </c>
      <c r="V1814" s="64" t="str">
        <f>IF($F1814="", "", IF(OR($F1814&lt;'Intro &amp; Setup'!$W$18, $F1814&gt;'Intro &amp; Setup'!$AG$18), "X", ""))</f>
        <v/>
      </c>
      <c r="W1814" s="6" t="str">
        <f t="shared" si="257"/>
        <v/>
      </c>
      <c r="Y1814" s="63" t="str">
        <f t="shared" si="258"/>
        <v/>
      </c>
      <c r="Z1814" s="64" t="str">
        <f t="shared" si="259"/>
        <v/>
      </c>
      <c r="AB1814" s="80" t="str">
        <f t="shared" si="260"/>
        <v/>
      </c>
      <c r="AC1814" s="77" t="str">
        <f t="shared" si="261"/>
        <v/>
      </c>
      <c r="AE1814" s="84" t="str">
        <f t="shared" si="262"/>
        <v/>
      </c>
      <c r="AG1814" s="6" t="str">
        <f>IF($AE1814="", "", COUNTIF($AE$10:$AE$2510, "&gt;"&amp;$AE1814)+1+COUNTIF($AE$10:$AE1814, $AE1814)-1)</f>
        <v/>
      </c>
    </row>
    <row r="1815" spans="1:33" x14ac:dyDescent="0.25">
      <c r="A1815" s="2"/>
      <c r="B1815" s="98"/>
      <c r="C1815" s="99"/>
      <c r="D1815" s="100"/>
      <c r="E1815" s="101"/>
      <c r="F1815" s="102"/>
      <c r="G1815" s="99"/>
      <c r="H1815" s="103"/>
      <c r="I1815" s="104"/>
      <c r="J1815" s="2"/>
      <c r="K1815" s="56" t="str">
        <f t="shared" si="254"/>
        <v/>
      </c>
      <c r="L1815" s="2"/>
      <c r="M1815" s="2"/>
      <c r="N1815" s="51" t="str">
        <f t="shared" si="255"/>
        <v/>
      </c>
      <c r="O1815" s="2"/>
      <c r="Q1815" s="6" t="str">
        <f t="shared" si="256"/>
        <v/>
      </c>
      <c r="S1815" s="6" t="str">
        <f>IF(COUNTIF($Q1815:$Q$2510, $Q1815)&gt;1, "", $Q1815)</f>
        <v/>
      </c>
      <c r="U1815" s="63" t="str">
        <f>IF($B1815="", "", IF(OR($B1815&lt;'Intro &amp; Setup'!$W$18, $B1815&gt;'Intro &amp; Setup'!$AG$18), "X", ""))</f>
        <v/>
      </c>
      <c r="V1815" s="64" t="str">
        <f>IF($F1815="", "", IF(OR($F1815&lt;'Intro &amp; Setup'!$W$18, $F1815&gt;'Intro &amp; Setup'!$AG$18), "X", ""))</f>
        <v/>
      </c>
      <c r="W1815" s="6" t="str">
        <f t="shared" si="257"/>
        <v/>
      </c>
      <c r="Y1815" s="63" t="str">
        <f t="shared" si="258"/>
        <v/>
      </c>
      <c r="Z1815" s="64" t="str">
        <f t="shared" si="259"/>
        <v/>
      </c>
      <c r="AB1815" s="80" t="str">
        <f t="shared" si="260"/>
        <v/>
      </c>
      <c r="AC1815" s="77" t="str">
        <f t="shared" si="261"/>
        <v/>
      </c>
      <c r="AE1815" s="84" t="str">
        <f t="shared" si="262"/>
        <v/>
      </c>
      <c r="AG1815" s="6" t="str">
        <f>IF($AE1815="", "", COUNTIF($AE$10:$AE$2510, "&gt;"&amp;$AE1815)+1+COUNTIF($AE$10:$AE1815, $AE1815)-1)</f>
        <v/>
      </c>
    </row>
    <row r="1816" spans="1:33" x14ac:dyDescent="0.25">
      <c r="A1816" s="2"/>
      <c r="B1816" s="98"/>
      <c r="C1816" s="99"/>
      <c r="D1816" s="100"/>
      <c r="E1816" s="101"/>
      <c r="F1816" s="102"/>
      <c r="G1816" s="99"/>
      <c r="H1816" s="103"/>
      <c r="I1816" s="104"/>
      <c r="J1816" s="2"/>
      <c r="K1816" s="56" t="str">
        <f t="shared" si="254"/>
        <v/>
      </c>
      <c r="L1816" s="2"/>
      <c r="M1816" s="2"/>
      <c r="N1816" s="51" t="str">
        <f t="shared" si="255"/>
        <v/>
      </c>
      <c r="O1816" s="2"/>
      <c r="Q1816" s="6" t="str">
        <f t="shared" si="256"/>
        <v/>
      </c>
      <c r="S1816" s="6" t="str">
        <f>IF(COUNTIF($Q1816:$Q$2510, $Q1816)&gt;1, "", $Q1816)</f>
        <v/>
      </c>
      <c r="U1816" s="63" t="str">
        <f>IF($B1816="", "", IF(OR($B1816&lt;'Intro &amp; Setup'!$W$18, $B1816&gt;'Intro &amp; Setup'!$AG$18), "X", ""))</f>
        <v/>
      </c>
      <c r="V1816" s="64" t="str">
        <f>IF($F1816="", "", IF(OR($F1816&lt;'Intro &amp; Setup'!$W$18, $F1816&gt;'Intro &amp; Setup'!$AG$18), "X", ""))</f>
        <v/>
      </c>
      <c r="W1816" s="6" t="str">
        <f t="shared" si="257"/>
        <v/>
      </c>
      <c r="Y1816" s="63" t="str">
        <f t="shared" si="258"/>
        <v/>
      </c>
      <c r="Z1816" s="64" t="str">
        <f t="shared" si="259"/>
        <v/>
      </c>
      <c r="AB1816" s="80" t="str">
        <f t="shared" si="260"/>
        <v/>
      </c>
      <c r="AC1816" s="77" t="str">
        <f t="shared" si="261"/>
        <v/>
      </c>
      <c r="AE1816" s="84" t="str">
        <f t="shared" si="262"/>
        <v/>
      </c>
      <c r="AG1816" s="6" t="str">
        <f>IF($AE1816="", "", COUNTIF($AE$10:$AE$2510, "&gt;"&amp;$AE1816)+1+COUNTIF($AE$10:$AE1816, $AE1816)-1)</f>
        <v/>
      </c>
    </row>
    <row r="1817" spans="1:33" x14ac:dyDescent="0.25">
      <c r="A1817" s="2"/>
      <c r="B1817" s="98"/>
      <c r="C1817" s="99"/>
      <c r="D1817" s="100"/>
      <c r="E1817" s="101"/>
      <c r="F1817" s="102"/>
      <c r="G1817" s="99"/>
      <c r="H1817" s="103"/>
      <c r="I1817" s="104"/>
      <c r="J1817" s="2"/>
      <c r="K1817" s="56" t="str">
        <f t="shared" si="254"/>
        <v/>
      </c>
      <c r="L1817" s="2"/>
      <c r="M1817" s="2"/>
      <c r="N1817" s="51" t="str">
        <f t="shared" si="255"/>
        <v/>
      </c>
      <c r="O1817" s="2"/>
      <c r="Q1817" s="6" t="str">
        <f t="shared" si="256"/>
        <v/>
      </c>
      <c r="S1817" s="6" t="str">
        <f>IF(COUNTIF($Q1817:$Q$2510, $Q1817)&gt;1, "", $Q1817)</f>
        <v/>
      </c>
      <c r="U1817" s="63" t="str">
        <f>IF($B1817="", "", IF(OR($B1817&lt;'Intro &amp; Setup'!$W$18, $B1817&gt;'Intro &amp; Setup'!$AG$18), "X", ""))</f>
        <v/>
      </c>
      <c r="V1817" s="64" t="str">
        <f>IF($F1817="", "", IF(OR($F1817&lt;'Intro &amp; Setup'!$W$18, $F1817&gt;'Intro &amp; Setup'!$AG$18), "X", ""))</f>
        <v/>
      </c>
      <c r="W1817" s="6" t="str">
        <f t="shared" si="257"/>
        <v/>
      </c>
      <c r="Y1817" s="63" t="str">
        <f t="shared" si="258"/>
        <v/>
      </c>
      <c r="Z1817" s="64" t="str">
        <f t="shared" si="259"/>
        <v/>
      </c>
      <c r="AB1817" s="80" t="str">
        <f t="shared" si="260"/>
        <v/>
      </c>
      <c r="AC1817" s="77" t="str">
        <f t="shared" si="261"/>
        <v/>
      </c>
      <c r="AE1817" s="84" t="str">
        <f t="shared" si="262"/>
        <v/>
      </c>
      <c r="AG1817" s="6" t="str">
        <f>IF($AE1817="", "", COUNTIF($AE$10:$AE$2510, "&gt;"&amp;$AE1817)+1+COUNTIF($AE$10:$AE1817, $AE1817)-1)</f>
        <v/>
      </c>
    </row>
    <row r="1818" spans="1:33" x14ac:dyDescent="0.25">
      <c r="A1818" s="2"/>
      <c r="B1818" s="98"/>
      <c r="C1818" s="99"/>
      <c r="D1818" s="100"/>
      <c r="E1818" s="101"/>
      <c r="F1818" s="102"/>
      <c r="G1818" s="99"/>
      <c r="H1818" s="103"/>
      <c r="I1818" s="104"/>
      <c r="J1818" s="2"/>
      <c r="K1818" s="56" t="str">
        <f t="shared" si="254"/>
        <v/>
      </c>
      <c r="L1818" s="2"/>
      <c r="M1818" s="2"/>
      <c r="N1818" s="51" t="str">
        <f t="shared" si="255"/>
        <v/>
      </c>
      <c r="O1818" s="2"/>
      <c r="Q1818" s="6" t="str">
        <f t="shared" si="256"/>
        <v/>
      </c>
      <c r="S1818" s="6" t="str">
        <f>IF(COUNTIF($Q1818:$Q$2510, $Q1818)&gt;1, "", $Q1818)</f>
        <v/>
      </c>
      <c r="U1818" s="63" t="str">
        <f>IF($B1818="", "", IF(OR($B1818&lt;'Intro &amp; Setup'!$W$18, $B1818&gt;'Intro &amp; Setup'!$AG$18), "X", ""))</f>
        <v/>
      </c>
      <c r="V1818" s="64" t="str">
        <f>IF($F1818="", "", IF(OR($F1818&lt;'Intro &amp; Setup'!$W$18, $F1818&gt;'Intro &amp; Setup'!$AG$18), "X", ""))</f>
        <v/>
      </c>
      <c r="W1818" s="6" t="str">
        <f t="shared" si="257"/>
        <v/>
      </c>
      <c r="Y1818" s="63" t="str">
        <f t="shared" si="258"/>
        <v/>
      </c>
      <c r="Z1818" s="64" t="str">
        <f t="shared" si="259"/>
        <v/>
      </c>
      <c r="AB1818" s="80" t="str">
        <f t="shared" si="260"/>
        <v/>
      </c>
      <c r="AC1818" s="77" t="str">
        <f t="shared" si="261"/>
        <v/>
      </c>
      <c r="AE1818" s="84" t="str">
        <f t="shared" si="262"/>
        <v/>
      </c>
      <c r="AG1818" s="6" t="str">
        <f>IF($AE1818="", "", COUNTIF($AE$10:$AE$2510, "&gt;"&amp;$AE1818)+1+COUNTIF($AE$10:$AE1818, $AE1818)-1)</f>
        <v/>
      </c>
    </row>
    <row r="1819" spans="1:33" x14ac:dyDescent="0.25">
      <c r="A1819" s="2"/>
      <c r="B1819" s="98"/>
      <c r="C1819" s="99"/>
      <c r="D1819" s="100"/>
      <c r="E1819" s="101"/>
      <c r="F1819" s="102"/>
      <c r="G1819" s="99"/>
      <c r="H1819" s="103"/>
      <c r="I1819" s="104"/>
      <c r="J1819" s="2"/>
      <c r="K1819" s="56" t="str">
        <f t="shared" si="254"/>
        <v/>
      </c>
      <c r="L1819" s="2"/>
      <c r="M1819" s="2"/>
      <c r="N1819" s="51" t="str">
        <f t="shared" si="255"/>
        <v/>
      </c>
      <c r="O1819" s="2"/>
      <c r="Q1819" s="6" t="str">
        <f t="shared" si="256"/>
        <v/>
      </c>
      <c r="S1819" s="6" t="str">
        <f>IF(COUNTIF($Q1819:$Q$2510, $Q1819)&gt;1, "", $Q1819)</f>
        <v/>
      </c>
      <c r="U1819" s="63" t="str">
        <f>IF($B1819="", "", IF(OR($B1819&lt;'Intro &amp; Setup'!$W$18, $B1819&gt;'Intro &amp; Setup'!$AG$18), "X", ""))</f>
        <v/>
      </c>
      <c r="V1819" s="64" t="str">
        <f>IF($F1819="", "", IF(OR($F1819&lt;'Intro &amp; Setup'!$W$18, $F1819&gt;'Intro &amp; Setup'!$AG$18), "X", ""))</f>
        <v/>
      </c>
      <c r="W1819" s="6" t="str">
        <f t="shared" si="257"/>
        <v/>
      </c>
      <c r="Y1819" s="63" t="str">
        <f t="shared" si="258"/>
        <v/>
      </c>
      <c r="Z1819" s="64" t="str">
        <f t="shared" si="259"/>
        <v/>
      </c>
      <c r="AB1819" s="80" t="str">
        <f t="shared" si="260"/>
        <v/>
      </c>
      <c r="AC1819" s="77" t="str">
        <f t="shared" si="261"/>
        <v/>
      </c>
      <c r="AE1819" s="84" t="str">
        <f t="shared" si="262"/>
        <v/>
      </c>
      <c r="AG1819" s="6" t="str">
        <f>IF($AE1819="", "", COUNTIF($AE$10:$AE$2510, "&gt;"&amp;$AE1819)+1+COUNTIF($AE$10:$AE1819, $AE1819)-1)</f>
        <v/>
      </c>
    </row>
    <row r="1820" spans="1:33" x14ac:dyDescent="0.25">
      <c r="A1820" s="2"/>
      <c r="B1820" s="98"/>
      <c r="C1820" s="99"/>
      <c r="D1820" s="100"/>
      <c r="E1820" s="101"/>
      <c r="F1820" s="102"/>
      <c r="G1820" s="99"/>
      <c r="H1820" s="103"/>
      <c r="I1820" s="104"/>
      <c r="J1820" s="2"/>
      <c r="K1820" s="56" t="str">
        <f t="shared" si="254"/>
        <v/>
      </c>
      <c r="L1820" s="2"/>
      <c r="M1820" s="2"/>
      <c r="N1820" s="51" t="str">
        <f t="shared" si="255"/>
        <v/>
      </c>
      <c r="O1820" s="2"/>
      <c r="Q1820" s="6" t="str">
        <f t="shared" si="256"/>
        <v/>
      </c>
      <c r="S1820" s="6" t="str">
        <f>IF(COUNTIF($Q1820:$Q$2510, $Q1820)&gt;1, "", $Q1820)</f>
        <v/>
      </c>
      <c r="U1820" s="63" t="str">
        <f>IF($B1820="", "", IF(OR($B1820&lt;'Intro &amp; Setup'!$W$18, $B1820&gt;'Intro &amp; Setup'!$AG$18), "X", ""))</f>
        <v/>
      </c>
      <c r="V1820" s="64" t="str">
        <f>IF($F1820="", "", IF(OR($F1820&lt;'Intro &amp; Setup'!$W$18, $F1820&gt;'Intro &amp; Setup'!$AG$18), "X", ""))</f>
        <v/>
      </c>
      <c r="W1820" s="6" t="str">
        <f t="shared" si="257"/>
        <v/>
      </c>
      <c r="Y1820" s="63" t="str">
        <f t="shared" si="258"/>
        <v/>
      </c>
      <c r="Z1820" s="64" t="str">
        <f t="shared" si="259"/>
        <v/>
      </c>
      <c r="AB1820" s="80" t="str">
        <f t="shared" si="260"/>
        <v/>
      </c>
      <c r="AC1820" s="77" t="str">
        <f t="shared" si="261"/>
        <v/>
      </c>
      <c r="AE1820" s="84" t="str">
        <f t="shared" si="262"/>
        <v/>
      </c>
      <c r="AG1820" s="6" t="str">
        <f>IF($AE1820="", "", COUNTIF($AE$10:$AE$2510, "&gt;"&amp;$AE1820)+1+COUNTIF($AE$10:$AE1820, $AE1820)-1)</f>
        <v/>
      </c>
    </row>
    <row r="1821" spans="1:33" x14ac:dyDescent="0.25">
      <c r="A1821" s="2"/>
      <c r="B1821" s="98"/>
      <c r="C1821" s="99"/>
      <c r="D1821" s="100"/>
      <c r="E1821" s="101"/>
      <c r="F1821" s="102"/>
      <c r="G1821" s="99"/>
      <c r="H1821" s="103"/>
      <c r="I1821" s="104"/>
      <c r="J1821" s="2"/>
      <c r="K1821" s="56" t="str">
        <f t="shared" si="254"/>
        <v/>
      </c>
      <c r="L1821" s="2"/>
      <c r="M1821" s="2"/>
      <c r="N1821" s="51" t="str">
        <f t="shared" si="255"/>
        <v/>
      </c>
      <c r="O1821" s="2"/>
      <c r="Q1821" s="6" t="str">
        <f t="shared" si="256"/>
        <v/>
      </c>
      <c r="S1821" s="6" t="str">
        <f>IF(COUNTIF($Q1821:$Q$2510, $Q1821)&gt;1, "", $Q1821)</f>
        <v/>
      </c>
      <c r="U1821" s="63" t="str">
        <f>IF($B1821="", "", IF(OR($B1821&lt;'Intro &amp; Setup'!$W$18, $B1821&gt;'Intro &amp; Setup'!$AG$18), "X", ""))</f>
        <v/>
      </c>
      <c r="V1821" s="64" t="str">
        <f>IF($F1821="", "", IF(OR($F1821&lt;'Intro &amp; Setup'!$W$18, $F1821&gt;'Intro &amp; Setup'!$AG$18), "X", ""))</f>
        <v/>
      </c>
      <c r="W1821" s="6" t="str">
        <f t="shared" si="257"/>
        <v/>
      </c>
      <c r="Y1821" s="63" t="str">
        <f t="shared" si="258"/>
        <v/>
      </c>
      <c r="Z1821" s="64" t="str">
        <f t="shared" si="259"/>
        <v/>
      </c>
      <c r="AB1821" s="80" t="str">
        <f t="shared" si="260"/>
        <v/>
      </c>
      <c r="AC1821" s="77" t="str">
        <f t="shared" si="261"/>
        <v/>
      </c>
      <c r="AE1821" s="84" t="str">
        <f t="shared" si="262"/>
        <v/>
      </c>
      <c r="AG1821" s="6" t="str">
        <f>IF($AE1821="", "", COUNTIF($AE$10:$AE$2510, "&gt;"&amp;$AE1821)+1+COUNTIF($AE$10:$AE1821, $AE1821)-1)</f>
        <v/>
      </c>
    </row>
    <row r="1822" spans="1:33" x14ac:dyDescent="0.25">
      <c r="A1822" s="2"/>
      <c r="B1822" s="98"/>
      <c r="C1822" s="99"/>
      <c r="D1822" s="100"/>
      <c r="E1822" s="101"/>
      <c r="F1822" s="102"/>
      <c r="G1822" s="99"/>
      <c r="H1822" s="103"/>
      <c r="I1822" s="104"/>
      <c r="J1822" s="2"/>
      <c r="K1822" s="56" t="str">
        <f t="shared" si="254"/>
        <v/>
      </c>
      <c r="L1822" s="2"/>
      <c r="M1822" s="2"/>
      <c r="N1822" s="51" t="str">
        <f t="shared" si="255"/>
        <v/>
      </c>
      <c r="O1822" s="2"/>
      <c r="Q1822" s="6" t="str">
        <f t="shared" si="256"/>
        <v/>
      </c>
      <c r="S1822" s="6" t="str">
        <f>IF(COUNTIF($Q1822:$Q$2510, $Q1822)&gt;1, "", $Q1822)</f>
        <v/>
      </c>
      <c r="U1822" s="63" t="str">
        <f>IF($B1822="", "", IF(OR($B1822&lt;'Intro &amp; Setup'!$W$18, $B1822&gt;'Intro &amp; Setup'!$AG$18), "X", ""))</f>
        <v/>
      </c>
      <c r="V1822" s="64" t="str">
        <f>IF($F1822="", "", IF(OR($F1822&lt;'Intro &amp; Setup'!$W$18, $F1822&gt;'Intro &amp; Setup'!$AG$18), "X", ""))</f>
        <v/>
      </c>
      <c r="W1822" s="6" t="str">
        <f t="shared" si="257"/>
        <v/>
      </c>
      <c r="Y1822" s="63" t="str">
        <f t="shared" si="258"/>
        <v/>
      </c>
      <c r="Z1822" s="64" t="str">
        <f t="shared" si="259"/>
        <v/>
      </c>
      <c r="AB1822" s="80" t="str">
        <f t="shared" si="260"/>
        <v/>
      </c>
      <c r="AC1822" s="77" t="str">
        <f t="shared" si="261"/>
        <v/>
      </c>
      <c r="AE1822" s="84" t="str">
        <f t="shared" si="262"/>
        <v/>
      </c>
      <c r="AG1822" s="6" t="str">
        <f>IF($AE1822="", "", COUNTIF($AE$10:$AE$2510, "&gt;"&amp;$AE1822)+1+COUNTIF($AE$10:$AE1822, $AE1822)-1)</f>
        <v/>
      </c>
    </row>
    <row r="1823" spans="1:33" x14ac:dyDescent="0.25">
      <c r="A1823" s="2"/>
      <c r="B1823" s="98"/>
      <c r="C1823" s="99"/>
      <c r="D1823" s="100"/>
      <c r="E1823" s="101"/>
      <c r="F1823" s="102"/>
      <c r="G1823" s="99"/>
      <c r="H1823" s="103"/>
      <c r="I1823" s="104"/>
      <c r="J1823" s="2"/>
      <c r="K1823" s="56" t="str">
        <f t="shared" si="254"/>
        <v/>
      </c>
      <c r="L1823" s="2"/>
      <c r="M1823" s="2"/>
      <c r="N1823" s="51" t="str">
        <f t="shared" si="255"/>
        <v/>
      </c>
      <c r="O1823" s="2"/>
      <c r="Q1823" s="6" t="str">
        <f t="shared" si="256"/>
        <v/>
      </c>
      <c r="S1823" s="6" t="str">
        <f>IF(COUNTIF($Q1823:$Q$2510, $Q1823)&gt;1, "", $Q1823)</f>
        <v/>
      </c>
      <c r="U1823" s="63" t="str">
        <f>IF($B1823="", "", IF(OR($B1823&lt;'Intro &amp; Setup'!$W$18, $B1823&gt;'Intro &amp; Setup'!$AG$18), "X", ""))</f>
        <v/>
      </c>
      <c r="V1823" s="64" t="str">
        <f>IF($F1823="", "", IF(OR($F1823&lt;'Intro &amp; Setup'!$W$18, $F1823&gt;'Intro &amp; Setup'!$AG$18), "X", ""))</f>
        <v/>
      </c>
      <c r="W1823" s="6" t="str">
        <f t="shared" si="257"/>
        <v/>
      </c>
      <c r="Y1823" s="63" t="str">
        <f t="shared" si="258"/>
        <v/>
      </c>
      <c r="Z1823" s="64" t="str">
        <f t="shared" si="259"/>
        <v/>
      </c>
      <c r="AB1823" s="80" t="str">
        <f t="shared" si="260"/>
        <v/>
      </c>
      <c r="AC1823" s="77" t="str">
        <f t="shared" si="261"/>
        <v/>
      </c>
      <c r="AE1823" s="84" t="str">
        <f t="shared" si="262"/>
        <v/>
      </c>
      <c r="AG1823" s="6" t="str">
        <f>IF($AE1823="", "", COUNTIF($AE$10:$AE$2510, "&gt;"&amp;$AE1823)+1+COUNTIF($AE$10:$AE1823, $AE1823)-1)</f>
        <v/>
      </c>
    </row>
    <row r="1824" spans="1:33" x14ac:dyDescent="0.25">
      <c r="A1824" s="2"/>
      <c r="B1824" s="98"/>
      <c r="C1824" s="99"/>
      <c r="D1824" s="100"/>
      <c r="E1824" s="101"/>
      <c r="F1824" s="102"/>
      <c r="G1824" s="99"/>
      <c r="H1824" s="103"/>
      <c r="I1824" s="104"/>
      <c r="J1824" s="2"/>
      <c r="K1824" s="56" t="str">
        <f t="shared" si="254"/>
        <v/>
      </c>
      <c r="L1824" s="2"/>
      <c r="M1824" s="2"/>
      <c r="N1824" s="51" t="str">
        <f t="shared" si="255"/>
        <v/>
      </c>
      <c r="O1824" s="2"/>
      <c r="Q1824" s="6" t="str">
        <f t="shared" si="256"/>
        <v/>
      </c>
      <c r="S1824" s="6" t="str">
        <f>IF(COUNTIF($Q1824:$Q$2510, $Q1824)&gt;1, "", $Q1824)</f>
        <v/>
      </c>
      <c r="U1824" s="63" t="str">
        <f>IF($B1824="", "", IF(OR($B1824&lt;'Intro &amp; Setup'!$W$18, $B1824&gt;'Intro &amp; Setup'!$AG$18), "X", ""))</f>
        <v/>
      </c>
      <c r="V1824" s="64" t="str">
        <f>IF($F1824="", "", IF(OR($F1824&lt;'Intro &amp; Setup'!$W$18, $F1824&gt;'Intro &amp; Setup'!$AG$18), "X", ""))</f>
        <v/>
      </c>
      <c r="W1824" s="6" t="str">
        <f t="shared" si="257"/>
        <v/>
      </c>
      <c r="Y1824" s="63" t="str">
        <f t="shared" si="258"/>
        <v/>
      </c>
      <c r="Z1824" s="64" t="str">
        <f t="shared" si="259"/>
        <v/>
      </c>
      <c r="AB1824" s="80" t="str">
        <f t="shared" si="260"/>
        <v/>
      </c>
      <c r="AC1824" s="77" t="str">
        <f t="shared" si="261"/>
        <v/>
      </c>
      <c r="AE1824" s="84" t="str">
        <f t="shared" si="262"/>
        <v/>
      </c>
      <c r="AG1824" s="6" t="str">
        <f>IF($AE1824="", "", COUNTIF($AE$10:$AE$2510, "&gt;"&amp;$AE1824)+1+COUNTIF($AE$10:$AE1824, $AE1824)-1)</f>
        <v/>
      </c>
    </row>
    <row r="1825" spans="1:33" x14ac:dyDescent="0.25">
      <c r="A1825" s="2"/>
      <c r="B1825" s="98"/>
      <c r="C1825" s="99"/>
      <c r="D1825" s="100"/>
      <c r="E1825" s="101"/>
      <c r="F1825" s="102"/>
      <c r="G1825" s="99"/>
      <c r="H1825" s="103"/>
      <c r="I1825" s="104"/>
      <c r="J1825" s="2"/>
      <c r="K1825" s="56" t="str">
        <f t="shared" si="254"/>
        <v/>
      </c>
      <c r="L1825" s="2"/>
      <c r="M1825" s="2"/>
      <c r="N1825" s="51" t="str">
        <f t="shared" si="255"/>
        <v/>
      </c>
      <c r="O1825" s="2"/>
      <c r="Q1825" s="6" t="str">
        <f t="shared" si="256"/>
        <v/>
      </c>
      <c r="S1825" s="6" t="str">
        <f>IF(COUNTIF($Q1825:$Q$2510, $Q1825)&gt;1, "", $Q1825)</f>
        <v/>
      </c>
      <c r="U1825" s="63" t="str">
        <f>IF($B1825="", "", IF(OR($B1825&lt;'Intro &amp; Setup'!$W$18, $B1825&gt;'Intro &amp; Setup'!$AG$18), "X", ""))</f>
        <v/>
      </c>
      <c r="V1825" s="64" t="str">
        <f>IF($F1825="", "", IF(OR($F1825&lt;'Intro &amp; Setup'!$W$18, $F1825&gt;'Intro &amp; Setup'!$AG$18), "X", ""))</f>
        <v/>
      </c>
      <c r="W1825" s="6" t="str">
        <f t="shared" si="257"/>
        <v/>
      </c>
      <c r="Y1825" s="63" t="str">
        <f t="shared" si="258"/>
        <v/>
      </c>
      <c r="Z1825" s="64" t="str">
        <f t="shared" si="259"/>
        <v/>
      </c>
      <c r="AB1825" s="80" t="str">
        <f t="shared" si="260"/>
        <v/>
      </c>
      <c r="AC1825" s="77" t="str">
        <f t="shared" si="261"/>
        <v/>
      </c>
      <c r="AE1825" s="84" t="str">
        <f t="shared" si="262"/>
        <v/>
      </c>
      <c r="AG1825" s="6" t="str">
        <f>IF($AE1825="", "", COUNTIF($AE$10:$AE$2510, "&gt;"&amp;$AE1825)+1+COUNTIF($AE$10:$AE1825, $AE1825)-1)</f>
        <v/>
      </c>
    </row>
    <row r="1826" spans="1:33" x14ac:dyDescent="0.25">
      <c r="A1826" s="2"/>
      <c r="B1826" s="98"/>
      <c r="C1826" s="99"/>
      <c r="D1826" s="100"/>
      <c r="E1826" s="101"/>
      <c r="F1826" s="102"/>
      <c r="G1826" s="99"/>
      <c r="H1826" s="103"/>
      <c r="I1826" s="104"/>
      <c r="J1826" s="2"/>
      <c r="K1826" s="56" t="str">
        <f t="shared" si="254"/>
        <v/>
      </c>
      <c r="L1826" s="2"/>
      <c r="M1826" s="2"/>
      <c r="N1826" s="51" t="str">
        <f t="shared" si="255"/>
        <v/>
      </c>
      <c r="O1826" s="2"/>
      <c r="Q1826" s="6" t="str">
        <f t="shared" si="256"/>
        <v/>
      </c>
      <c r="S1826" s="6" t="str">
        <f>IF(COUNTIF($Q1826:$Q$2510, $Q1826)&gt;1, "", $Q1826)</f>
        <v/>
      </c>
      <c r="U1826" s="63" t="str">
        <f>IF($B1826="", "", IF(OR($B1826&lt;'Intro &amp; Setup'!$W$18, $B1826&gt;'Intro &amp; Setup'!$AG$18), "X", ""))</f>
        <v/>
      </c>
      <c r="V1826" s="64" t="str">
        <f>IF($F1826="", "", IF(OR($F1826&lt;'Intro &amp; Setup'!$W$18, $F1826&gt;'Intro &amp; Setup'!$AG$18), "X", ""))</f>
        <v/>
      </c>
      <c r="W1826" s="6" t="str">
        <f t="shared" si="257"/>
        <v/>
      </c>
      <c r="Y1826" s="63" t="str">
        <f t="shared" si="258"/>
        <v/>
      </c>
      <c r="Z1826" s="64" t="str">
        <f t="shared" si="259"/>
        <v/>
      </c>
      <c r="AB1826" s="80" t="str">
        <f t="shared" si="260"/>
        <v/>
      </c>
      <c r="AC1826" s="77" t="str">
        <f t="shared" si="261"/>
        <v/>
      </c>
      <c r="AE1826" s="84" t="str">
        <f t="shared" si="262"/>
        <v/>
      </c>
      <c r="AG1826" s="6" t="str">
        <f>IF($AE1826="", "", COUNTIF($AE$10:$AE$2510, "&gt;"&amp;$AE1826)+1+COUNTIF($AE$10:$AE1826, $AE1826)-1)</f>
        <v/>
      </c>
    </row>
    <row r="1827" spans="1:33" x14ac:dyDescent="0.25">
      <c r="A1827" s="2"/>
      <c r="B1827" s="98"/>
      <c r="C1827" s="99"/>
      <c r="D1827" s="100"/>
      <c r="E1827" s="101"/>
      <c r="F1827" s="102"/>
      <c r="G1827" s="99"/>
      <c r="H1827" s="103"/>
      <c r="I1827" s="104"/>
      <c r="J1827" s="2"/>
      <c r="K1827" s="56" t="str">
        <f t="shared" si="254"/>
        <v/>
      </c>
      <c r="L1827" s="2"/>
      <c r="M1827" s="2"/>
      <c r="N1827" s="51" t="str">
        <f t="shared" si="255"/>
        <v/>
      </c>
      <c r="O1827" s="2"/>
      <c r="Q1827" s="6" t="str">
        <f t="shared" si="256"/>
        <v/>
      </c>
      <c r="S1827" s="6" t="str">
        <f>IF(COUNTIF($Q1827:$Q$2510, $Q1827)&gt;1, "", $Q1827)</f>
        <v/>
      </c>
      <c r="U1827" s="63" t="str">
        <f>IF($B1827="", "", IF(OR($B1827&lt;'Intro &amp; Setup'!$W$18, $B1827&gt;'Intro &amp; Setup'!$AG$18), "X", ""))</f>
        <v/>
      </c>
      <c r="V1827" s="64" t="str">
        <f>IF($F1827="", "", IF(OR($F1827&lt;'Intro &amp; Setup'!$W$18, $F1827&gt;'Intro &amp; Setup'!$AG$18), "X", ""))</f>
        <v/>
      </c>
      <c r="W1827" s="6" t="str">
        <f t="shared" si="257"/>
        <v/>
      </c>
      <c r="Y1827" s="63" t="str">
        <f t="shared" si="258"/>
        <v/>
      </c>
      <c r="Z1827" s="64" t="str">
        <f t="shared" si="259"/>
        <v/>
      </c>
      <c r="AB1827" s="80" t="str">
        <f t="shared" si="260"/>
        <v/>
      </c>
      <c r="AC1827" s="77" t="str">
        <f t="shared" si="261"/>
        <v/>
      </c>
      <c r="AE1827" s="84" t="str">
        <f t="shared" si="262"/>
        <v/>
      </c>
      <c r="AG1827" s="6" t="str">
        <f>IF($AE1827="", "", COUNTIF($AE$10:$AE$2510, "&gt;"&amp;$AE1827)+1+COUNTIF($AE$10:$AE1827, $AE1827)-1)</f>
        <v/>
      </c>
    </row>
    <row r="1828" spans="1:33" x14ac:dyDescent="0.25">
      <c r="A1828" s="2"/>
      <c r="B1828" s="98"/>
      <c r="C1828" s="99"/>
      <c r="D1828" s="100"/>
      <c r="E1828" s="101"/>
      <c r="F1828" s="102"/>
      <c r="G1828" s="99"/>
      <c r="H1828" s="103"/>
      <c r="I1828" s="104"/>
      <c r="J1828" s="2"/>
      <c r="K1828" s="56" t="str">
        <f t="shared" si="254"/>
        <v/>
      </c>
      <c r="L1828" s="2"/>
      <c r="M1828" s="2"/>
      <c r="N1828" s="51" t="str">
        <f t="shared" si="255"/>
        <v/>
      </c>
      <c r="O1828" s="2"/>
      <c r="Q1828" s="6" t="str">
        <f t="shared" si="256"/>
        <v/>
      </c>
      <c r="S1828" s="6" t="str">
        <f>IF(COUNTIF($Q1828:$Q$2510, $Q1828)&gt;1, "", $Q1828)</f>
        <v/>
      </c>
      <c r="U1828" s="63" t="str">
        <f>IF($B1828="", "", IF(OR($B1828&lt;'Intro &amp; Setup'!$W$18, $B1828&gt;'Intro &amp; Setup'!$AG$18), "X", ""))</f>
        <v/>
      </c>
      <c r="V1828" s="64" t="str">
        <f>IF($F1828="", "", IF(OR($F1828&lt;'Intro &amp; Setup'!$W$18, $F1828&gt;'Intro &amp; Setup'!$AG$18), "X", ""))</f>
        <v/>
      </c>
      <c r="W1828" s="6" t="str">
        <f t="shared" si="257"/>
        <v/>
      </c>
      <c r="Y1828" s="63" t="str">
        <f t="shared" si="258"/>
        <v/>
      </c>
      <c r="Z1828" s="64" t="str">
        <f t="shared" si="259"/>
        <v/>
      </c>
      <c r="AB1828" s="80" t="str">
        <f t="shared" si="260"/>
        <v/>
      </c>
      <c r="AC1828" s="77" t="str">
        <f t="shared" si="261"/>
        <v/>
      </c>
      <c r="AE1828" s="84" t="str">
        <f t="shared" si="262"/>
        <v/>
      </c>
      <c r="AG1828" s="6" t="str">
        <f>IF($AE1828="", "", COUNTIF($AE$10:$AE$2510, "&gt;"&amp;$AE1828)+1+COUNTIF($AE$10:$AE1828, $AE1828)-1)</f>
        <v/>
      </c>
    </row>
    <row r="1829" spans="1:33" x14ac:dyDescent="0.25">
      <c r="A1829" s="2"/>
      <c r="B1829" s="98"/>
      <c r="C1829" s="99"/>
      <c r="D1829" s="100"/>
      <c r="E1829" s="101"/>
      <c r="F1829" s="102"/>
      <c r="G1829" s="99"/>
      <c r="H1829" s="103"/>
      <c r="I1829" s="104"/>
      <c r="J1829" s="2"/>
      <c r="K1829" s="56" t="str">
        <f t="shared" si="254"/>
        <v/>
      </c>
      <c r="L1829" s="2"/>
      <c r="M1829" s="2"/>
      <c r="N1829" s="51" t="str">
        <f t="shared" si="255"/>
        <v/>
      </c>
      <c r="O1829" s="2"/>
      <c r="Q1829" s="6" t="str">
        <f t="shared" si="256"/>
        <v/>
      </c>
      <c r="S1829" s="6" t="str">
        <f>IF(COUNTIF($Q1829:$Q$2510, $Q1829)&gt;1, "", $Q1829)</f>
        <v/>
      </c>
      <c r="U1829" s="63" t="str">
        <f>IF($B1829="", "", IF(OR($B1829&lt;'Intro &amp; Setup'!$W$18, $B1829&gt;'Intro &amp; Setup'!$AG$18), "X", ""))</f>
        <v/>
      </c>
      <c r="V1829" s="64" t="str">
        <f>IF($F1829="", "", IF(OR($F1829&lt;'Intro &amp; Setup'!$W$18, $F1829&gt;'Intro &amp; Setup'!$AG$18), "X", ""))</f>
        <v/>
      </c>
      <c r="W1829" s="6" t="str">
        <f t="shared" si="257"/>
        <v/>
      </c>
      <c r="Y1829" s="63" t="str">
        <f t="shared" si="258"/>
        <v/>
      </c>
      <c r="Z1829" s="64" t="str">
        <f t="shared" si="259"/>
        <v/>
      </c>
      <c r="AB1829" s="80" t="str">
        <f t="shared" si="260"/>
        <v/>
      </c>
      <c r="AC1829" s="77" t="str">
        <f t="shared" si="261"/>
        <v/>
      </c>
      <c r="AE1829" s="84" t="str">
        <f t="shared" si="262"/>
        <v/>
      </c>
      <c r="AG1829" s="6" t="str">
        <f>IF($AE1829="", "", COUNTIF($AE$10:$AE$2510, "&gt;"&amp;$AE1829)+1+COUNTIF($AE$10:$AE1829, $AE1829)-1)</f>
        <v/>
      </c>
    </row>
    <row r="1830" spans="1:33" x14ac:dyDescent="0.25">
      <c r="A1830" s="2"/>
      <c r="B1830" s="98"/>
      <c r="C1830" s="99"/>
      <c r="D1830" s="100"/>
      <c r="E1830" s="101"/>
      <c r="F1830" s="102"/>
      <c r="G1830" s="99"/>
      <c r="H1830" s="103"/>
      <c r="I1830" s="104"/>
      <c r="J1830" s="2"/>
      <c r="K1830" s="56" t="str">
        <f t="shared" si="254"/>
        <v/>
      </c>
      <c r="L1830" s="2"/>
      <c r="M1830" s="2"/>
      <c r="N1830" s="51" t="str">
        <f t="shared" si="255"/>
        <v/>
      </c>
      <c r="O1830" s="2"/>
      <c r="Q1830" s="6" t="str">
        <f t="shared" si="256"/>
        <v/>
      </c>
      <c r="S1830" s="6" t="str">
        <f>IF(COUNTIF($Q1830:$Q$2510, $Q1830)&gt;1, "", $Q1830)</f>
        <v/>
      </c>
      <c r="U1830" s="63" t="str">
        <f>IF($B1830="", "", IF(OR($B1830&lt;'Intro &amp; Setup'!$W$18, $B1830&gt;'Intro &amp; Setup'!$AG$18), "X", ""))</f>
        <v/>
      </c>
      <c r="V1830" s="64" t="str">
        <f>IF($F1830="", "", IF(OR($F1830&lt;'Intro &amp; Setup'!$W$18, $F1830&gt;'Intro &amp; Setup'!$AG$18), "X", ""))</f>
        <v/>
      </c>
      <c r="W1830" s="6" t="str">
        <f t="shared" si="257"/>
        <v/>
      </c>
      <c r="Y1830" s="63" t="str">
        <f t="shared" si="258"/>
        <v/>
      </c>
      <c r="Z1830" s="64" t="str">
        <f t="shared" si="259"/>
        <v/>
      </c>
      <c r="AB1830" s="80" t="str">
        <f t="shared" si="260"/>
        <v/>
      </c>
      <c r="AC1830" s="77" t="str">
        <f t="shared" si="261"/>
        <v/>
      </c>
      <c r="AE1830" s="84" t="str">
        <f t="shared" si="262"/>
        <v/>
      </c>
      <c r="AG1830" s="6" t="str">
        <f>IF($AE1830="", "", COUNTIF($AE$10:$AE$2510, "&gt;"&amp;$AE1830)+1+COUNTIF($AE$10:$AE1830, $AE1830)-1)</f>
        <v/>
      </c>
    </row>
    <row r="1831" spans="1:33" x14ac:dyDescent="0.25">
      <c r="A1831" s="2"/>
      <c r="B1831" s="98"/>
      <c r="C1831" s="99"/>
      <c r="D1831" s="100"/>
      <c r="E1831" s="101"/>
      <c r="F1831" s="102"/>
      <c r="G1831" s="99"/>
      <c r="H1831" s="103"/>
      <c r="I1831" s="104"/>
      <c r="J1831" s="2"/>
      <c r="K1831" s="56" t="str">
        <f t="shared" si="254"/>
        <v/>
      </c>
      <c r="L1831" s="2"/>
      <c r="M1831" s="2"/>
      <c r="N1831" s="51" t="str">
        <f t="shared" si="255"/>
        <v/>
      </c>
      <c r="O1831" s="2"/>
      <c r="Q1831" s="6" t="str">
        <f t="shared" si="256"/>
        <v/>
      </c>
      <c r="S1831" s="6" t="str">
        <f>IF(COUNTIF($Q1831:$Q$2510, $Q1831)&gt;1, "", $Q1831)</f>
        <v/>
      </c>
      <c r="U1831" s="63" t="str">
        <f>IF($B1831="", "", IF(OR($B1831&lt;'Intro &amp; Setup'!$W$18, $B1831&gt;'Intro &amp; Setup'!$AG$18), "X", ""))</f>
        <v/>
      </c>
      <c r="V1831" s="64" t="str">
        <f>IF($F1831="", "", IF(OR($F1831&lt;'Intro &amp; Setup'!$W$18, $F1831&gt;'Intro &amp; Setup'!$AG$18), "X", ""))</f>
        <v/>
      </c>
      <c r="W1831" s="6" t="str">
        <f t="shared" si="257"/>
        <v/>
      </c>
      <c r="Y1831" s="63" t="str">
        <f t="shared" si="258"/>
        <v/>
      </c>
      <c r="Z1831" s="64" t="str">
        <f t="shared" si="259"/>
        <v/>
      </c>
      <c r="AB1831" s="80" t="str">
        <f t="shared" si="260"/>
        <v/>
      </c>
      <c r="AC1831" s="77" t="str">
        <f t="shared" si="261"/>
        <v/>
      </c>
      <c r="AE1831" s="84" t="str">
        <f t="shared" si="262"/>
        <v/>
      </c>
      <c r="AG1831" s="6" t="str">
        <f>IF($AE1831="", "", COUNTIF($AE$10:$AE$2510, "&gt;"&amp;$AE1831)+1+COUNTIF($AE$10:$AE1831, $AE1831)-1)</f>
        <v/>
      </c>
    </row>
    <row r="1832" spans="1:33" x14ac:dyDescent="0.25">
      <c r="A1832" s="2"/>
      <c r="B1832" s="98"/>
      <c r="C1832" s="99"/>
      <c r="D1832" s="100"/>
      <c r="E1832" s="101"/>
      <c r="F1832" s="102"/>
      <c r="G1832" s="99"/>
      <c r="H1832" s="103"/>
      <c r="I1832" s="104"/>
      <c r="J1832" s="2"/>
      <c r="K1832" s="56" t="str">
        <f t="shared" si="254"/>
        <v/>
      </c>
      <c r="L1832" s="2"/>
      <c r="M1832" s="2"/>
      <c r="N1832" s="51" t="str">
        <f t="shared" si="255"/>
        <v/>
      </c>
      <c r="O1832" s="2"/>
      <c r="Q1832" s="6" t="str">
        <f t="shared" si="256"/>
        <v/>
      </c>
      <c r="S1832" s="6" t="str">
        <f>IF(COUNTIF($Q1832:$Q$2510, $Q1832)&gt;1, "", $Q1832)</f>
        <v/>
      </c>
      <c r="U1832" s="63" t="str">
        <f>IF($B1832="", "", IF(OR($B1832&lt;'Intro &amp; Setup'!$W$18, $B1832&gt;'Intro &amp; Setup'!$AG$18), "X", ""))</f>
        <v/>
      </c>
      <c r="V1832" s="64" t="str">
        <f>IF($F1832="", "", IF(OR($F1832&lt;'Intro &amp; Setup'!$W$18, $F1832&gt;'Intro &amp; Setup'!$AG$18), "X", ""))</f>
        <v/>
      </c>
      <c r="W1832" s="6" t="str">
        <f t="shared" si="257"/>
        <v/>
      </c>
      <c r="Y1832" s="63" t="str">
        <f t="shared" si="258"/>
        <v/>
      </c>
      <c r="Z1832" s="64" t="str">
        <f t="shared" si="259"/>
        <v/>
      </c>
      <c r="AB1832" s="80" t="str">
        <f t="shared" si="260"/>
        <v/>
      </c>
      <c r="AC1832" s="77" t="str">
        <f t="shared" si="261"/>
        <v/>
      </c>
      <c r="AE1832" s="84" t="str">
        <f t="shared" si="262"/>
        <v/>
      </c>
      <c r="AG1832" s="6" t="str">
        <f>IF($AE1832="", "", COUNTIF($AE$10:$AE$2510, "&gt;"&amp;$AE1832)+1+COUNTIF($AE$10:$AE1832, $AE1832)-1)</f>
        <v/>
      </c>
    </row>
    <row r="1833" spans="1:33" x14ac:dyDescent="0.25">
      <c r="A1833" s="2"/>
      <c r="B1833" s="98"/>
      <c r="C1833" s="99"/>
      <c r="D1833" s="100"/>
      <c r="E1833" s="101"/>
      <c r="F1833" s="102"/>
      <c r="G1833" s="99"/>
      <c r="H1833" s="103"/>
      <c r="I1833" s="104"/>
      <c r="J1833" s="2"/>
      <c r="K1833" s="56" t="str">
        <f t="shared" si="254"/>
        <v/>
      </c>
      <c r="L1833" s="2"/>
      <c r="M1833" s="2"/>
      <c r="N1833" s="51" t="str">
        <f t="shared" si="255"/>
        <v/>
      </c>
      <c r="O1833" s="2"/>
      <c r="Q1833" s="6" t="str">
        <f t="shared" si="256"/>
        <v/>
      </c>
      <c r="S1833" s="6" t="str">
        <f>IF(COUNTIF($Q1833:$Q$2510, $Q1833)&gt;1, "", $Q1833)</f>
        <v/>
      </c>
      <c r="U1833" s="63" t="str">
        <f>IF($B1833="", "", IF(OR($B1833&lt;'Intro &amp; Setup'!$W$18, $B1833&gt;'Intro &amp; Setup'!$AG$18), "X", ""))</f>
        <v/>
      </c>
      <c r="V1833" s="64" t="str">
        <f>IF($F1833="", "", IF(OR($F1833&lt;'Intro &amp; Setup'!$W$18, $F1833&gt;'Intro &amp; Setup'!$AG$18), "X", ""))</f>
        <v/>
      </c>
      <c r="W1833" s="6" t="str">
        <f t="shared" si="257"/>
        <v/>
      </c>
      <c r="Y1833" s="63" t="str">
        <f t="shared" si="258"/>
        <v/>
      </c>
      <c r="Z1833" s="64" t="str">
        <f t="shared" si="259"/>
        <v/>
      </c>
      <c r="AB1833" s="80" t="str">
        <f t="shared" si="260"/>
        <v/>
      </c>
      <c r="AC1833" s="77" t="str">
        <f t="shared" si="261"/>
        <v/>
      </c>
      <c r="AE1833" s="84" t="str">
        <f t="shared" si="262"/>
        <v/>
      </c>
      <c r="AG1833" s="6" t="str">
        <f>IF($AE1833="", "", COUNTIF($AE$10:$AE$2510, "&gt;"&amp;$AE1833)+1+COUNTIF($AE$10:$AE1833, $AE1833)-1)</f>
        <v/>
      </c>
    </row>
    <row r="1834" spans="1:33" x14ac:dyDescent="0.25">
      <c r="A1834" s="2"/>
      <c r="B1834" s="98"/>
      <c r="C1834" s="99"/>
      <c r="D1834" s="100"/>
      <c r="E1834" s="101"/>
      <c r="F1834" s="102"/>
      <c r="G1834" s="99"/>
      <c r="H1834" s="103"/>
      <c r="I1834" s="104"/>
      <c r="J1834" s="2"/>
      <c r="K1834" s="56" t="str">
        <f t="shared" si="254"/>
        <v/>
      </c>
      <c r="L1834" s="2"/>
      <c r="M1834" s="2"/>
      <c r="N1834" s="51" t="str">
        <f t="shared" si="255"/>
        <v/>
      </c>
      <c r="O1834" s="2"/>
      <c r="Q1834" s="6" t="str">
        <f t="shared" si="256"/>
        <v/>
      </c>
      <c r="S1834" s="6" t="str">
        <f>IF(COUNTIF($Q1834:$Q$2510, $Q1834)&gt;1, "", $Q1834)</f>
        <v/>
      </c>
      <c r="U1834" s="63" t="str">
        <f>IF($B1834="", "", IF(OR($B1834&lt;'Intro &amp; Setup'!$W$18, $B1834&gt;'Intro &amp; Setup'!$AG$18), "X", ""))</f>
        <v/>
      </c>
      <c r="V1834" s="64" t="str">
        <f>IF($F1834="", "", IF(OR($F1834&lt;'Intro &amp; Setup'!$W$18, $F1834&gt;'Intro &amp; Setup'!$AG$18), "X", ""))</f>
        <v/>
      </c>
      <c r="W1834" s="6" t="str">
        <f t="shared" si="257"/>
        <v/>
      </c>
      <c r="Y1834" s="63" t="str">
        <f t="shared" si="258"/>
        <v/>
      </c>
      <c r="Z1834" s="64" t="str">
        <f t="shared" si="259"/>
        <v/>
      </c>
      <c r="AB1834" s="80" t="str">
        <f t="shared" si="260"/>
        <v/>
      </c>
      <c r="AC1834" s="77" t="str">
        <f t="shared" si="261"/>
        <v/>
      </c>
      <c r="AE1834" s="84" t="str">
        <f t="shared" si="262"/>
        <v/>
      </c>
      <c r="AG1834" s="6" t="str">
        <f>IF($AE1834="", "", COUNTIF($AE$10:$AE$2510, "&gt;"&amp;$AE1834)+1+COUNTIF($AE$10:$AE1834, $AE1834)-1)</f>
        <v/>
      </c>
    </row>
    <row r="1835" spans="1:33" x14ac:dyDescent="0.25">
      <c r="A1835" s="2"/>
      <c r="B1835" s="98"/>
      <c r="C1835" s="99"/>
      <c r="D1835" s="100"/>
      <c r="E1835" s="101"/>
      <c r="F1835" s="102"/>
      <c r="G1835" s="99"/>
      <c r="H1835" s="103"/>
      <c r="I1835" s="104"/>
      <c r="J1835" s="2"/>
      <c r="K1835" s="56" t="str">
        <f t="shared" si="254"/>
        <v/>
      </c>
      <c r="L1835" s="2"/>
      <c r="M1835" s="2"/>
      <c r="N1835" s="51" t="str">
        <f t="shared" si="255"/>
        <v/>
      </c>
      <c r="O1835" s="2"/>
      <c r="Q1835" s="6" t="str">
        <f t="shared" si="256"/>
        <v/>
      </c>
      <c r="S1835" s="6" t="str">
        <f>IF(COUNTIF($Q1835:$Q$2510, $Q1835)&gt;1, "", $Q1835)</f>
        <v/>
      </c>
      <c r="U1835" s="63" t="str">
        <f>IF($B1835="", "", IF(OR($B1835&lt;'Intro &amp; Setup'!$W$18, $B1835&gt;'Intro &amp; Setup'!$AG$18), "X", ""))</f>
        <v/>
      </c>
      <c r="V1835" s="64" t="str">
        <f>IF($F1835="", "", IF(OR($F1835&lt;'Intro &amp; Setup'!$W$18, $F1835&gt;'Intro &amp; Setup'!$AG$18), "X", ""))</f>
        <v/>
      </c>
      <c r="W1835" s="6" t="str">
        <f t="shared" si="257"/>
        <v/>
      </c>
      <c r="Y1835" s="63" t="str">
        <f t="shared" si="258"/>
        <v/>
      </c>
      <c r="Z1835" s="64" t="str">
        <f t="shared" si="259"/>
        <v/>
      </c>
      <c r="AB1835" s="80" t="str">
        <f t="shared" si="260"/>
        <v/>
      </c>
      <c r="AC1835" s="77" t="str">
        <f t="shared" si="261"/>
        <v/>
      </c>
      <c r="AE1835" s="84" t="str">
        <f t="shared" si="262"/>
        <v/>
      </c>
      <c r="AG1835" s="6" t="str">
        <f>IF($AE1835="", "", COUNTIF($AE$10:$AE$2510, "&gt;"&amp;$AE1835)+1+COUNTIF($AE$10:$AE1835, $AE1835)-1)</f>
        <v/>
      </c>
    </row>
    <row r="1836" spans="1:33" x14ac:dyDescent="0.25">
      <c r="A1836" s="2"/>
      <c r="B1836" s="98"/>
      <c r="C1836" s="99"/>
      <c r="D1836" s="100"/>
      <c r="E1836" s="101"/>
      <c r="F1836" s="102"/>
      <c r="G1836" s="99"/>
      <c r="H1836" s="103"/>
      <c r="I1836" s="104"/>
      <c r="J1836" s="2"/>
      <c r="K1836" s="56" t="str">
        <f t="shared" si="254"/>
        <v/>
      </c>
      <c r="L1836" s="2"/>
      <c r="M1836" s="2"/>
      <c r="N1836" s="51" t="str">
        <f t="shared" si="255"/>
        <v/>
      </c>
      <c r="O1836" s="2"/>
      <c r="Q1836" s="6" t="str">
        <f t="shared" si="256"/>
        <v/>
      </c>
      <c r="S1836" s="6" t="str">
        <f>IF(COUNTIF($Q1836:$Q$2510, $Q1836)&gt;1, "", $Q1836)</f>
        <v/>
      </c>
      <c r="U1836" s="63" t="str">
        <f>IF($B1836="", "", IF(OR($B1836&lt;'Intro &amp; Setup'!$W$18, $B1836&gt;'Intro &amp; Setup'!$AG$18), "X", ""))</f>
        <v/>
      </c>
      <c r="V1836" s="64" t="str">
        <f>IF($F1836="", "", IF(OR($F1836&lt;'Intro &amp; Setup'!$W$18, $F1836&gt;'Intro &amp; Setup'!$AG$18), "X", ""))</f>
        <v/>
      </c>
      <c r="W1836" s="6" t="str">
        <f t="shared" si="257"/>
        <v/>
      </c>
      <c r="Y1836" s="63" t="str">
        <f t="shared" si="258"/>
        <v/>
      </c>
      <c r="Z1836" s="64" t="str">
        <f t="shared" si="259"/>
        <v/>
      </c>
      <c r="AB1836" s="80" t="str">
        <f t="shared" si="260"/>
        <v/>
      </c>
      <c r="AC1836" s="77" t="str">
        <f t="shared" si="261"/>
        <v/>
      </c>
      <c r="AE1836" s="84" t="str">
        <f t="shared" si="262"/>
        <v/>
      </c>
      <c r="AG1836" s="6" t="str">
        <f>IF($AE1836="", "", COUNTIF($AE$10:$AE$2510, "&gt;"&amp;$AE1836)+1+COUNTIF($AE$10:$AE1836, $AE1836)-1)</f>
        <v/>
      </c>
    </row>
    <row r="1837" spans="1:33" x14ac:dyDescent="0.25">
      <c r="A1837" s="2"/>
      <c r="B1837" s="98"/>
      <c r="C1837" s="99"/>
      <c r="D1837" s="100"/>
      <c r="E1837" s="101"/>
      <c r="F1837" s="102"/>
      <c r="G1837" s="99"/>
      <c r="H1837" s="103"/>
      <c r="I1837" s="104"/>
      <c r="J1837" s="2"/>
      <c r="K1837" s="56" t="str">
        <f t="shared" si="254"/>
        <v/>
      </c>
      <c r="L1837" s="2"/>
      <c r="M1837" s="2"/>
      <c r="N1837" s="51" t="str">
        <f t="shared" si="255"/>
        <v/>
      </c>
      <c r="O1837" s="2"/>
      <c r="Q1837" s="6" t="str">
        <f t="shared" si="256"/>
        <v/>
      </c>
      <c r="S1837" s="6" t="str">
        <f>IF(COUNTIF($Q1837:$Q$2510, $Q1837)&gt;1, "", $Q1837)</f>
        <v/>
      </c>
      <c r="U1837" s="63" t="str">
        <f>IF($B1837="", "", IF(OR($B1837&lt;'Intro &amp; Setup'!$W$18, $B1837&gt;'Intro &amp; Setup'!$AG$18), "X", ""))</f>
        <v/>
      </c>
      <c r="V1837" s="64" t="str">
        <f>IF($F1837="", "", IF(OR($F1837&lt;'Intro &amp; Setup'!$W$18, $F1837&gt;'Intro &amp; Setup'!$AG$18), "X", ""))</f>
        <v/>
      </c>
      <c r="W1837" s="6" t="str">
        <f t="shared" si="257"/>
        <v/>
      </c>
      <c r="Y1837" s="63" t="str">
        <f t="shared" si="258"/>
        <v/>
      </c>
      <c r="Z1837" s="64" t="str">
        <f t="shared" si="259"/>
        <v/>
      </c>
      <c r="AB1837" s="80" t="str">
        <f t="shared" si="260"/>
        <v/>
      </c>
      <c r="AC1837" s="77" t="str">
        <f t="shared" si="261"/>
        <v/>
      </c>
      <c r="AE1837" s="84" t="str">
        <f t="shared" si="262"/>
        <v/>
      </c>
      <c r="AG1837" s="6" t="str">
        <f>IF($AE1837="", "", COUNTIF($AE$10:$AE$2510, "&gt;"&amp;$AE1837)+1+COUNTIF($AE$10:$AE1837, $AE1837)-1)</f>
        <v/>
      </c>
    </row>
    <row r="1838" spans="1:33" x14ac:dyDescent="0.25">
      <c r="A1838" s="2"/>
      <c r="B1838" s="98"/>
      <c r="C1838" s="99"/>
      <c r="D1838" s="100"/>
      <c r="E1838" s="101"/>
      <c r="F1838" s="102"/>
      <c r="G1838" s="99"/>
      <c r="H1838" s="103"/>
      <c r="I1838" s="104"/>
      <c r="J1838" s="2"/>
      <c r="K1838" s="56" t="str">
        <f t="shared" si="254"/>
        <v/>
      </c>
      <c r="L1838" s="2"/>
      <c r="M1838" s="2"/>
      <c r="N1838" s="51" t="str">
        <f t="shared" si="255"/>
        <v/>
      </c>
      <c r="O1838" s="2"/>
      <c r="Q1838" s="6" t="str">
        <f t="shared" si="256"/>
        <v/>
      </c>
      <c r="S1838" s="6" t="str">
        <f>IF(COUNTIF($Q1838:$Q$2510, $Q1838)&gt;1, "", $Q1838)</f>
        <v/>
      </c>
      <c r="U1838" s="63" t="str">
        <f>IF($B1838="", "", IF(OR($B1838&lt;'Intro &amp; Setup'!$W$18, $B1838&gt;'Intro &amp; Setup'!$AG$18), "X", ""))</f>
        <v/>
      </c>
      <c r="V1838" s="64" t="str">
        <f>IF($F1838="", "", IF(OR($F1838&lt;'Intro &amp; Setup'!$W$18, $F1838&gt;'Intro &amp; Setup'!$AG$18), "X", ""))</f>
        <v/>
      </c>
      <c r="W1838" s="6" t="str">
        <f t="shared" si="257"/>
        <v/>
      </c>
      <c r="Y1838" s="63" t="str">
        <f t="shared" si="258"/>
        <v/>
      </c>
      <c r="Z1838" s="64" t="str">
        <f t="shared" si="259"/>
        <v/>
      </c>
      <c r="AB1838" s="80" t="str">
        <f t="shared" si="260"/>
        <v/>
      </c>
      <c r="AC1838" s="77" t="str">
        <f t="shared" si="261"/>
        <v/>
      </c>
      <c r="AE1838" s="84" t="str">
        <f t="shared" si="262"/>
        <v/>
      </c>
      <c r="AG1838" s="6" t="str">
        <f>IF($AE1838="", "", COUNTIF($AE$10:$AE$2510, "&gt;"&amp;$AE1838)+1+COUNTIF($AE$10:$AE1838, $AE1838)-1)</f>
        <v/>
      </c>
    </row>
    <row r="1839" spans="1:33" x14ac:dyDescent="0.25">
      <c r="A1839" s="2"/>
      <c r="B1839" s="98"/>
      <c r="C1839" s="99"/>
      <c r="D1839" s="100"/>
      <c r="E1839" s="101"/>
      <c r="F1839" s="102"/>
      <c r="G1839" s="99"/>
      <c r="H1839" s="103"/>
      <c r="I1839" s="104"/>
      <c r="J1839" s="2"/>
      <c r="K1839" s="56" t="str">
        <f t="shared" si="254"/>
        <v/>
      </c>
      <c r="L1839" s="2"/>
      <c r="M1839" s="2"/>
      <c r="N1839" s="51" t="str">
        <f t="shared" si="255"/>
        <v/>
      </c>
      <c r="O1839" s="2"/>
      <c r="Q1839" s="6" t="str">
        <f t="shared" si="256"/>
        <v/>
      </c>
      <c r="S1839" s="6" t="str">
        <f>IF(COUNTIF($Q1839:$Q$2510, $Q1839)&gt;1, "", $Q1839)</f>
        <v/>
      </c>
      <c r="U1839" s="63" t="str">
        <f>IF($B1839="", "", IF(OR($B1839&lt;'Intro &amp; Setup'!$W$18, $B1839&gt;'Intro &amp; Setup'!$AG$18), "X", ""))</f>
        <v/>
      </c>
      <c r="V1839" s="64" t="str">
        <f>IF($F1839="", "", IF(OR($F1839&lt;'Intro &amp; Setup'!$W$18, $F1839&gt;'Intro &amp; Setup'!$AG$18), "X", ""))</f>
        <v/>
      </c>
      <c r="W1839" s="6" t="str">
        <f t="shared" si="257"/>
        <v/>
      </c>
      <c r="Y1839" s="63" t="str">
        <f t="shared" si="258"/>
        <v/>
      </c>
      <c r="Z1839" s="64" t="str">
        <f t="shared" si="259"/>
        <v/>
      </c>
      <c r="AB1839" s="80" t="str">
        <f t="shared" si="260"/>
        <v/>
      </c>
      <c r="AC1839" s="77" t="str">
        <f t="shared" si="261"/>
        <v/>
      </c>
      <c r="AE1839" s="84" t="str">
        <f t="shared" si="262"/>
        <v/>
      </c>
      <c r="AG1839" s="6" t="str">
        <f>IF($AE1839="", "", COUNTIF($AE$10:$AE$2510, "&gt;"&amp;$AE1839)+1+COUNTIF($AE$10:$AE1839, $AE1839)-1)</f>
        <v/>
      </c>
    </row>
    <row r="1840" spans="1:33" x14ac:dyDescent="0.25">
      <c r="A1840" s="2"/>
      <c r="B1840" s="98"/>
      <c r="C1840" s="99"/>
      <c r="D1840" s="100"/>
      <c r="E1840" s="101"/>
      <c r="F1840" s="102"/>
      <c r="G1840" s="99"/>
      <c r="H1840" s="103"/>
      <c r="I1840" s="104"/>
      <c r="J1840" s="2"/>
      <c r="K1840" s="56" t="str">
        <f t="shared" si="254"/>
        <v/>
      </c>
      <c r="L1840" s="2"/>
      <c r="M1840" s="2"/>
      <c r="N1840" s="51" t="str">
        <f t="shared" si="255"/>
        <v/>
      </c>
      <c r="O1840" s="2"/>
      <c r="Q1840" s="6" t="str">
        <f t="shared" si="256"/>
        <v/>
      </c>
      <c r="S1840" s="6" t="str">
        <f>IF(COUNTIF($Q1840:$Q$2510, $Q1840)&gt;1, "", $Q1840)</f>
        <v/>
      </c>
      <c r="U1840" s="63" t="str">
        <f>IF($B1840="", "", IF(OR($B1840&lt;'Intro &amp; Setup'!$W$18, $B1840&gt;'Intro &amp; Setup'!$AG$18), "X", ""))</f>
        <v/>
      </c>
      <c r="V1840" s="64" t="str">
        <f>IF($F1840="", "", IF(OR($F1840&lt;'Intro &amp; Setup'!$W$18, $F1840&gt;'Intro &amp; Setup'!$AG$18), "X", ""))</f>
        <v/>
      </c>
      <c r="W1840" s="6" t="str">
        <f t="shared" si="257"/>
        <v/>
      </c>
      <c r="Y1840" s="63" t="str">
        <f t="shared" si="258"/>
        <v/>
      </c>
      <c r="Z1840" s="64" t="str">
        <f t="shared" si="259"/>
        <v/>
      </c>
      <c r="AB1840" s="80" t="str">
        <f t="shared" si="260"/>
        <v/>
      </c>
      <c r="AC1840" s="77" t="str">
        <f t="shared" si="261"/>
        <v/>
      </c>
      <c r="AE1840" s="84" t="str">
        <f t="shared" si="262"/>
        <v/>
      </c>
      <c r="AG1840" s="6" t="str">
        <f>IF($AE1840="", "", COUNTIF($AE$10:$AE$2510, "&gt;"&amp;$AE1840)+1+COUNTIF($AE$10:$AE1840, $AE1840)-1)</f>
        <v/>
      </c>
    </row>
    <row r="1841" spans="1:33" x14ac:dyDescent="0.25">
      <c r="A1841" s="2"/>
      <c r="B1841" s="98"/>
      <c r="C1841" s="99"/>
      <c r="D1841" s="100"/>
      <c r="E1841" s="101"/>
      <c r="F1841" s="102"/>
      <c r="G1841" s="99"/>
      <c r="H1841" s="103"/>
      <c r="I1841" s="104"/>
      <c r="J1841" s="2"/>
      <c r="K1841" s="56" t="str">
        <f t="shared" si="254"/>
        <v/>
      </c>
      <c r="L1841" s="2"/>
      <c r="M1841" s="2"/>
      <c r="N1841" s="51" t="str">
        <f t="shared" si="255"/>
        <v/>
      </c>
      <c r="O1841" s="2"/>
      <c r="Q1841" s="6" t="str">
        <f t="shared" si="256"/>
        <v/>
      </c>
      <c r="S1841" s="6" t="str">
        <f>IF(COUNTIF($Q1841:$Q$2510, $Q1841)&gt;1, "", $Q1841)</f>
        <v/>
      </c>
      <c r="U1841" s="63" t="str">
        <f>IF($B1841="", "", IF(OR($B1841&lt;'Intro &amp; Setup'!$W$18, $B1841&gt;'Intro &amp; Setup'!$AG$18), "X", ""))</f>
        <v/>
      </c>
      <c r="V1841" s="64" t="str">
        <f>IF($F1841="", "", IF(OR($F1841&lt;'Intro &amp; Setup'!$W$18, $F1841&gt;'Intro &amp; Setup'!$AG$18), "X", ""))</f>
        <v/>
      </c>
      <c r="W1841" s="6" t="str">
        <f t="shared" si="257"/>
        <v/>
      </c>
      <c r="Y1841" s="63" t="str">
        <f t="shared" si="258"/>
        <v/>
      </c>
      <c r="Z1841" s="64" t="str">
        <f t="shared" si="259"/>
        <v/>
      </c>
      <c r="AB1841" s="80" t="str">
        <f t="shared" si="260"/>
        <v/>
      </c>
      <c r="AC1841" s="77" t="str">
        <f t="shared" si="261"/>
        <v/>
      </c>
      <c r="AE1841" s="84" t="str">
        <f t="shared" si="262"/>
        <v/>
      </c>
      <c r="AG1841" s="6" t="str">
        <f>IF($AE1841="", "", COUNTIF($AE$10:$AE$2510, "&gt;"&amp;$AE1841)+1+COUNTIF($AE$10:$AE1841, $AE1841)-1)</f>
        <v/>
      </c>
    </row>
    <row r="1842" spans="1:33" x14ac:dyDescent="0.25">
      <c r="A1842" s="2"/>
      <c r="B1842" s="98"/>
      <c r="C1842" s="99"/>
      <c r="D1842" s="100"/>
      <c r="E1842" s="101"/>
      <c r="F1842" s="102"/>
      <c r="G1842" s="99"/>
      <c r="H1842" s="103"/>
      <c r="I1842" s="104"/>
      <c r="J1842" s="2"/>
      <c r="K1842" s="56" t="str">
        <f t="shared" si="254"/>
        <v/>
      </c>
      <c r="L1842" s="2"/>
      <c r="M1842" s="2"/>
      <c r="N1842" s="51" t="str">
        <f t="shared" si="255"/>
        <v/>
      </c>
      <c r="O1842" s="2"/>
      <c r="Q1842" s="6" t="str">
        <f t="shared" si="256"/>
        <v/>
      </c>
      <c r="S1842" s="6" t="str">
        <f>IF(COUNTIF($Q1842:$Q$2510, $Q1842)&gt;1, "", $Q1842)</f>
        <v/>
      </c>
      <c r="U1842" s="63" t="str">
        <f>IF($B1842="", "", IF(OR($B1842&lt;'Intro &amp; Setup'!$W$18, $B1842&gt;'Intro &amp; Setup'!$AG$18), "X", ""))</f>
        <v/>
      </c>
      <c r="V1842" s="64" t="str">
        <f>IF($F1842="", "", IF(OR($F1842&lt;'Intro &amp; Setup'!$W$18, $F1842&gt;'Intro &amp; Setup'!$AG$18), "X", ""))</f>
        <v/>
      </c>
      <c r="W1842" s="6" t="str">
        <f t="shared" si="257"/>
        <v/>
      </c>
      <c r="Y1842" s="63" t="str">
        <f t="shared" si="258"/>
        <v/>
      </c>
      <c r="Z1842" s="64" t="str">
        <f t="shared" si="259"/>
        <v/>
      </c>
      <c r="AB1842" s="80" t="str">
        <f t="shared" si="260"/>
        <v/>
      </c>
      <c r="AC1842" s="77" t="str">
        <f t="shared" si="261"/>
        <v/>
      </c>
      <c r="AE1842" s="84" t="str">
        <f t="shared" si="262"/>
        <v/>
      </c>
      <c r="AG1842" s="6" t="str">
        <f>IF($AE1842="", "", COUNTIF($AE$10:$AE$2510, "&gt;"&amp;$AE1842)+1+COUNTIF($AE$10:$AE1842, $AE1842)-1)</f>
        <v/>
      </c>
    </row>
    <row r="1843" spans="1:33" x14ac:dyDescent="0.25">
      <c r="A1843" s="2"/>
      <c r="B1843" s="98"/>
      <c r="C1843" s="99"/>
      <c r="D1843" s="100"/>
      <c r="E1843" s="101"/>
      <c r="F1843" s="102"/>
      <c r="G1843" s="99"/>
      <c r="H1843" s="103"/>
      <c r="I1843" s="104"/>
      <c r="J1843" s="2"/>
      <c r="K1843" s="56" t="str">
        <f t="shared" si="254"/>
        <v/>
      </c>
      <c r="L1843" s="2"/>
      <c r="M1843" s="2"/>
      <c r="N1843" s="51" t="str">
        <f t="shared" si="255"/>
        <v/>
      </c>
      <c r="O1843" s="2"/>
      <c r="Q1843" s="6" t="str">
        <f t="shared" si="256"/>
        <v/>
      </c>
      <c r="S1843" s="6" t="str">
        <f>IF(COUNTIF($Q1843:$Q$2510, $Q1843)&gt;1, "", $Q1843)</f>
        <v/>
      </c>
      <c r="U1843" s="63" t="str">
        <f>IF($B1843="", "", IF(OR($B1843&lt;'Intro &amp; Setup'!$W$18, $B1843&gt;'Intro &amp; Setup'!$AG$18), "X", ""))</f>
        <v/>
      </c>
      <c r="V1843" s="64" t="str">
        <f>IF($F1843="", "", IF(OR($F1843&lt;'Intro &amp; Setup'!$W$18, $F1843&gt;'Intro &amp; Setup'!$AG$18), "X", ""))</f>
        <v/>
      </c>
      <c r="W1843" s="6" t="str">
        <f t="shared" si="257"/>
        <v/>
      </c>
      <c r="Y1843" s="63" t="str">
        <f t="shared" si="258"/>
        <v/>
      </c>
      <c r="Z1843" s="64" t="str">
        <f t="shared" si="259"/>
        <v/>
      </c>
      <c r="AB1843" s="80" t="str">
        <f t="shared" si="260"/>
        <v/>
      </c>
      <c r="AC1843" s="77" t="str">
        <f t="shared" si="261"/>
        <v/>
      </c>
      <c r="AE1843" s="84" t="str">
        <f t="shared" si="262"/>
        <v/>
      </c>
      <c r="AG1843" s="6" t="str">
        <f>IF($AE1843="", "", COUNTIF($AE$10:$AE$2510, "&gt;"&amp;$AE1843)+1+COUNTIF($AE$10:$AE1843, $AE1843)-1)</f>
        <v/>
      </c>
    </row>
    <row r="1844" spans="1:33" x14ac:dyDescent="0.25">
      <c r="A1844" s="2"/>
      <c r="B1844" s="98"/>
      <c r="C1844" s="99"/>
      <c r="D1844" s="100"/>
      <c r="E1844" s="101"/>
      <c r="F1844" s="102"/>
      <c r="G1844" s="99"/>
      <c r="H1844" s="103"/>
      <c r="I1844" s="104"/>
      <c r="J1844" s="2"/>
      <c r="K1844" s="56" t="str">
        <f t="shared" si="254"/>
        <v/>
      </c>
      <c r="L1844" s="2"/>
      <c r="M1844" s="2"/>
      <c r="N1844" s="51" t="str">
        <f t="shared" si="255"/>
        <v/>
      </c>
      <c r="O1844" s="2"/>
      <c r="Q1844" s="6" t="str">
        <f t="shared" si="256"/>
        <v/>
      </c>
      <c r="S1844" s="6" t="str">
        <f>IF(COUNTIF($Q1844:$Q$2510, $Q1844)&gt;1, "", $Q1844)</f>
        <v/>
      </c>
      <c r="U1844" s="63" t="str">
        <f>IF($B1844="", "", IF(OR($B1844&lt;'Intro &amp; Setup'!$W$18, $B1844&gt;'Intro &amp; Setup'!$AG$18), "X", ""))</f>
        <v/>
      </c>
      <c r="V1844" s="64" t="str">
        <f>IF($F1844="", "", IF(OR($F1844&lt;'Intro &amp; Setup'!$W$18, $F1844&gt;'Intro &amp; Setup'!$AG$18), "X", ""))</f>
        <v/>
      </c>
      <c r="W1844" s="6" t="str">
        <f t="shared" si="257"/>
        <v/>
      </c>
      <c r="Y1844" s="63" t="str">
        <f t="shared" si="258"/>
        <v/>
      </c>
      <c r="Z1844" s="64" t="str">
        <f t="shared" si="259"/>
        <v/>
      </c>
      <c r="AB1844" s="80" t="str">
        <f t="shared" si="260"/>
        <v/>
      </c>
      <c r="AC1844" s="77" t="str">
        <f t="shared" si="261"/>
        <v/>
      </c>
      <c r="AE1844" s="84" t="str">
        <f t="shared" si="262"/>
        <v/>
      </c>
      <c r="AG1844" s="6" t="str">
        <f>IF($AE1844="", "", COUNTIF($AE$10:$AE$2510, "&gt;"&amp;$AE1844)+1+COUNTIF($AE$10:$AE1844, $AE1844)-1)</f>
        <v/>
      </c>
    </row>
    <row r="1845" spans="1:33" x14ac:dyDescent="0.25">
      <c r="A1845" s="2"/>
      <c r="B1845" s="98"/>
      <c r="C1845" s="99"/>
      <c r="D1845" s="100"/>
      <c r="E1845" s="101"/>
      <c r="F1845" s="102"/>
      <c r="G1845" s="99"/>
      <c r="H1845" s="103"/>
      <c r="I1845" s="104"/>
      <c r="J1845" s="2"/>
      <c r="K1845" s="56" t="str">
        <f t="shared" si="254"/>
        <v/>
      </c>
      <c r="L1845" s="2"/>
      <c r="M1845" s="2"/>
      <c r="N1845" s="51" t="str">
        <f t="shared" si="255"/>
        <v/>
      </c>
      <c r="O1845" s="2"/>
      <c r="Q1845" s="6" t="str">
        <f t="shared" si="256"/>
        <v/>
      </c>
      <c r="S1845" s="6" t="str">
        <f>IF(COUNTIF($Q1845:$Q$2510, $Q1845)&gt;1, "", $Q1845)</f>
        <v/>
      </c>
      <c r="U1845" s="63" t="str">
        <f>IF($B1845="", "", IF(OR($B1845&lt;'Intro &amp; Setup'!$W$18, $B1845&gt;'Intro &amp; Setup'!$AG$18), "X", ""))</f>
        <v/>
      </c>
      <c r="V1845" s="64" t="str">
        <f>IF($F1845="", "", IF(OR($F1845&lt;'Intro &amp; Setup'!$W$18, $F1845&gt;'Intro &amp; Setup'!$AG$18), "X", ""))</f>
        <v/>
      </c>
      <c r="W1845" s="6" t="str">
        <f t="shared" si="257"/>
        <v/>
      </c>
      <c r="Y1845" s="63" t="str">
        <f t="shared" si="258"/>
        <v/>
      </c>
      <c r="Z1845" s="64" t="str">
        <f t="shared" si="259"/>
        <v/>
      </c>
      <c r="AB1845" s="80" t="str">
        <f t="shared" si="260"/>
        <v/>
      </c>
      <c r="AC1845" s="77" t="str">
        <f t="shared" si="261"/>
        <v/>
      </c>
      <c r="AE1845" s="84" t="str">
        <f t="shared" si="262"/>
        <v/>
      </c>
      <c r="AG1845" s="6" t="str">
        <f>IF($AE1845="", "", COUNTIF($AE$10:$AE$2510, "&gt;"&amp;$AE1845)+1+COUNTIF($AE$10:$AE1845, $AE1845)-1)</f>
        <v/>
      </c>
    </row>
    <row r="1846" spans="1:33" x14ac:dyDescent="0.25">
      <c r="A1846" s="2"/>
      <c r="B1846" s="98"/>
      <c r="C1846" s="99"/>
      <c r="D1846" s="100"/>
      <c r="E1846" s="101"/>
      <c r="F1846" s="102"/>
      <c r="G1846" s="99"/>
      <c r="H1846" s="103"/>
      <c r="I1846" s="104"/>
      <c r="J1846" s="2"/>
      <c r="K1846" s="56" t="str">
        <f t="shared" si="254"/>
        <v/>
      </c>
      <c r="L1846" s="2"/>
      <c r="M1846" s="2"/>
      <c r="N1846" s="51" t="str">
        <f t="shared" si="255"/>
        <v/>
      </c>
      <c r="O1846" s="2"/>
      <c r="Q1846" s="6" t="str">
        <f t="shared" si="256"/>
        <v/>
      </c>
      <c r="S1846" s="6" t="str">
        <f>IF(COUNTIF($Q1846:$Q$2510, $Q1846)&gt;1, "", $Q1846)</f>
        <v/>
      </c>
      <c r="U1846" s="63" t="str">
        <f>IF($B1846="", "", IF(OR($B1846&lt;'Intro &amp; Setup'!$W$18, $B1846&gt;'Intro &amp; Setup'!$AG$18), "X", ""))</f>
        <v/>
      </c>
      <c r="V1846" s="64" t="str">
        <f>IF($F1846="", "", IF(OR($F1846&lt;'Intro &amp; Setup'!$W$18, $F1846&gt;'Intro &amp; Setup'!$AG$18), "X", ""))</f>
        <v/>
      </c>
      <c r="W1846" s="6" t="str">
        <f t="shared" si="257"/>
        <v/>
      </c>
      <c r="Y1846" s="63" t="str">
        <f t="shared" si="258"/>
        <v/>
      </c>
      <c r="Z1846" s="64" t="str">
        <f t="shared" si="259"/>
        <v/>
      </c>
      <c r="AB1846" s="80" t="str">
        <f t="shared" si="260"/>
        <v/>
      </c>
      <c r="AC1846" s="77" t="str">
        <f t="shared" si="261"/>
        <v/>
      </c>
      <c r="AE1846" s="84" t="str">
        <f t="shared" si="262"/>
        <v/>
      </c>
      <c r="AG1846" s="6" t="str">
        <f>IF($AE1846="", "", COUNTIF($AE$10:$AE$2510, "&gt;"&amp;$AE1846)+1+COUNTIF($AE$10:$AE1846, $AE1846)-1)</f>
        <v/>
      </c>
    </row>
    <row r="1847" spans="1:33" x14ac:dyDescent="0.25">
      <c r="A1847" s="2"/>
      <c r="B1847" s="98"/>
      <c r="C1847" s="99"/>
      <c r="D1847" s="100"/>
      <c r="E1847" s="101"/>
      <c r="F1847" s="102"/>
      <c r="G1847" s="99"/>
      <c r="H1847" s="103"/>
      <c r="I1847" s="104"/>
      <c r="J1847" s="2"/>
      <c r="K1847" s="56" t="str">
        <f t="shared" si="254"/>
        <v/>
      </c>
      <c r="L1847" s="2"/>
      <c r="M1847" s="2"/>
      <c r="N1847" s="51" t="str">
        <f t="shared" si="255"/>
        <v/>
      </c>
      <c r="O1847" s="2"/>
      <c r="Q1847" s="6" t="str">
        <f t="shared" si="256"/>
        <v/>
      </c>
      <c r="S1847" s="6" t="str">
        <f>IF(COUNTIF($Q1847:$Q$2510, $Q1847)&gt;1, "", $Q1847)</f>
        <v/>
      </c>
      <c r="U1847" s="63" t="str">
        <f>IF($B1847="", "", IF(OR($B1847&lt;'Intro &amp; Setup'!$W$18, $B1847&gt;'Intro &amp; Setup'!$AG$18), "X", ""))</f>
        <v/>
      </c>
      <c r="V1847" s="64" t="str">
        <f>IF($F1847="", "", IF(OR($F1847&lt;'Intro &amp; Setup'!$W$18, $F1847&gt;'Intro &amp; Setup'!$AG$18), "X", ""))</f>
        <v/>
      </c>
      <c r="W1847" s="6" t="str">
        <f t="shared" si="257"/>
        <v/>
      </c>
      <c r="Y1847" s="63" t="str">
        <f t="shared" si="258"/>
        <v/>
      </c>
      <c r="Z1847" s="64" t="str">
        <f t="shared" si="259"/>
        <v/>
      </c>
      <c r="AB1847" s="80" t="str">
        <f t="shared" si="260"/>
        <v/>
      </c>
      <c r="AC1847" s="77" t="str">
        <f t="shared" si="261"/>
        <v/>
      </c>
      <c r="AE1847" s="84" t="str">
        <f t="shared" si="262"/>
        <v/>
      </c>
      <c r="AG1847" s="6" t="str">
        <f>IF($AE1847="", "", COUNTIF($AE$10:$AE$2510, "&gt;"&amp;$AE1847)+1+COUNTIF($AE$10:$AE1847, $AE1847)-1)</f>
        <v/>
      </c>
    </row>
    <row r="1848" spans="1:33" x14ac:dyDescent="0.25">
      <c r="A1848" s="2"/>
      <c r="B1848" s="98"/>
      <c r="C1848" s="99"/>
      <c r="D1848" s="100"/>
      <c r="E1848" s="101"/>
      <c r="F1848" s="102"/>
      <c r="G1848" s="99"/>
      <c r="H1848" s="103"/>
      <c r="I1848" s="104"/>
      <c r="J1848" s="2"/>
      <c r="K1848" s="56" t="str">
        <f t="shared" si="254"/>
        <v/>
      </c>
      <c r="L1848" s="2"/>
      <c r="M1848" s="2"/>
      <c r="N1848" s="51" t="str">
        <f t="shared" si="255"/>
        <v/>
      </c>
      <c r="O1848" s="2"/>
      <c r="Q1848" s="6" t="str">
        <f t="shared" si="256"/>
        <v/>
      </c>
      <c r="S1848" s="6" t="str">
        <f>IF(COUNTIF($Q1848:$Q$2510, $Q1848)&gt;1, "", $Q1848)</f>
        <v/>
      </c>
      <c r="U1848" s="63" t="str">
        <f>IF($B1848="", "", IF(OR($B1848&lt;'Intro &amp; Setup'!$W$18, $B1848&gt;'Intro &amp; Setup'!$AG$18), "X", ""))</f>
        <v/>
      </c>
      <c r="V1848" s="64" t="str">
        <f>IF($F1848="", "", IF(OR($F1848&lt;'Intro &amp; Setup'!$W$18, $F1848&gt;'Intro &amp; Setup'!$AG$18), "X", ""))</f>
        <v/>
      </c>
      <c r="W1848" s="6" t="str">
        <f t="shared" si="257"/>
        <v/>
      </c>
      <c r="Y1848" s="63" t="str">
        <f t="shared" si="258"/>
        <v/>
      </c>
      <c r="Z1848" s="64" t="str">
        <f t="shared" si="259"/>
        <v/>
      </c>
      <c r="AB1848" s="80" t="str">
        <f t="shared" si="260"/>
        <v/>
      </c>
      <c r="AC1848" s="77" t="str">
        <f t="shared" si="261"/>
        <v/>
      </c>
      <c r="AE1848" s="84" t="str">
        <f t="shared" si="262"/>
        <v/>
      </c>
      <c r="AG1848" s="6" t="str">
        <f>IF($AE1848="", "", COUNTIF($AE$10:$AE$2510, "&gt;"&amp;$AE1848)+1+COUNTIF($AE$10:$AE1848, $AE1848)-1)</f>
        <v/>
      </c>
    </row>
    <row r="1849" spans="1:33" x14ac:dyDescent="0.25">
      <c r="A1849" s="2"/>
      <c r="B1849" s="98"/>
      <c r="C1849" s="99"/>
      <c r="D1849" s="100"/>
      <c r="E1849" s="101"/>
      <c r="F1849" s="102"/>
      <c r="G1849" s="99"/>
      <c r="H1849" s="103"/>
      <c r="I1849" s="104"/>
      <c r="J1849" s="2"/>
      <c r="K1849" s="56" t="str">
        <f t="shared" si="254"/>
        <v/>
      </c>
      <c r="L1849" s="2"/>
      <c r="M1849" s="2"/>
      <c r="N1849" s="51" t="str">
        <f t="shared" si="255"/>
        <v/>
      </c>
      <c r="O1849" s="2"/>
      <c r="Q1849" s="6" t="str">
        <f t="shared" si="256"/>
        <v/>
      </c>
      <c r="S1849" s="6" t="str">
        <f>IF(COUNTIF($Q1849:$Q$2510, $Q1849)&gt;1, "", $Q1849)</f>
        <v/>
      </c>
      <c r="U1849" s="63" t="str">
        <f>IF($B1849="", "", IF(OR($B1849&lt;'Intro &amp; Setup'!$W$18, $B1849&gt;'Intro &amp; Setup'!$AG$18), "X", ""))</f>
        <v/>
      </c>
      <c r="V1849" s="64" t="str">
        <f>IF($F1849="", "", IF(OR($F1849&lt;'Intro &amp; Setup'!$W$18, $F1849&gt;'Intro &amp; Setup'!$AG$18), "X", ""))</f>
        <v/>
      </c>
      <c r="W1849" s="6" t="str">
        <f t="shared" si="257"/>
        <v/>
      </c>
      <c r="Y1849" s="63" t="str">
        <f t="shared" si="258"/>
        <v/>
      </c>
      <c r="Z1849" s="64" t="str">
        <f t="shared" si="259"/>
        <v/>
      </c>
      <c r="AB1849" s="80" t="str">
        <f t="shared" si="260"/>
        <v/>
      </c>
      <c r="AC1849" s="77" t="str">
        <f t="shared" si="261"/>
        <v/>
      </c>
      <c r="AE1849" s="84" t="str">
        <f t="shared" si="262"/>
        <v/>
      </c>
      <c r="AG1849" s="6" t="str">
        <f>IF($AE1849="", "", COUNTIF($AE$10:$AE$2510, "&gt;"&amp;$AE1849)+1+COUNTIF($AE$10:$AE1849, $AE1849)-1)</f>
        <v/>
      </c>
    </row>
    <row r="1850" spans="1:33" x14ac:dyDescent="0.25">
      <c r="A1850" s="2"/>
      <c r="B1850" s="98"/>
      <c r="C1850" s="99"/>
      <c r="D1850" s="100"/>
      <c r="E1850" s="101"/>
      <c r="F1850" s="102"/>
      <c r="G1850" s="99"/>
      <c r="H1850" s="103"/>
      <c r="I1850" s="104"/>
      <c r="J1850" s="2"/>
      <c r="K1850" s="56" t="str">
        <f t="shared" si="254"/>
        <v/>
      </c>
      <c r="L1850" s="2"/>
      <c r="M1850" s="2"/>
      <c r="N1850" s="51" t="str">
        <f t="shared" si="255"/>
        <v/>
      </c>
      <c r="O1850" s="2"/>
      <c r="Q1850" s="6" t="str">
        <f t="shared" si="256"/>
        <v/>
      </c>
      <c r="S1850" s="6" t="str">
        <f>IF(COUNTIF($Q1850:$Q$2510, $Q1850)&gt;1, "", $Q1850)</f>
        <v/>
      </c>
      <c r="U1850" s="63" t="str">
        <f>IF($B1850="", "", IF(OR($B1850&lt;'Intro &amp; Setup'!$W$18, $B1850&gt;'Intro &amp; Setup'!$AG$18), "X", ""))</f>
        <v/>
      </c>
      <c r="V1850" s="64" t="str">
        <f>IF($F1850="", "", IF(OR($F1850&lt;'Intro &amp; Setup'!$W$18, $F1850&gt;'Intro &amp; Setup'!$AG$18), "X", ""))</f>
        <v/>
      </c>
      <c r="W1850" s="6" t="str">
        <f t="shared" si="257"/>
        <v/>
      </c>
      <c r="Y1850" s="63" t="str">
        <f t="shared" si="258"/>
        <v/>
      </c>
      <c r="Z1850" s="64" t="str">
        <f t="shared" si="259"/>
        <v/>
      </c>
      <c r="AB1850" s="80" t="str">
        <f t="shared" si="260"/>
        <v/>
      </c>
      <c r="AC1850" s="77" t="str">
        <f t="shared" si="261"/>
        <v/>
      </c>
      <c r="AE1850" s="84" t="str">
        <f t="shared" si="262"/>
        <v/>
      </c>
      <c r="AG1850" s="6" t="str">
        <f>IF($AE1850="", "", COUNTIF($AE$10:$AE$2510, "&gt;"&amp;$AE1850)+1+COUNTIF($AE$10:$AE1850, $AE1850)-1)</f>
        <v/>
      </c>
    </row>
    <row r="1851" spans="1:33" x14ac:dyDescent="0.25">
      <c r="A1851" s="2"/>
      <c r="B1851" s="98"/>
      <c r="C1851" s="99"/>
      <c r="D1851" s="100"/>
      <c r="E1851" s="101"/>
      <c r="F1851" s="102"/>
      <c r="G1851" s="99"/>
      <c r="H1851" s="103"/>
      <c r="I1851" s="104"/>
      <c r="J1851" s="2"/>
      <c r="K1851" s="56" t="str">
        <f t="shared" si="254"/>
        <v/>
      </c>
      <c r="L1851" s="2"/>
      <c r="M1851" s="2"/>
      <c r="N1851" s="51" t="str">
        <f t="shared" si="255"/>
        <v/>
      </c>
      <c r="O1851" s="2"/>
      <c r="Q1851" s="6" t="str">
        <f t="shared" si="256"/>
        <v/>
      </c>
      <c r="S1851" s="6" t="str">
        <f>IF(COUNTIF($Q1851:$Q$2510, $Q1851)&gt;1, "", $Q1851)</f>
        <v/>
      </c>
      <c r="U1851" s="63" t="str">
        <f>IF($B1851="", "", IF(OR($B1851&lt;'Intro &amp; Setup'!$W$18, $B1851&gt;'Intro &amp; Setup'!$AG$18), "X", ""))</f>
        <v/>
      </c>
      <c r="V1851" s="64" t="str">
        <f>IF($F1851="", "", IF(OR($F1851&lt;'Intro &amp; Setup'!$W$18, $F1851&gt;'Intro &amp; Setup'!$AG$18), "X", ""))</f>
        <v/>
      </c>
      <c r="W1851" s="6" t="str">
        <f t="shared" si="257"/>
        <v/>
      </c>
      <c r="Y1851" s="63" t="str">
        <f t="shared" si="258"/>
        <v/>
      </c>
      <c r="Z1851" s="64" t="str">
        <f t="shared" si="259"/>
        <v/>
      </c>
      <c r="AB1851" s="80" t="str">
        <f t="shared" si="260"/>
        <v/>
      </c>
      <c r="AC1851" s="77" t="str">
        <f t="shared" si="261"/>
        <v/>
      </c>
      <c r="AE1851" s="84" t="str">
        <f t="shared" si="262"/>
        <v/>
      </c>
      <c r="AG1851" s="6" t="str">
        <f>IF($AE1851="", "", COUNTIF($AE$10:$AE$2510, "&gt;"&amp;$AE1851)+1+COUNTIF($AE$10:$AE1851, $AE1851)-1)</f>
        <v/>
      </c>
    </row>
    <row r="1852" spans="1:33" x14ac:dyDescent="0.25">
      <c r="A1852" s="2"/>
      <c r="B1852" s="98"/>
      <c r="C1852" s="99"/>
      <c r="D1852" s="100"/>
      <c r="E1852" s="101"/>
      <c r="F1852" s="102"/>
      <c r="G1852" s="99"/>
      <c r="H1852" s="103"/>
      <c r="I1852" s="104"/>
      <c r="J1852" s="2"/>
      <c r="K1852" s="56" t="str">
        <f t="shared" si="254"/>
        <v/>
      </c>
      <c r="L1852" s="2"/>
      <c r="M1852" s="2"/>
      <c r="N1852" s="51" t="str">
        <f t="shared" si="255"/>
        <v/>
      </c>
      <c r="O1852" s="2"/>
      <c r="Q1852" s="6" t="str">
        <f t="shared" si="256"/>
        <v/>
      </c>
      <c r="S1852" s="6" t="str">
        <f>IF(COUNTIF($Q1852:$Q$2510, $Q1852)&gt;1, "", $Q1852)</f>
        <v/>
      </c>
      <c r="U1852" s="63" t="str">
        <f>IF($B1852="", "", IF(OR($B1852&lt;'Intro &amp; Setup'!$W$18, $B1852&gt;'Intro &amp; Setup'!$AG$18), "X", ""))</f>
        <v/>
      </c>
      <c r="V1852" s="64" t="str">
        <f>IF($F1852="", "", IF(OR($F1852&lt;'Intro &amp; Setup'!$W$18, $F1852&gt;'Intro &amp; Setup'!$AG$18), "X", ""))</f>
        <v/>
      </c>
      <c r="W1852" s="6" t="str">
        <f t="shared" si="257"/>
        <v/>
      </c>
      <c r="Y1852" s="63" t="str">
        <f t="shared" si="258"/>
        <v/>
      </c>
      <c r="Z1852" s="64" t="str">
        <f t="shared" si="259"/>
        <v/>
      </c>
      <c r="AB1852" s="80" t="str">
        <f t="shared" si="260"/>
        <v/>
      </c>
      <c r="AC1852" s="77" t="str">
        <f t="shared" si="261"/>
        <v/>
      </c>
      <c r="AE1852" s="84" t="str">
        <f t="shared" si="262"/>
        <v/>
      </c>
      <c r="AG1852" s="6" t="str">
        <f>IF($AE1852="", "", COUNTIF($AE$10:$AE$2510, "&gt;"&amp;$AE1852)+1+COUNTIF($AE$10:$AE1852, $AE1852)-1)</f>
        <v/>
      </c>
    </row>
    <row r="1853" spans="1:33" x14ac:dyDescent="0.25">
      <c r="A1853" s="2"/>
      <c r="B1853" s="98"/>
      <c r="C1853" s="99"/>
      <c r="D1853" s="100"/>
      <c r="E1853" s="101"/>
      <c r="F1853" s="102"/>
      <c r="G1853" s="99"/>
      <c r="H1853" s="103"/>
      <c r="I1853" s="104"/>
      <c r="J1853" s="2"/>
      <c r="K1853" s="56" t="str">
        <f t="shared" si="254"/>
        <v/>
      </c>
      <c r="L1853" s="2"/>
      <c r="M1853" s="2"/>
      <c r="N1853" s="51" t="str">
        <f t="shared" si="255"/>
        <v/>
      </c>
      <c r="O1853" s="2"/>
      <c r="Q1853" s="6" t="str">
        <f t="shared" si="256"/>
        <v/>
      </c>
      <c r="S1853" s="6" t="str">
        <f>IF(COUNTIF($Q1853:$Q$2510, $Q1853)&gt;1, "", $Q1853)</f>
        <v/>
      </c>
      <c r="U1853" s="63" t="str">
        <f>IF($B1853="", "", IF(OR($B1853&lt;'Intro &amp; Setup'!$W$18, $B1853&gt;'Intro &amp; Setup'!$AG$18), "X", ""))</f>
        <v/>
      </c>
      <c r="V1853" s="64" t="str">
        <f>IF($F1853="", "", IF(OR($F1853&lt;'Intro &amp; Setup'!$W$18, $F1853&gt;'Intro &amp; Setup'!$AG$18), "X", ""))</f>
        <v/>
      </c>
      <c r="W1853" s="6" t="str">
        <f t="shared" si="257"/>
        <v/>
      </c>
      <c r="Y1853" s="63" t="str">
        <f t="shared" si="258"/>
        <v/>
      </c>
      <c r="Z1853" s="64" t="str">
        <f t="shared" si="259"/>
        <v/>
      </c>
      <c r="AB1853" s="80" t="str">
        <f t="shared" si="260"/>
        <v/>
      </c>
      <c r="AC1853" s="77" t="str">
        <f t="shared" si="261"/>
        <v/>
      </c>
      <c r="AE1853" s="84" t="str">
        <f t="shared" si="262"/>
        <v/>
      </c>
      <c r="AG1853" s="6" t="str">
        <f>IF($AE1853="", "", COUNTIF($AE$10:$AE$2510, "&gt;"&amp;$AE1853)+1+COUNTIF($AE$10:$AE1853, $AE1853)-1)</f>
        <v/>
      </c>
    </row>
    <row r="1854" spans="1:33" x14ac:dyDescent="0.25">
      <c r="A1854" s="2"/>
      <c r="B1854" s="98"/>
      <c r="C1854" s="99"/>
      <c r="D1854" s="100"/>
      <c r="E1854" s="101"/>
      <c r="F1854" s="102"/>
      <c r="G1854" s="99"/>
      <c r="H1854" s="103"/>
      <c r="I1854" s="104"/>
      <c r="J1854" s="2"/>
      <c r="K1854" s="56" t="str">
        <f t="shared" si="254"/>
        <v/>
      </c>
      <c r="L1854" s="2"/>
      <c r="M1854" s="2"/>
      <c r="N1854" s="51" t="str">
        <f t="shared" si="255"/>
        <v/>
      </c>
      <c r="O1854" s="2"/>
      <c r="Q1854" s="6" t="str">
        <f t="shared" si="256"/>
        <v/>
      </c>
      <c r="S1854" s="6" t="str">
        <f>IF(COUNTIF($Q1854:$Q$2510, $Q1854)&gt;1, "", $Q1854)</f>
        <v/>
      </c>
      <c r="U1854" s="63" t="str">
        <f>IF($B1854="", "", IF(OR($B1854&lt;'Intro &amp; Setup'!$W$18, $B1854&gt;'Intro &amp; Setup'!$AG$18), "X", ""))</f>
        <v/>
      </c>
      <c r="V1854" s="64" t="str">
        <f>IF($F1854="", "", IF(OR($F1854&lt;'Intro &amp; Setup'!$W$18, $F1854&gt;'Intro &amp; Setup'!$AG$18), "X", ""))</f>
        <v/>
      </c>
      <c r="W1854" s="6" t="str">
        <f t="shared" si="257"/>
        <v/>
      </c>
      <c r="Y1854" s="63" t="str">
        <f t="shared" si="258"/>
        <v/>
      </c>
      <c r="Z1854" s="64" t="str">
        <f t="shared" si="259"/>
        <v/>
      </c>
      <c r="AB1854" s="80" t="str">
        <f t="shared" si="260"/>
        <v/>
      </c>
      <c r="AC1854" s="77" t="str">
        <f t="shared" si="261"/>
        <v/>
      </c>
      <c r="AE1854" s="84" t="str">
        <f t="shared" si="262"/>
        <v/>
      </c>
      <c r="AG1854" s="6" t="str">
        <f>IF($AE1854="", "", COUNTIF($AE$10:$AE$2510, "&gt;"&amp;$AE1854)+1+COUNTIF($AE$10:$AE1854, $AE1854)-1)</f>
        <v/>
      </c>
    </row>
    <row r="1855" spans="1:33" x14ac:dyDescent="0.25">
      <c r="A1855" s="2"/>
      <c r="B1855" s="98"/>
      <c r="C1855" s="99"/>
      <c r="D1855" s="100"/>
      <c r="E1855" s="101"/>
      <c r="F1855" s="102"/>
      <c r="G1855" s="99"/>
      <c r="H1855" s="103"/>
      <c r="I1855" s="104"/>
      <c r="J1855" s="2"/>
      <c r="K1855" s="56" t="str">
        <f t="shared" si="254"/>
        <v/>
      </c>
      <c r="L1855" s="2"/>
      <c r="M1855" s="2"/>
      <c r="N1855" s="51" t="str">
        <f t="shared" si="255"/>
        <v/>
      </c>
      <c r="O1855" s="2"/>
      <c r="Q1855" s="6" t="str">
        <f t="shared" si="256"/>
        <v/>
      </c>
      <c r="S1855" s="6" t="str">
        <f>IF(COUNTIF($Q1855:$Q$2510, $Q1855)&gt;1, "", $Q1855)</f>
        <v/>
      </c>
      <c r="U1855" s="63" t="str">
        <f>IF($B1855="", "", IF(OR($B1855&lt;'Intro &amp; Setup'!$W$18, $B1855&gt;'Intro &amp; Setup'!$AG$18), "X", ""))</f>
        <v/>
      </c>
      <c r="V1855" s="64" t="str">
        <f>IF($F1855="", "", IF(OR($F1855&lt;'Intro &amp; Setup'!$W$18, $F1855&gt;'Intro &amp; Setup'!$AG$18), "X", ""))</f>
        <v/>
      </c>
      <c r="W1855" s="6" t="str">
        <f t="shared" si="257"/>
        <v/>
      </c>
      <c r="Y1855" s="63" t="str">
        <f t="shared" si="258"/>
        <v/>
      </c>
      <c r="Z1855" s="64" t="str">
        <f t="shared" si="259"/>
        <v/>
      </c>
      <c r="AB1855" s="80" t="str">
        <f t="shared" si="260"/>
        <v/>
      </c>
      <c r="AC1855" s="77" t="str">
        <f t="shared" si="261"/>
        <v/>
      </c>
      <c r="AE1855" s="84" t="str">
        <f t="shared" si="262"/>
        <v/>
      </c>
      <c r="AG1855" s="6" t="str">
        <f>IF($AE1855="", "", COUNTIF($AE$10:$AE$2510, "&gt;"&amp;$AE1855)+1+COUNTIF($AE$10:$AE1855, $AE1855)-1)</f>
        <v/>
      </c>
    </row>
    <row r="1856" spans="1:33" x14ac:dyDescent="0.25">
      <c r="A1856" s="2"/>
      <c r="B1856" s="98"/>
      <c r="C1856" s="99"/>
      <c r="D1856" s="100"/>
      <c r="E1856" s="101"/>
      <c r="F1856" s="102"/>
      <c r="G1856" s="99"/>
      <c r="H1856" s="103"/>
      <c r="I1856" s="104"/>
      <c r="J1856" s="2"/>
      <c r="K1856" s="56" t="str">
        <f t="shared" si="254"/>
        <v/>
      </c>
      <c r="L1856" s="2"/>
      <c r="M1856" s="2"/>
      <c r="N1856" s="51" t="str">
        <f t="shared" si="255"/>
        <v/>
      </c>
      <c r="O1856" s="2"/>
      <c r="Q1856" s="6" t="str">
        <f t="shared" si="256"/>
        <v/>
      </c>
      <c r="S1856" s="6" t="str">
        <f>IF(COUNTIF($Q1856:$Q$2510, $Q1856)&gt;1, "", $Q1856)</f>
        <v/>
      </c>
      <c r="U1856" s="63" t="str">
        <f>IF($B1856="", "", IF(OR($B1856&lt;'Intro &amp; Setup'!$W$18, $B1856&gt;'Intro &amp; Setup'!$AG$18), "X", ""))</f>
        <v/>
      </c>
      <c r="V1856" s="64" t="str">
        <f>IF($F1856="", "", IF(OR($F1856&lt;'Intro &amp; Setup'!$W$18, $F1856&gt;'Intro &amp; Setup'!$AG$18), "X", ""))</f>
        <v/>
      </c>
      <c r="W1856" s="6" t="str">
        <f t="shared" si="257"/>
        <v/>
      </c>
      <c r="Y1856" s="63" t="str">
        <f t="shared" si="258"/>
        <v/>
      </c>
      <c r="Z1856" s="64" t="str">
        <f t="shared" si="259"/>
        <v/>
      </c>
      <c r="AB1856" s="80" t="str">
        <f t="shared" si="260"/>
        <v/>
      </c>
      <c r="AC1856" s="77" t="str">
        <f t="shared" si="261"/>
        <v/>
      </c>
      <c r="AE1856" s="84" t="str">
        <f t="shared" si="262"/>
        <v/>
      </c>
      <c r="AG1856" s="6" t="str">
        <f>IF($AE1856="", "", COUNTIF($AE$10:$AE$2510, "&gt;"&amp;$AE1856)+1+COUNTIF($AE$10:$AE1856, $AE1856)-1)</f>
        <v/>
      </c>
    </row>
    <row r="1857" spans="1:33" x14ac:dyDescent="0.25">
      <c r="A1857" s="2"/>
      <c r="B1857" s="98"/>
      <c r="C1857" s="99"/>
      <c r="D1857" s="100"/>
      <c r="E1857" s="101"/>
      <c r="F1857" s="102"/>
      <c r="G1857" s="99"/>
      <c r="H1857" s="103"/>
      <c r="I1857" s="104"/>
      <c r="J1857" s="2"/>
      <c r="K1857" s="56" t="str">
        <f t="shared" si="254"/>
        <v/>
      </c>
      <c r="L1857" s="2"/>
      <c r="M1857" s="2"/>
      <c r="N1857" s="51" t="str">
        <f t="shared" si="255"/>
        <v/>
      </c>
      <c r="O1857" s="2"/>
      <c r="Q1857" s="6" t="str">
        <f t="shared" si="256"/>
        <v/>
      </c>
      <c r="S1857" s="6" t="str">
        <f>IF(COUNTIF($Q1857:$Q$2510, $Q1857)&gt;1, "", $Q1857)</f>
        <v/>
      </c>
      <c r="U1857" s="63" t="str">
        <f>IF($B1857="", "", IF(OR($B1857&lt;'Intro &amp; Setup'!$W$18, $B1857&gt;'Intro &amp; Setup'!$AG$18), "X", ""))</f>
        <v/>
      </c>
      <c r="V1857" s="64" t="str">
        <f>IF($F1857="", "", IF(OR($F1857&lt;'Intro &amp; Setup'!$W$18, $F1857&gt;'Intro &amp; Setup'!$AG$18), "X", ""))</f>
        <v/>
      </c>
      <c r="W1857" s="6" t="str">
        <f t="shared" si="257"/>
        <v/>
      </c>
      <c r="Y1857" s="63" t="str">
        <f t="shared" si="258"/>
        <v/>
      </c>
      <c r="Z1857" s="64" t="str">
        <f t="shared" si="259"/>
        <v/>
      </c>
      <c r="AB1857" s="80" t="str">
        <f t="shared" si="260"/>
        <v/>
      </c>
      <c r="AC1857" s="77" t="str">
        <f t="shared" si="261"/>
        <v/>
      </c>
      <c r="AE1857" s="84" t="str">
        <f t="shared" si="262"/>
        <v/>
      </c>
      <c r="AG1857" s="6" t="str">
        <f>IF($AE1857="", "", COUNTIF($AE$10:$AE$2510, "&gt;"&amp;$AE1857)+1+COUNTIF($AE$10:$AE1857, $AE1857)-1)</f>
        <v/>
      </c>
    </row>
    <row r="1858" spans="1:33" x14ac:dyDescent="0.25">
      <c r="A1858" s="2"/>
      <c r="B1858" s="98"/>
      <c r="C1858" s="99"/>
      <c r="D1858" s="100"/>
      <c r="E1858" s="101"/>
      <c r="F1858" s="102"/>
      <c r="G1858" s="99"/>
      <c r="H1858" s="103"/>
      <c r="I1858" s="104"/>
      <c r="J1858" s="2"/>
      <c r="K1858" s="56" t="str">
        <f t="shared" si="254"/>
        <v/>
      </c>
      <c r="L1858" s="2"/>
      <c r="M1858" s="2"/>
      <c r="N1858" s="51" t="str">
        <f t="shared" si="255"/>
        <v/>
      </c>
      <c r="O1858" s="2"/>
      <c r="Q1858" s="6" t="str">
        <f t="shared" si="256"/>
        <v/>
      </c>
      <c r="S1858" s="6" t="str">
        <f>IF(COUNTIF($Q1858:$Q$2510, $Q1858)&gt;1, "", $Q1858)</f>
        <v/>
      </c>
      <c r="U1858" s="63" t="str">
        <f>IF($B1858="", "", IF(OR($B1858&lt;'Intro &amp; Setup'!$W$18, $B1858&gt;'Intro &amp; Setup'!$AG$18), "X", ""))</f>
        <v/>
      </c>
      <c r="V1858" s="64" t="str">
        <f>IF($F1858="", "", IF(OR($F1858&lt;'Intro &amp; Setup'!$W$18, $F1858&gt;'Intro &amp; Setup'!$AG$18), "X", ""))</f>
        <v/>
      </c>
      <c r="W1858" s="6" t="str">
        <f t="shared" si="257"/>
        <v/>
      </c>
      <c r="Y1858" s="63" t="str">
        <f t="shared" si="258"/>
        <v/>
      </c>
      <c r="Z1858" s="64" t="str">
        <f t="shared" si="259"/>
        <v/>
      </c>
      <c r="AB1858" s="80" t="str">
        <f t="shared" si="260"/>
        <v/>
      </c>
      <c r="AC1858" s="77" t="str">
        <f t="shared" si="261"/>
        <v/>
      </c>
      <c r="AE1858" s="84" t="str">
        <f t="shared" si="262"/>
        <v/>
      </c>
      <c r="AG1858" s="6" t="str">
        <f>IF($AE1858="", "", COUNTIF($AE$10:$AE$2510, "&gt;"&amp;$AE1858)+1+COUNTIF($AE$10:$AE1858, $AE1858)-1)</f>
        <v/>
      </c>
    </row>
    <row r="1859" spans="1:33" x14ac:dyDescent="0.25">
      <c r="A1859" s="2"/>
      <c r="B1859" s="98"/>
      <c r="C1859" s="99"/>
      <c r="D1859" s="100"/>
      <c r="E1859" s="101"/>
      <c r="F1859" s="102"/>
      <c r="G1859" s="99"/>
      <c r="H1859" s="103"/>
      <c r="I1859" s="104"/>
      <c r="J1859" s="2"/>
      <c r="K1859" s="56" t="str">
        <f t="shared" si="254"/>
        <v/>
      </c>
      <c r="L1859" s="2"/>
      <c r="M1859" s="2"/>
      <c r="N1859" s="51" t="str">
        <f t="shared" si="255"/>
        <v/>
      </c>
      <c r="O1859" s="2"/>
      <c r="Q1859" s="6" t="str">
        <f t="shared" si="256"/>
        <v/>
      </c>
      <c r="S1859" s="6" t="str">
        <f>IF(COUNTIF($Q1859:$Q$2510, $Q1859)&gt;1, "", $Q1859)</f>
        <v/>
      </c>
      <c r="U1859" s="63" t="str">
        <f>IF($B1859="", "", IF(OR($B1859&lt;'Intro &amp; Setup'!$W$18, $B1859&gt;'Intro &amp; Setup'!$AG$18), "X", ""))</f>
        <v/>
      </c>
      <c r="V1859" s="64" t="str">
        <f>IF($F1859="", "", IF(OR($F1859&lt;'Intro &amp; Setup'!$W$18, $F1859&gt;'Intro &amp; Setup'!$AG$18), "X", ""))</f>
        <v/>
      </c>
      <c r="W1859" s="6" t="str">
        <f t="shared" si="257"/>
        <v/>
      </c>
      <c r="Y1859" s="63" t="str">
        <f t="shared" si="258"/>
        <v/>
      </c>
      <c r="Z1859" s="64" t="str">
        <f t="shared" si="259"/>
        <v/>
      </c>
      <c r="AB1859" s="80" t="str">
        <f t="shared" si="260"/>
        <v/>
      </c>
      <c r="AC1859" s="77" t="str">
        <f t="shared" si="261"/>
        <v/>
      </c>
      <c r="AE1859" s="84" t="str">
        <f t="shared" si="262"/>
        <v/>
      </c>
      <c r="AG1859" s="6" t="str">
        <f>IF($AE1859="", "", COUNTIF($AE$10:$AE$2510, "&gt;"&amp;$AE1859)+1+COUNTIF($AE$10:$AE1859, $AE1859)-1)</f>
        <v/>
      </c>
    </row>
    <row r="1860" spans="1:33" x14ac:dyDescent="0.25">
      <c r="A1860" s="2"/>
      <c r="B1860" s="98"/>
      <c r="C1860" s="99"/>
      <c r="D1860" s="100"/>
      <c r="E1860" s="101"/>
      <c r="F1860" s="102"/>
      <c r="G1860" s="99"/>
      <c r="H1860" s="103"/>
      <c r="I1860" s="104"/>
      <c r="J1860" s="2"/>
      <c r="K1860" s="56" t="str">
        <f t="shared" si="254"/>
        <v/>
      </c>
      <c r="L1860" s="2"/>
      <c r="M1860" s="2"/>
      <c r="N1860" s="51" t="str">
        <f t="shared" si="255"/>
        <v/>
      </c>
      <c r="O1860" s="2"/>
      <c r="Q1860" s="6" t="str">
        <f t="shared" si="256"/>
        <v/>
      </c>
      <c r="S1860" s="6" t="str">
        <f>IF(COUNTIF($Q1860:$Q$2510, $Q1860)&gt;1, "", $Q1860)</f>
        <v/>
      </c>
      <c r="U1860" s="63" t="str">
        <f>IF($B1860="", "", IF(OR($B1860&lt;'Intro &amp; Setup'!$W$18, $B1860&gt;'Intro &amp; Setup'!$AG$18), "X", ""))</f>
        <v/>
      </c>
      <c r="V1860" s="64" t="str">
        <f>IF($F1860="", "", IF(OR($F1860&lt;'Intro &amp; Setup'!$W$18, $F1860&gt;'Intro &amp; Setup'!$AG$18), "X", ""))</f>
        <v/>
      </c>
      <c r="W1860" s="6" t="str">
        <f t="shared" si="257"/>
        <v/>
      </c>
      <c r="Y1860" s="63" t="str">
        <f t="shared" si="258"/>
        <v/>
      </c>
      <c r="Z1860" s="64" t="str">
        <f t="shared" si="259"/>
        <v/>
      </c>
      <c r="AB1860" s="80" t="str">
        <f t="shared" si="260"/>
        <v/>
      </c>
      <c r="AC1860" s="77" t="str">
        <f t="shared" si="261"/>
        <v/>
      </c>
      <c r="AE1860" s="84" t="str">
        <f t="shared" si="262"/>
        <v/>
      </c>
      <c r="AG1860" s="6" t="str">
        <f>IF($AE1860="", "", COUNTIF($AE$10:$AE$2510, "&gt;"&amp;$AE1860)+1+COUNTIF($AE$10:$AE1860, $AE1860)-1)</f>
        <v/>
      </c>
    </row>
    <row r="1861" spans="1:33" x14ac:dyDescent="0.25">
      <c r="A1861" s="2"/>
      <c r="B1861" s="98"/>
      <c r="C1861" s="99"/>
      <c r="D1861" s="100"/>
      <c r="E1861" s="101"/>
      <c r="F1861" s="102"/>
      <c r="G1861" s="99"/>
      <c r="H1861" s="103"/>
      <c r="I1861" s="104"/>
      <c r="J1861" s="2"/>
      <c r="K1861" s="56" t="str">
        <f t="shared" si="254"/>
        <v/>
      </c>
      <c r="L1861" s="2"/>
      <c r="M1861" s="2"/>
      <c r="N1861" s="51" t="str">
        <f t="shared" si="255"/>
        <v/>
      </c>
      <c r="O1861" s="2"/>
      <c r="Q1861" s="6" t="str">
        <f t="shared" si="256"/>
        <v/>
      </c>
      <c r="S1861" s="6" t="str">
        <f>IF(COUNTIF($Q1861:$Q$2510, $Q1861)&gt;1, "", $Q1861)</f>
        <v/>
      </c>
      <c r="U1861" s="63" t="str">
        <f>IF($B1861="", "", IF(OR($B1861&lt;'Intro &amp; Setup'!$W$18, $B1861&gt;'Intro &amp; Setup'!$AG$18), "X", ""))</f>
        <v/>
      </c>
      <c r="V1861" s="64" t="str">
        <f>IF($F1861="", "", IF(OR($F1861&lt;'Intro &amp; Setup'!$W$18, $F1861&gt;'Intro &amp; Setup'!$AG$18), "X", ""))</f>
        <v/>
      </c>
      <c r="W1861" s="6" t="str">
        <f t="shared" si="257"/>
        <v/>
      </c>
      <c r="Y1861" s="63" t="str">
        <f t="shared" si="258"/>
        <v/>
      </c>
      <c r="Z1861" s="64" t="str">
        <f t="shared" si="259"/>
        <v/>
      </c>
      <c r="AB1861" s="80" t="str">
        <f t="shared" si="260"/>
        <v/>
      </c>
      <c r="AC1861" s="77" t="str">
        <f t="shared" si="261"/>
        <v/>
      </c>
      <c r="AE1861" s="84" t="str">
        <f t="shared" si="262"/>
        <v/>
      </c>
      <c r="AG1861" s="6" t="str">
        <f>IF($AE1861="", "", COUNTIF($AE$10:$AE$2510, "&gt;"&amp;$AE1861)+1+COUNTIF($AE$10:$AE1861, $AE1861)-1)</f>
        <v/>
      </c>
    </row>
    <row r="1862" spans="1:33" x14ac:dyDescent="0.25">
      <c r="A1862" s="2"/>
      <c r="B1862" s="98"/>
      <c r="C1862" s="99"/>
      <c r="D1862" s="100"/>
      <c r="E1862" s="101"/>
      <c r="F1862" s="102"/>
      <c r="G1862" s="99"/>
      <c r="H1862" s="103"/>
      <c r="I1862" s="104"/>
      <c r="J1862" s="2"/>
      <c r="K1862" s="56" t="str">
        <f t="shared" si="254"/>
        <v/>
      </c>
      <c r="L1862" s="2"/>
      <c r="M1862" s="2"/>
      <c r="N1862" s="51" t="str">
        <f t="shared" si="255"/>
        <v/>
      </c>
      <c r="O1862" s="2"/>
      <c r="Q1862" s="6" t="str">
        <f t="shared" si="256"/>
        <v/>
      </c>
      <c r="S1862" s="6" t="str">
        <f>IF(COUNTIF($Q1862:$Q$2510, $Q1862)&gt;1, "", $Q1862)</f>
        <v/>
      </c>
      <c r="U1862" s="63" t="str">
        <f>IF($B1862="", "", IF(OR($B1862&lt;'Intro &amp; Setup'!$W$18, $B1862&gt;'Intro &amp; Setup'!$AG$18), "X", ""))</f>
        <v/>
      </c>
      <c r="V1862" s="64" t="str">
        <f>IF($F1862="", "", IF(OR($F1862&lt;'Intro &amp; Setup'!$W$18, $F1862&gt;'Intro &amp; Setup'!$AG$18), "X", ""))</f>
        <v/>
      </c>
      <c r="W1862" s="6" t="str">
        <f t="shared" si="257"/>
        <v/>
      </c>
      <c r="Y1862" s="63" t="str">
        <f t="shared" si="258"/>
        <v/>
      </c>
      <c r="Z1862" s="64" t="str">
        <f t="shared" si="259"/>
        <v/>
      </c>
      <c r="AB1862" s="80" t="str">
        <f t="shared" si="260"/>
        <v/>
      </c>
      <c r="AC1862" s="77" t="str">
        <f t="shared" si="261"/>
        <v/>
      </c>
      <c r="AE1862" s="84" t="str">
        <f t="shared" si="262"/>
        <v/>
      </c>
      <c r="AG1862" s="6" t="str">
        <f>IF($AE1862="", "", COUNTIF($AE$10:$AE$2510, "&gt;"&amp;$AE1862)+1+COUNTIF($AE$10:$AE1862, $AE1862)-1)</f>
        <v/>
      </c>
    </row>
    <row r="1863" spans="1:33" x14ac:dyDescent="0.25">
      <c r="A1863" s="2"/>
      <c r="B1863" s="98"/>
      <c r="C1863" s="99"/>
      <c r="D1863" s="100"/>
      <c r="E1863" s="101"/>
      <c r="F1863" s="102"/>
      <c r="G1863" s="99"/>
      <c r="H1863" s="103"/>
      <c r="I1863" s="104"/>
      <c r="J1863" s="2"/>
      <c r="K1863" s="56" t="str">
        <f t="shared" si="254"/>
        <v/>
      </c>
      <c r="L1863" s="2"/>
      <c r="M1863" s="2"/>
      <c r="N1863" s="51" t="str">
        <f t="shared" si="255"/>
        <v/>
      </c>
      <c r="O1863" s="2"/>
      <c r="Q1863" s="6" t="str">
        <f t="shared" si="256"/>
        <v/>
      </c>
      <c r="S1863" s="6" t="str">
        <f>IF(COUNTIF($Q1863:$Q$2510, $Q1863)&gt;1, "", $Q1863)</f>
        <v/>
      </c>
      <c r="U1863" s="63" t="str">
        <f>IF($B1863="", "", IF(OR($B1863&lt;'Intro &amp; Setup'!$W$18, $B1863&gt;'Intro &amp; Setup'!$AG$18), "X", ""))</f>
        <v/>
      </c>
      <c r="V1863" s="64" t="str">
        <f>IF($F1863="", "", IF(OR($F1863&lt;'Intro &amp; Setup'!$W$18, $F1863&gt;'Intro &amp; Setup'!$AG$18), "X", ""))</f>
        <v/>
      </c>
      <c r="W1863" s="6" t="str">
        <f t="shared" si="257"/>
        <v/>
      </c>
      <c r="Y1863" s="63" t="str">
        <f t="shared" si="258"/>
        <v/>
      </c>
      <c r="Z1863" s="64" t="str">
        <f t="shared" si="259"/>
        <v/>
      </c>
      <c r="AB1863" s="80" t="str">
        <f t="shared" si="260"/>
        <v/>
      </c>
      <c r="AC1863" s="77" t="str">
        <f t="shared" si="261"/>
        <v/>
      </c>
      <c r="AE1863" s="84" t="str">
        <f t="shared" si="262"/>
        <v/>
      </c>
      <c r="AG1863" s="6" t="str">
        <f>IF($AE1863="", "", COUNTIF($AE$10:$AE$2510, "&gt;"&amp;$AE1863)+1+COUNTIF($AE$10:$AE1863, $AE1863)-1)</f>
        <v/>
      </c>
    </row>
    <row r="1864" spans="1:33" x14ac:dyDescent="0.25">
      <c r="A1864" s="2"/>
      <c r="B1864" s="98"/>
      <c r="C1864" s="99"/>
      <c r="D1864" s="100"/>
      <c r="E1864" s="101"/>
      <c r="F1864" s="102"/>
      <c r="G1864" s="99"/>
      <c r="H1864" s="103"/>
      <c r="I1864" s="104"/>
      <c r="J1864" s="2"/>
      <c r="K1864" s="56" t="str">
        <f t="shared" si="254"/>
        <v/>
      </c>
      <c r="L1864" s="2"/>
      <c r="M1864" s="2"/>
      <c r="N1864" s="51" t="str">
        <f t="shared" si="255"/>
        <v/>
      </c>
      <c r="O1864" s="2"/>
      <c r="Q1864" s="6" t="str">
        <f t="shared" si="256"/>
        <v/>
      </c>
      <c r="S1864" s="6" t="str">
        <f>IF(COUNTIF($Q1864:$Q$2510, $Q1864)&gt;1, "", $Q1864)</f>
        <v/>
      </c>
      <c r="U1864" s="63" t="str">
        <f>IF($B1864="", "", IF(OR($B1864&lt;'Intro &amp; Setup'!$W$18, $B1864&gt;'Intro &amp; Setup'!$AG$18), "X", ""))</f>
        <v/>
      </c>
      <c r="V1864" s="64" t="str">
        <f>IF($F1864="", "", IF(OR($F1864&lt;'Intro &amp; Setup'!$W$18, $F1864&gt;'Intro &amp; Setup'!$AG$18), "X", ""))</f>
        <v/>
      </c>
      <c r="W1864" s="6" t="str">
        <f t="shared" si="257"/>
        <v/>
      </c>
      <c r="Y1864" s="63" t="str">
        <f t="shared" si="258"/>
        <v/>
      </c>
      <c r="Z1864" s="64" t="str">
        <f t="shared" si="259"/>
        <v/>
      </c>
      <c r="AB1864" s="80" t="str">
        <f t="shared" si="260"/>
        <v/>
      </c>
      <c r="AC1864" s="77" t="str">
        <f t="shared" si="261"/>
        <v/>
      </c>
      <c r="AE1864" s="84" t="str">
        <f t="shared" si="262"/>
        <v/>
      </c>
      <c r="AG1864" s="6" t="str">
        <f>IF($AE1864="", "", COUNTIF($AE$10:$AE$2510, "&gt;"&amp;$AE1864)+1+COUNTIF($AE$10:$AE1864, $AE1864)-1)</f>
        <v/>
      </c>
    </row>
    <row r="1865" spans="1:33" x14ac:dyDescent="0.25">
      <c r="A1865" s="2"/>
      <c r="B1865" s="98"/>
      <c r="C1865" s="99"/>
      <c r="D1865" s="100"/>
      <c r="E1865" s="101"/>
      <c r="F1865" s="102"/>
      <c r="G1865" s="99"/>
      <c r="H1865" s="103"/>
      <c r="I1865" s="104"/>
      <c r="J1865" s="2"/>
      <c r="K1865" s="56" t="str">
        <f t="shared" si="254"/>
        <v/>
      </c>
      <c r="L1865" s="2"/>
      <c r="M1865" s="2"/>
      <c r="N1865" s="51" t="str">
        <f t="shared" si="255"/>
        <v/>
      </c>
      <c r="O1865" s="2"/>
      <c r="Q1865" s="6" t="str">
        <f t="shared" si="256"/>
        <v/>
      </c>
      <c r="S1865" s="6" t="str">
        <f>IF(COUNTIF($Q1865:$Q$2510, $Q1865)&gt;1, "", $Q1865)</f>
        <v/>
      </c>
      <c r="U1865" s="63" t="str">
        <f>IF($B1865="", "", IF(OR($B1865&lt;'Intro &amp; Setup'!$W$18, $B1865&gt;'Intro &amp; Setup'!$AG$18), "X", ""))</f>
        <v/>
      </c>
      <c r="V1865" s="64" t="str">
        <f>IF($F1865="", "", IF(OR($F1865&lt;'Intro &amp; Setup'!$W$18, $F1865&gt;'Intro &amp; Setup'!$AG$18), "X", ""))</f>
        <v/>
      </c>
      <c r="W1865" s="6" t="str">
        <f t="shared" si="257"/>
        <v/>
      </c>
      <c r="Y1865" s="63" t="str">
        <f t="shared" si="258"/>
        <v/>
      </c>
      <c r="Z1865" s="64" t="str">
        <f t="shared" si="259"/>
        <v/>
      </c>
      <c r="AB1865" s="80" t="str">
        <f t="shared" si="260"/>
        <v/>
      </c>
      <c r="AC1865" s="77" t="str">
        <f t="shared" si="261"/>
        <v/>
      </c>
      <c r="AE1865" s="84" t="str">
        <f t="shared" si="262"/>
        <v/>
      </c>
      <c r="AG1865" s="6" t="str">
        <f>IF($AE1865="", "", COUNTIF($AE$10:$AE$2510, "&gt;"&amp;$AE1865)+1+COUNTIF($AE$10:$AE1865, $AE1865)-1)</f>
        <v/>
      </c>
    </row>
    <row r="1866" spans="1:33" x14ac:dyDescent="0.25">
      <c r="A1866" s="2"/>
      <c r="B1866" s="98"/>
      <c r="C1866" s="99"/>
      <c r="D1866" s="100"/>
      <c r="E1866" s="101"/>
      <c r="F1866" s="102"/>
      <c r="G1866" s="99"/>
      <c r="H1866" s="103"/>
      <c r="I1866" s="104"/>
      <c r="J1866" s="2"/>
      <c r="K1866" s="56" t="str">
        <f t="shared" si="254"/>
        <v/>
      </c>
      <c r="L1866" s="2"/>
      <c r="M1866" s="2"/>
      <c r="N1866" s="51" t="str">
        <f t="shared" si="255"/>
        <v/>
      </c>
      <c r="O1866" s="2"/>
      <c r="Q1866" s="6" t="str">
        <f t="shared" si="256"/>
        <v/>
      </c>
      <c r="S1866" s="6" t="str">
        <f>IF(COUNTIF($Q1866:$Q$2510, $Q1866)&gt;1, "", $Q1866)</f>
        <v/>
      </c>
      <c r="U1866" s="63" t="str">
        <f>IF($B1866="", "", IF(OR($B1866&lt;'Intro &amp; Setup'!$W$18, $B1866&gt;'Intro &amp; Setup'!$AG$18), "X", ""))</f>
        <v/>
      </c>
      <c r="V1866" s="64" t="str">
        <f>IF($F1866="", "", IF(OR($F1866&lt;'Intro &amp; Setup'!$W$18, $F1866&gt;'Intro &amp; Setup'!$AG$18), "X", ""))</f>
        <v/>
      </c>
      <c r="W1866" s="6" t="str">
        <f t="shared" si="257"/>
        <v/>
      </c>
      <c r="Y1866" s="63" t="str">
        <f t="shared" si="258"/>
        <v/>
      </c>
      <c r="Z1866" s="64" t="str">
        <f t="shared" si="259"/>
        <v/>
      </c>
      <c r="AB1866" s="80" t="str">
        <f t="shared" si="260"/>
        <v/>
      </c>
      <c r="AC1866" s="77" t="str">
        <f t="shared" si="261"/>
        <v/>
      </c>
      <c r="AE1866" s="84" t="str">
        <f t="shared" si="262"/>
        <v/>
      </c>
      <c r="AG1866" s="6" t="str">
        <f>IF($AE1866="", "", COUNTIF($AE$10:$AE$2510, "&gt;"&amp;$AE1866)+1+COUNTIF($AE$10:$AE1866, $AE1866)-1)</f>
        <v/>
      </c>
    </row>
    <row r="1867" spans="1:33" x14ac:dyDescent="0.25">
      <c r="A1867" s="2"/>
      <c r="B1867" s="98"/>
      <c r="C1867" s="99"/>
      <c r="D1867" s="100"/>
      <c r="E1867" s="101"/>
      <c r="F1867" s="102"/>
      <c r="G1867" s="99"/>
      <c r="H1867" s="103"/>
      <c r="I1867" s="104"/>
      <c r="J1867" s="2"/>
      <c r="K1867" s="56" t="str">
        <f t="shared" si="254"/>
        <v/>
      </c>
      <c r="L1867" s="2"/>
      <c r="M1867" s="2"/>
      <c r="N1867" s="51" t="str">
        <f t="shared" si="255"/>
        <v/>
      </c>
      <c r="O1867" s="2"/>
      <c r="Q1867" s="6" t="str">
        <f t="shared" si="256"/>
        <v/>
      </c>
      <c r="S1867" s="6" t="str">
        <f>IF(COUNTIF($Q1867:$Q$2510, $Q1867)&gt;1, "", $Q1867)</f>
        <v/>
      </c>
      <c r="U1867" s="63" t="str">
        <f>IF($B1867="", "", IF(OR($B1867&lt;'Intro &amp; Setup'!$W$18, $B1867&gt;'Intro &amp; Setup'!$AG$18), "X", ""))</f>
        <v/>
      </c>
      <c r="V1867" s="64" t="str">
        <f>IF($F1867="", "", IF(OR($F1867&lt;'Intro &amp; Setup'!$W$18, $F1867&gt;'Intro &amp; Setup'!$AG$18), "X", ""))</f>
        <v/>
      </c>
      <c r="W1867" s="6" t="str">
        <f t="shared" si="257"/>
        <v/>
      </c>
      <c r="Y1867" s="63" t="str">
        <f t="shared" si="258"/>
        <v/>
      </c>
      <c r="Z1867" s="64" t="str">
        <f t="shared" si="259"/>
        <v/>
      </c>
      <c r="AB1867" s="80" t="str">
        <f t="shared" si="260"/>
        <v/>
      </c>
      <c r="AC1867" s="77" t="str">
        <f t="shared" si="261"/>
        <v/>
      </c>
      <c r="AE1867" s="84" t="str">
        <f t="shared" si="262"/>
        <v/>
      </c>
      <c r="AG1867" s="6" t="str">
        <f>IF($AE1867="", "", COUNTIF($AE$10:$AE$2510, "&gt;"&amp;$AE1867)+1+COUNTIF($AE$10:$AE1867, $AE1867)-1)</f>
        <v/>
      </c>
    </row>
    <row r="1868" spans="1:33" x14ac:dyDescent="0.25">
      <c r="A1868" s="2"/>
      <c r="B1868" s="98"/>
      <c r="C1868" s="99"/>
      <c r="D1868" s="100"/>
      <c r="E1868" s="101"/>
      <c r="F1868" s="102"/>
      <c r="G1868" s="99"/>
      <c r="H1868" s="103"/>
      <c r="I1868" s="104"/>
      <c r="J1868" s="2"/>
      <c r="K1868" s="56" t="str">
        <f t="shared" ref="K1868:K1931" si="263">IF($G1868="", "", IF($I1868="", IFERROR(INDEX($I$11:$I$2510, MATCH($G1868, $S$11:$S$2510, 0)), ""), $I1868))</f>
        <v/>
      </c>
      <c r="L1868" s="2"/>
      <c r="M1868" s="2"/>
      <c r="N1868" s="51" t="str">
        <f t="shared" ref="N1868:N1931" si="264">IFERROR(IF($H1868="", "", IF($G1868="", $H1868, ROUND($H1868/$K1868, 2))), "")</f>
        <v/>
      </c>
      <c r="O1868" s="2"/>
      <c r="Q1868" s="6" t="str">
        <f t="shared" ref="Q1868:Q1931" si="265">IF($I1868="", "", $G1868)</f>
        <v/>
      </c>
      <c r="S1868" s="6" t="str">
        <f>IF(COUNTIF($Q1868:$Q$2510, $Q1868)&gt;1, "", $Q1868)</f>
        <v/>
      </c>
      <c r="U1868" s="63" t="str">
        <f>IF($B1868="", "", IF(OR($B1868&lt;'Intro &amp; Setup'!$W$18, $B1868&gt;'Intro &amp; Setup'!$AG$18), "X", ""))</f>
        <v/>
      </c>
      <c r="V1868" s="64" t="str">
        <f>IF($F1868="", "", IF(OR($F1868&lt;'Intro &amp; Setup'!$W$18, $F1868&gt;'Intro &amp; Setup'!$AG$18), "X", ""))</f>
        <v/>
      </c>
      <c r="W1868" s="6" t="str">
        <f t="shared" ref="W1868:W1931" si="266">IF(AND($U1868="X", $V1868="X"), "X", "")</f>
        <v/>
      </c>
      <c r="Y1868" s="63" t="str">
        <f t="shared" ref="Y1868:Y1931" si="267">IF($W1868="X", "", IF($B1868="", "", TEXT($B1868, "mmm yyyy")))</f>
        <v/>
      </c>
      <c r="Z1868" s="64" t="str">
        <f t="shared" ref="Z1868:Z1931" si="268">IF($W1868="X", "", IF($F1868="", "", TEXT($F1868, "mmm yyyy")))</f>
        <v/>
      </c>
      <c r="AB1868" s="80" t="str">
        <f t="shared" ref="AB1868:AB1931" si="269">IF($G1868="", $N1868, "")</f>
        <v/>
      </c>
      <c r="AC1868" s="77" t="str">
        <f t="shared" ref="AC1868:AC1931" si="270">IF(NOT($G1868=""), $N1868, "")</f>
        <v/>
      </c>
      <c r="AE1868" s="84" t="str">
        <f t="shared" ref="AE1868:AE1931" si="271">IF($S1868="", "", SUMIF($G$11:$G$2510, $S1868, $N$11:$N$2510))</f>
        <v/>
      </c>
      <c r="AG1868" s="6" t="str">
        <f>IF($AE1868="", "", COUNTIF($AE$10:$AE$2510, "&gt;"&amp;$AE1868)+1+COUNTIF($AE$10:$AE1868, $AE1868)-1)</f>
        <v/>
      </c>
    </row>
    <row r="1869" spans="1:33" x14ac:dyDescent="0.25">
      <c r="A1869" s="2"/>
      <c r="B1869" s="98"/>
      <c r="C1869" s="99"/>
      <c r="D1869" s="100"/>
      <c r="E1869" s="101"/>
      <c r="F1869" s="102"/>
      <c r="G1869" s="99"/>
      <c r="H1869" s="103"/>
      <c r="I1869" s="104"/>
      <c r="J1869" s="2"/>
      <c r="K1869" s="56" t="str">
        <f t="shared" si="263"/>
        <v/>
      </c>
      <c r="L1869" s="2"/>
      <c r="M1869" s="2"/>
      <c r="N1869" s="51" t="str">
        <f t="shared" si="264"/>
        <v/>
      </c>
      <c r="O1869" s="2"/>
      <c r="Q1869" s="6" t="str">
        <f t="shared" si="265"/>
        <v/>
      </c>
      <c r="S1869" s="6" t="str">
        <f>IF(COUNTIF($Q1869:$Q$2510, $Q1869)&gt;1, "", $Q1869)</f>
        <v/>
      </c>
      <c r="U1869" s="63" t="str">
        <f>IF($B1869="", "", IF(OR($B1869&lt;'Intro &amp; Setup'!$W$18, $B1869&gt;'Intro &amp; Setup'!$AG$18), "X", ""))</f>
        <v/>
      </c>
      <c r="V1869" s="64" t="str">
        <f>IF($F1869="", "", IF(OR($F1869&lt;'Intro &amp; Setup'!$W$18, $F1869&gt;'Intro &amp; Setup'!$AG$18), "X", ""))</f>
        <v/>
      </c>
      <c r="W1869" s="6" t="str">
        <f t="shared" si="266"/>
        <v/>
      </c>
      <c r="Y1869" s="63" t="str">
        <f t="shared" si="267"/>
        <v/>
      </c>
      <c r="Z1869" s="64" t="str">
        <f t="shared" si="268"/>
        <v/>
      </c>
      <c r="AB1869" s="80" t="str">
        <f t="shared" si="269"/>
        <v/>
      </c>
      <c r="AC1869" s="77" t="str">
        <f t="shared" si="270"/>
        <v/>
      </c>
      <c r="AE1869" s="84" t="str">
        <f t="shared" si="271"/>
        <v/>
      </c>
      <c r="AG1869" s="6" t="str">
        <f>IF($AE1869="", "", COUNTIF($AE$10:$AE$2510, "&gt;"&amp;$AE1869)+1+COUNTIF($AE$10:$AE1869, $AE1869)-1)</f>
        <v/>
      </c>
    </row>
    <row r="1870" spans="1:33" x14ac:dyDescent="0.25">
      <c r="A1870" s="2"/>
      <c r="B1870" s="98"/>
      <c r="C1870" s="99"/>
      <c r="D1870" s="100"/>
      <c r="E1870" s="101"/>
      <c r="F1870" s="102"/>
      <c r="G1870" s="99"/>
      <c r="H1870" s="103"/>
      <c r="I1870" s="104"/>
      <c r="J1870" s="2"/>
      <c r="K1870" s="56" t="str">
        <f t="shared" si="263"/>
        <v/>
      </c>
      <c r="L1870" s="2"/>
      <c r="M1870" s="2"/>
      <c r="N1870" s="51" t="str">
        <f t="shared" si="264"/>
        <v/>
      </c>
      <c r="O1870" s="2"/>
      <c r="Q1870" s="6" t="str">
        <f t="shared" si="265"/>
        <v/>
      </c>
      <c r="S1870" s="6" t="str">
        <f>IF(COUNTIF($Q1870:$Q$2510, $Q1870)&gt;1, "", $Q1870)</f>
        <v/>
      </c>
      <c r="U1870" s="63" t="str">
        <f>IF($B1870="", "", IF(OR($B1870&lt;'Intro &amp; Setup'!$W$18, $B1870&gt;'Intro &amp; Setup'!$AG$18), "X", ""))</f>
        <v/>
      </c>
      <c r="V1870" s="64" t="str">
        <f>IF($F1870="", "", IF(OR($F1870&lt;'Intro &amp; Setup'!$W$18, $F1870&gt;'Intro &amp; Setup'!$AG$18), "X", ""))</f>
        <v/>
      </c>
      <c r="W1870" s="6" t="str">
        <f t="shared" si="266"/>
        <v/>
      </c>
      <c r="Y1870" s="63" t="str">
        <f t="shared" si="267"/>
        <v/>
      </c>
      <c r="Z1870" s="64" t="str">
        <f t="shared" si="268"/>
        <v/>
      </c>
      <c r="AB1870" s="80" t="str">
        <f t="shared" si="269"/>
        <v/>
      </c>
      <c r="AC1870" s="77" t="str">
        <f t="shared" si="270"/>
        <v/>
      </c>
      <c r="AE1870" s="84" t="str">
        <f t="shared" si="271"/>
        <v/>
      </c>
      <c r="AG1870" s="6" t="str">
        <f>IF($AE1870="", "", COUNTIF($AE$10:$AE$2510, "&gt;"&amp;$AE1870)+1+COUNTIF($AE$10:$AE1870, $AE1870)-1)</f>
        <v/>
      </c>
    </row>
    <row r="1871" spans="1:33" x14ac:dyDescent="0.25">
      <c r="A1871" s="2"/>
      <c r="B1871" s="98"/>
      <c r="C1871" s="99"/>
      <c r="D1871" s="100"/>
      <c r="E1871" s="101"/>
      <c r="F1871" s="102"/>
      <c r="G1871" s="99"/>
      <c r="H1871" s="103"/>
      <c r="I1871" s="104"/>
      <c r="J1871" s="2"/>
      <c r="K1871" s="56" t="str">
        <f t="shared" si="263"/>
        <v/>
      </c>
      <c r="L1871" s="2"/>
      <c r="M1871" s="2"/>
      <c r="N1871" s="51" t="str">
        <f t="shared" si="264"/>
        <v/>
      </c>
      <c r="O1871" s="2"/>
      <c r="Q1871" s="6" t="str">
        <f t="shared" si="265"/>
        <v/>
      </c>
      <c r="S1871" s="6" t="str">
        <f>IF(COUNTIF($Q1871:$Q$2510, $Q1871)&gt;1, "", $Q1871)</f>
        <v/>
      </c>
      <c r="U1871" s="63" t="str">
        <f>IF($B1871="", "", IF(OR($B1871&lt;'Intro &amp; Setup'!$W$18, $B1871&gt;'Intro &amp; Setup'!$AG$18), "X", ""))</f>
        <v/>
      </c>
      <c r="V1871" s="64" t="str">
        <f>IF($F1871="", "", IF(OR($F1871&lt;'Intro &amp; Setup'!$W$18, $F1871&gt;'Intro &amp; Setup'!$AG$18), "X", ""))</f>
        <v/>
      </c>
      <c r="W1871" s="6" t="str">
        <f t="shared" si="266"/>
        <v/>
      </c>
      <c r="Y1871" s="63" t="str">
        <f t="shared" si="267"/>
        <v/>
      </c>
      <c r="Z1871" s="64" t="str">
        <f t="shared" si="268"/>
        <v/>
      </c>
      <c r="AB1871" s="80" t="str">
        <f t="shared" si="269"/>
        <v/>
      </c>
      <c r="AC1871" s="77" t="str">
        <f t="shared" si="270"/>
        <v/>
      </c>
      <c r="AE1871" s="84" t="str">
        <f t="shared" si="271"/>
        <v/>
      </c>
      <c r="AG1871" s="6" t="str">
        <f>IF($AE1871="", "", COUNTIF($AE$10:$AE$2510, "&gt;"&amp;$AE1871)+1+COUNTIF($AE$10:$AE1871, $AE1871)-1)</f>
        <v/>
      </c>
    </row>
    <row r="1872" spans="1:33" x14ac:dyDescent="0.25">
      <c r="A1872" s="2"/>
      <c r="B1872" s="98"/>
      <c r="C1872" s="99"/>
      <c r="D1872" s="100"/>
      <c r="E1872" s="101"/>
      <c r="F1872" s="102"/>
      <c r="G1872" s="99"/>
      <c r="H1872" s="103"/>
      <c r="I1872" s="104"/>
      <c r="J1872" s="2"/>
      <c r="K1872" s="56" t="str">
        <f t="shared" si="263"/>
        <v/>
      </c>
      <c r="L1872" s="2"/>
      <c r="M1872" s="2"/>
      <c r="N1872" s="51" t="str">
        <f t="shared" si="264"/>
        <v/>
      </c>
      <c r="O1872" s="2"/>
      <c r="Q1872" s="6" t="str">
        <f t="shared" si="265"/>
        <v/>
      </c>
      <c r="S1872" s="6" t="str">
        <f>IF(COUNTIF($Q1872:$Q$2510, $Q1872)&gt;1, "", $Q1872)</f>
        <v/>
      </c>
      <c r="U1872" s="63" t="str">
        <f>IF($B1872="", "", IF(OR($B1872&lt;'Intro &amp; Setup'!$W$18, $B1872&gt;'Intro &amp; Setup'!$AG$18), "X", ""))</f>
        <v/>
      </c>
      <c r="V1872" s="64" t="str">
        <f>IF($F1872="", "", IF(OR($F1872&lt;'Intro &amp; Setup'!$W$18, $F1872&gt;'Intro &amp; Setup'!$AG$18), "X", ""))</f>
        <v/>
      </c>
      <c r="W1872" s="6" t="str">
        <f t="shared" si="266"/>
        <v/>
      </c>
      <c r="Y1872" s="63" t="str">
        <f t="shared" si="267"/>
        <v/>
      </c>
      <c r="Z1872" s="64" t="str">
        <f t="shared" si="268"/>
        <v/>
      </c>
      <c r="AB1872" s="80" t="str">
        <f t="shared" si="269"/>
        <v/>
      </c>
      <c r="AC1872" s="77" t="str">
        <f t="shared" si="270"/>
        <v/>
      </c>
      <c r="AE1872" s="84" t="str">
        <f t="shared" si="271"/>
        <v/>
      </c>
      <c r="AG1872" s="6" t="str">
        <f>IF($AE1872="", "", COUNTIF($AE$10:$AE$2510, "&gt;"&amp;$AE1872)+1+COUNTIF($AE$10:$AE1872, $AE1872)-1)</f>
        <v/>
      </c>
    </row>
    <row r="1873" spans="1:33" x14ac:dyDescent="0.25">
      <c r="A1873" s="2"/>
      <c r="B1873" s="98"/>
      <c r="C1873" s="99"/>
      <c r="D1873" s="100"/>
      <c r="E1873" s="101"/>
      <c r="F1873" s="102"/>
      <c r="G1873" s="99"/>
      <c r="H1873" s="103"/>
      <c r="I1873" s="104"/>
      <c r="J1873" s="2"/>
      <c r="K1873" s="56" t="str">
        <f t="shared" si="263"/>
        <v/>
      </c>
      <c r="L1873" s="2"/>
      <c r="M1873" s="2"/>
      <c r="N1873" s="51" t="str">
        <f t="shared" si="264"/>
        <v/>
      </c>
      <c r="O1873" s="2"/>
      <c r="Q1873" s="6" t="str">
        <f t="shared" si="265"/>
        <v/>
      </c>
      <c r="S1873" s="6" t="str">
        <f>IF(COUNTIF($Q1873:$Q$2510, $Q1873)&gt;1, "", $Q1873)</f>
        <v/>
      </c>
      <c r="U1873" s="63" t="str">
        <f>IF($B1873="", "", IF(OR($B1873&lt;'Intro &amp; Setup'!$W$18, $B1873&gt;'Intro &amp; Setup'!$AG$18), "X", ""))</f>
        <v/>
      </c>
      <c r="V1873" s="64" t="str">
        <f>IF($F1873="", "", IF(OR($F1873&lt;'Intro &amp; Setup'!$W$18, $F1873&gt;'Intro &amp; Setup'!$AG$18), "X", ""))</f>
        <v/>
      </c>
      <c r="W1873" s="6" t="str">
        <f t="shared" si="266"/>
        <v/>
      </c>
      <c r="Y1873" s="63" t="str">
        <f t="shared" si="267"/>
        <v/>
      </c>
      <c r="Z1873" s="64" t="str">
        <f t="shared" si="268"/>
        <v/>
      </c>
      <c r="AB1873" s="80" t="str">
        <f t="shared" si="269"/>
        <v/>
      </c>
      <c r="AC1873" s="77" t="str">
        <f t="shared" si="270"/>
        <v/>
      </c>
      <c r="AE1873" s="84" t="str">
        <f t="shared" si="271"/>
        <v/>
      </c>
      <c r="AG1873" s="6" t="str">
        <f>IF($AE1873="", "", COUNTIF($AE$10:$AE$2510, "&gt;"&amp;$AE1873)+1+COUNTIF($AE$10:$AE1873, $AE1873)-1)</f>
        <v/>
      </c>
    </row>
    <row r="1874" spans="1:33" x14ac:dyDescent="0.25">
      <c r="A1874" s="2"/>
      <c r="B1874" s="98"/>
      <c r="C1874" s="99"/>
      <c r="D1874" s="100"/>
      <c r="E1874" s="101"/>
      <c r="F1874" s="102"/>
      <c r="G1874" s="99"/>
      <c r="H1874" s="103"/>
      <c r="I1874" s="104"/>
      <c r="J1874" s="2"/>
      <c r="K1874" s="56" t="str">
        <f t="shared" si="263"/>
        <v/>
      </c>
      <c r="L1874" s="2"/>
      <c r="M1874" s="2"/>
      <c r="N1874" s="51" t="str">
        <f t="shared" si="264"/>
        <v/>
      </c>
      <c r="O1874" s="2"/>
      <c r="Q1874" s="6" t="str">
        <f t="shared" si="265"/>
        <v/>
      </c>
      <c r="S1874" s="6" t="str">
        <f>IF(COUNTIF($Q1874:$Q$2510, $Q1874)&gt;1, "", $Q1874)</f>
        <v/>
      </c>
      <c r="U1874" s="63" t="str">
        <f>IF($B1874="", "", IF(OR($B1874&lt;'Intro &amp; Setup'!$W$18, $B1874&gt;'Intro &amp; Setup'!$AG$18), "X", ""))</f>
        <v/>
      </c>
      <c r="V1874" s="64" t="str">
        <f>IF($F1874="", "", IF(OR($F1874&lt;'Intro &amp; Setup'!$W$18, $F1874&gt;'Intro &amp; Setup'!$AG$18), "X", ""))</f>
        <v/>
      </c>
      <c r="W1874" s="6" t="str">
        <f t="shared" si="266"/>
        <v/>
      </c>
      <c r="Y1874" s="63" t="str">
        <f t="shared" si="267"/>
        <v/>
      </c>
      <c r="Z1874" s="64" t="str">
        <f t="shared" si="268"/>
        <v/>
      </c>
      <c r="AB1874" s="80" t="str">
        <f t="shared" si="269"/>
        <v/>
      </c>
      <c r="AC1874" s="77" t="str">
        <f t="shared" si="270"/>
        <v/>
      </c>
      <c r="AE1874" s="84" t="str">
        <f t="shared" si="271"/>
        <v/>
      </c>
      <c r="AG1874" s="6" t="str">
        <f>IF($AE1874="", "", COUNTIF($AE$10:$AE$2510, "&gt;"&amp;$AE1874)+1+COUNTIF($AE$10:$AE1874, $AE1874)-1)</f>
        <v/>
      </c>
    </row>
    <row r="1875" spans="1:33" x14ac:dyDescent="0.25">
      <c r="A1875" s="2"/>
      <c r="B1875" s="98"/>
      <c r="C1875" s="99"/>
      <c r="D1875" s="100"/>
      <c r="E1875" s="101"/>
      <c r="F1875" s="102"/>
      <c r="G1875" s="99"/>
      <c r="H1875" s="103"/>
      <c r="I1875" s="104"/>
      <c r="J1875" s="2"/>
      <c r="K1875" s="56" t="str">
        <f t="shared" si="263"/>
        <v/>
      </c>
      <c r="L1875" s="2"/>
      <c r="M1875" s="2"/>
      <c r="N1875" s="51" t="str">
        <f t="shared" si="264"/>
        <v/>
      </c>
      <c r="O1875" s="2"/>
      <c r="Q1875" s="6" t="str">
        <f t="shared" si="265"/>
        <v/>
      </c>
      <c r="S1875" s="6" t="str">
        <f>IF(COUNTIF($Q1875:$Q$2510, $Q1875)&gt;1, "", $Q1875)</f>
        <v/>
      </c>
      <c r="U1875" s="63" t="str">
        <f>IF($B1875="", "", IF(OR($B1875&lt;'Intro &amp; Setup'!$W$18, $B1875&gt;'Intro &amp; Setup'!$AG$18), "X", ""))</f>
        <v/>
      </c>
      <c r="V1875" s="64" t="str">
        <f>IF($F1875="", "", IF(OR($F1875&lt;'Intro &amp; Setup'!$W$18, $F1875&gt;'Intro &amp; Setup'!$AG$18), "X", ""))</f>
        <v/>
      </c>
      <c r="W1875" s="6" t="str">
        <f t="shared" si="266"/>
        <v/>
      </c>
      <c r="Y1875" s="63" t="str">
        <f t="shared" si="267"/>
        <v/>
      </c>
      <c r="Z1875" s="64" t="str">
        <f t="shared" si="268"/>
        <v/>
      </c>
      <c r="AB1875" s="80" t="str">
        <f t="shared" si="269"/>
        <v/>
      </c>
      <c r="AC1875" s="77" t="str">
        <f t="shared" si="270"/>
        <v/>
      </c>
      <c r="AE1875" s="84" t="str">
        <f t="shared" si="271"/>
        <v/>
      </c>
      <c r="AG1875" s="6" t="str">
        <f>IF($AE1875="", "", COUNTIF($AE$10:$AE$2510, "&gt;"&amp;$AE1875)+1+COUNTIF($AE$10:$AE1875, $AE1875)-1)</f>
        <v/>
      </c>
    </row>
    <row r="1876" spans="1:33" x14ac:dyDescent="0.25">
      <c r="A1876" s="2"/>
      <c r="B1876" s="98"/>
      <c r="C1876" s="99"/>
      <c r="D1876" s="100"/>
      <c r="E1876" s="101"/>
      <c r="F1876" s="102"/>
      <c r="G1876" s="99"/>
      <c r="H1876" s="103"/>
      <c r="I1876" s="104"/>
      <c r="J1876" s="2"/>
      <c r="K1876" s="56" t="str">
        <f t="shared" si="263"/>
        <v/>
      </c>
      <c r="L1876" s="2"/>
      <c r="M1876" s="2"/>
      <c r="N1876" s="51" t="str">
        <f t="shared" si="264"/>
        <v/>
      </c>
      <c r="O1876" s="2"/>
      <c r="Q1876" s="6" t="str">
        <f t="shared" si="265"/>
        <v/>
      </c>
      <c r="S1876" s="6" t="str">
        <f>IF(COUNTIF($Q1876:$Q$2510, $Q1876)&gt;1, "", $Q1876)</f>
        <v/>
      </c>
      <c r="U1876" s="63" t="str">
        <f>IF($B1876="", "", IF(OR($B1876&lt;'Intro &amp; Setup'!$W$18, $B1876&gt;'Intro &amp; Setup'!$AG$18), "X", ""))</f>
        <v/>
      </c>
      <c r="V1876" s="64" t="str">
        <f>IF($F1876="", "", IF(OR($F1876&lt;'Intro &amp; Setup'!$W$18, $F1876&gt;'Intro &amp; Setup'!$AG$18), "X", ""))</f>
        <v/>
      </c>
      <c r="W1876" s="6" t="str">
        <f t="shared" si="266"/>
        <v/>
      </c>
      <c r="Y1876" s="63" t="str">
        <f t="shared" si="267"/>
        <v/>
      </c>
      <c r="Z1876" s="64" t="str">
        <f t="shared" si="268"/>
        <v/>
      </c>
      <c r="AB1876" s="80" t="str">
        <f t="shared" si="269"/>
        <v/>
      </c>
      <c r="AC1876" s="77" t="str">
        <f t="shared" si="270"/>
        <v/>
      </c>
      <c r="AE1876" s="84" t="str">
        <f t="shared" si="271"/>
        <v/>
      </c>
      <c r="AG1876" s="6" t="str">
        <f>IF($AE1876="", "", COUNTIF($AE$10:$AE$2510, "&gt;"&amp;$AE1876)+1+COUNTIF($AE$10:$AE1876, $AE1876)-1)</f>
        <v/>
      </c>
    </row>
    <row r="1877" spans="1:33" x14ac:dyDescent="0.25">
      <c r="A1877" s="2"/>
      <c r="B1877" s="98"/>
      <c r="C1877" s="99"/>
      <c r="D1877" s="100"/>
      <c r="E1877" s="101"/>
      <c r="F1877" s="102"/>
      <c r="G1877" s="99"/>
      <c r="H1877" s="103"/>
      <c r="I1877" s="104"/>
      <c r="J1877" s="2"/>
      <c r="K1877" s="56" t="str">
        <f t="shared" si="263"/>
        <v/>
      </c>
      <c r="L1877" s="2"/>
      <c r="M1877" s="2"/>
      <c r="N1877" s="51" t="str">
        <f t="shared" si="264"/>
        <v/>
      </c>
      <c r="O1877" s="2"/>
      <c r="Q1877" s="6" t="str">
        <f t="shared" si="265"/>
        <v/>
      </c>
      <c r="S1877" s="6" t="str">
        <f>IF(COUNTIF($Q1877:$Q$2510, $Q1877)&gt;1, "", $Q1877)</f>
        <v/>
      </c>
      <c r="U1877" s="63" t="str">
        <f>IF($B1877="", "", IF(OR($B1877&lt;'Intro &amp; Setup'!$W$18, $B1877&gt;'Intro &amp; Setup'!$AG$18), "X", ""))</f>
        <v/>
      </c>
      <c r="V1877" s="64" t="str">
        <f>IF($F1877="", "", IF(OR($F1877&lt;'Intro &amp; Setup'!$W$18, $F1877&gt;'Intro &amp; Setup'!$AG$18), "X", ""))</f>
        <v/>
      </c>
      <c r="W1877" s="6" t="str">
        <f t="shared" si="266"/>
        <v/>
      </c>
      <c r="Y1877" s="63" t="str">
        <f t="shared" si="267"/>
        <v/>
      </c>
      <c r="Z1877" s="64" t="str">
        <f t="shared" si="268"/>
        <v/>
      </c>
      <c r="AB1877" s="80" t="str">
        <f t="shared" si="269"/>
        <v/>
      </c>
      <c r="AC1877" s="77" t="str">
        <f t="shared" si="270"/>
        <v/>
      </c>
      <c r="AE1877" s="84" t="str">
        <f t="shared" si="271"/>
        <v/>
      </c>
      <c r="AG1877" s="6" t="str">
        <f>IF($AE1877="", "", COUNTIF($AE$10:$AE$2510, "&gt;"&amp;$AE1877)+1+COUNTIF($AE$10:$AE1877, $AE1877)-1)</f>
        <v/>
      </c>
    </row>
    <row r="1878" spans="1:33" x14ac:dyDescent="0.25">
      <c r="A1878" s="2"/>
      <c r="B1878" s="98"/>
      <c r="C1878" s="99"/>
      <c r="D1878" s="100"/>
      <c r="E1878" s="101"/>
      <c r="F1878" s="102"/>
      <c r="G1878" s="99"/>
      <c r="H1878" s="103"/>
      <c r="I1878" s="104"/>
      <c r="J1878" s="2"/>
      <c r="K1878" s="56" t="str">
        <f t="shared" si="263"/>
        <v/>
      </c>
      <c r="L1878" s="2"/>
      <c r="M1878" s="2"/>
      <c r="N1878" s="51" t="str">
        <f t="shared" si="264"/>
        <v/>
      </c>
      <c r="O1878" s="2"/>
      <c r="Q1878" s="6" t="str">
        <f t="shared" si="265"/>
        <v/>
      </c>
      <c r="S1878" s="6" t="str">
        <f>IF(COUNTIF($Q1878:$Q$2510, $Q1878)&gt;1, "", $Q1878)</f>
        <v/>
      </c>
      <c r="U1878" s="63" t="str">
        <f>IF($B1878="", "", IF(OR($B1878&lt;'Intro &amp; Setup'!$W$18, $B1878&gt;'Intro &amp; Setup'!$AG$18), "X", ""))</f>
        <v/>
      </c>
      <c r="V1878" s="64" t="str">
        <f>IF($F1878="", "", IF(OR($F1878&lt;'Intro &amp; Setup'!$W$18, $F1878&gt;'Intro &amp; Setup'!$AG$18), "X", ""))</f>
        <v/>
      </c>
      <c r="W1878" s="6" t="str">
        <f t="shared" si="266"/>
        <v/>
      </c>
      <c r="Y1878" s="63" t="str">
        <f t="shared" si="267"/>
        <v/>
      </c>
      <c r="Z1878" s="64" t="str">
        <f t="shared" si="268"/>
        <v/>
      </c>
      <c r="AB1878" s="80" t="str">
        <f t="shared" si="269"/>
        <v/>
      </c>
      <c r="AC1878" s="77" t="str">
        <f t="shared" si="270"/>
        <v/>
      </c>
      <c r="AE1878" s="84" t="str">
        <f t="shared" si="271"/>
        <v/>
      </c>
      <c r="AG1878" s="6" t="str">
        <f>IF($AE1878="", "", COUNTIF($AE$10:$AE$2510, "&gt;"&amp;$AE1878)+1+COUNTIF($AE$10:$AE1878, $AE1878)-1)</f>
        <v/>
      </c>
    </row>
    <row r="1879" spans="1:33" x14ac:dyDescent="0.25">
      <c r="A1879" s="2"/>
      <c r="B1879" s="98"/>
      <c r="C1879" s="99"/>
      <c r="D1879" s="100"/>
      <c r="E1879" s="101"/>
      <c r="F1879" s="102"/>
      <c r="G1879" s="99"/>
      <c r="H1879" s="103"/>
      <c r="I1879" s="104"/>
      <c r="J1879" s="2"/>
      <c r="K1879" s="56" t="str">
        <f t="shared" si="263"/>
        <v/>
      </c>
      <c r="L1879" s="2"/>
      <c r="M1879" s="2"/>
      <c r="N1879" s="51" t="str">
        <f t="shared" si="264"/>
        <v/>
      </c>
      <c r="O1879" s="2"/>
      <c r="Q1879" s="6" t="str">
        <f t="shared" si="265"/>
        <v/>
      </c>
      <c r="S1879" s="6" t="str">
        <f>IF(COUNTIF($Q1879:$Q$2510, $Q1879)&gt;1, "", $Q1879)</f>
        <v/>
      </c>
      <c r="U1879" s="63" t="str">
        <f>IF($B1879="", "", IF(OR($B1879&lt;'Intro &amp; Setup'!$W$18, $B1879&gt;'Intro &amp; Setup'!$AG$18), "X", ""))</f>
        <v/>
      </c>
      <c r="V1879" s="64" t="str">
        <f>IF($F1879="", "", IF(OR($F1879&lt;'Intro &amp; Setup'!$W$18, $F1879&gt;'Intro &amp; Setup'!$AG$18), "X", ""))</f>
        <v/>
      </c>
      <c r="W1879" s="6" t="str">
        <f t="shared" si="266"/>
        <v/>
      </c>
      <c r="Y1879" s="63" t="str">
        <f t="shared" si="267"/>
        <v/>
      </c>
      <c r="Z1879" s="64" t="str">
        <f t="shared" si="268"/>
        <v/>
      </c>
      <c r="AB1879" s="80" t="str">
        <f t="shared" si="269"/>
        <v/>
      </c>
      <c r="AC1879" s="77" t="str">
        <f t="shared" si="270"/>
        <v/>
      </c>
      <c r="AE1879" s="84" t="str">
        <f t="shared" si="271"/>
        <v/>
      </c>
      <c r="AG1879" s="6" t="str">
        <f>IF($AE1879="", "", COUNTIF($AE$10:$AE$2510, "&gt;"&amp;$AE1879)+1+COUNTIF($AE$10:$AE1879, $AE1879)-1)</f>
        <v/>
      </c>
    </row>
    <row r="1880" spans="1:33" x14ac:dyDescent="0.25">
      <c r="A1880" s="2"/>
      <c r="B1880" s="98"/>
      <c r="C1880" s="99"/>
      <c r="D1880" s="100"/>
      <c r="E1880" s="101"/>
      <c r="F1880" s="102"/>
      <c r="G1880" s="99"/>
      <c r="H1880" s="103"/>
      <c r="I1880" s="104"/>
      <c r="J1880" s="2"/>
      <c r="K1880" s="56" t="str">
        <f t="shared" si="263"/>
        <v/>
      </c>
      <c r="L1880" s="2"/>
      <c r="M1880" s="2"/>
      <c r="N1880" s="51" t="str">
        <f t="shared" si="264"/>
        <v/>
      </c>
      <c r="O1880" s="2"/>
      <c r="Q1880" s="6" t="str">
        <f t="shared" si="265"/>
        <v/>
      </c>
      <c r="S1880" s="6" t="str">
        <f>IF(COUNTIF($Q1880:$Q$2510, $Q1880)&gt;1, "", $Q1880)</f>
        <v/>
      </c>
      <c r="U1880" s="63" t="str">
        <f>IF($B1880="", "", IF(OR($B1880&lt;'Intro &amp; Setup'!$W$18, $B1880&gt;'Intro &amp; Setup'!$AG$18), "X", ""))</f>
        <v/>
      </c>
      <c r="V1880" s="64" t="str">
        <f>IF($F1880="", "", IF(OR($F1880&lt;'Intro &amp; Setup'!$W$18, $F1880&gt;'Intro &amp; Setup'!$AG$18), "X", ""))</f>
        <v/>
      </c>
      <c r="W1880" s="6" t="str">
        <f t="shared" si="266"/>
        <v/>
      </c>
      <c r="Y1880" s="63" t="str">
        <f t="shared" si="267"/>
        <v/>
      </c>
      <c r="Z1880" s="64" t="str">
        <f t="shared" si="268"/>
        <v/>
      </c>
      <c r="AB1880" s="80" t="str">
        <f t="shared" si="269"/>
        <v/>
      </c>
      <c r="AC1880" s="77" t="str">
        <f t="shared" si="270"/>
        <v/>
      </c>
      <c r="AE1880" s="84" t="str">
        <f t="shared" si="271"/>
        <v/>
      </c>
      <c r="AG1880" s="6" t="str">
        <f>IF($AE1880="", "", COUNTIF($AE$10:$AE$2510, "&gt;"&amp;$AE1880)+1+COUNTIF($AE$10:$AE1880, $AE1880)-1)</f>
        <v/>
      </c>
    </row>
    <row r="1881" spans="1:33" x14ac:dyDescent="0.25">
      <c r="A1881" s="2"/>
      <c r="B1881" s="98"/>
      <c r="C1881" s="99"/>
      <c r="D1881" s="100"/>
      <c r="E1881" s="101"/>
      <c r="F1881" s="102"/>
      <c r="G1881" s="99"/>
      <c r="H1881" s="103"/>
      <c r="I1881" s="104"/>
      <c r="J1881" s="2"/>
      <c r="K1881" s="56" t="str">
        <f t="shared" si="263"/>
        <v/>
      </c>
      <c r="L1881" s="2"/>
      <c r="M1881" s="2"/>
      <c r="N1881" s="51" t="str">
        <f t="shared" si="264"/>
        <v/>
      </c>
      <c r="O1881" s="2"/>
      <c r="Q1881" s="6" t="str">
        <f t="shared" si="265"/>
        <v/>
      </c>
      <c r="S1881" s="6" t="str">
        <f>IF(COUNTIF($Q1881:$Q$2510, $Q1881)&gt;1, "", $Q1881)</f>
        <v/>
      </c>
      <c r="U1881" s="63" t="str">
        <f>IF($B1881="", "", IF(OR($B1881&lt;'Intro &amp; Setup'!$W$18, $B1881&gt;'Intro &amp; Setup'!$AG$18), "X", ""))</f>
        <v/>
      </c>
      <c r="V1881" s="64" t="str">
        <f>IF($F1881="", "", IF(OR($F1881&lt;'Intro &amp; Setup'!$W$18, $F1881&gt;'Intro &amp; Setup'!$AG$18), "X", ""))</f>
        <v/>
      </c>
      <c r="W1881" s="6" t="str">
        <f t="shared" si="266"/>
        <v/>
      </c>
      <c r="Y1881" s="63" t="str">
        <f t="shared" si="267"/>
        <v/>
      </c>
      <c r="Z1881" s="64" t="str">
        <f t="shared" si="268"/>
        <v/>
      </c>
      <c r="AB1881" s="80" t="str">
        <f t="shared" si="269"/>
        <v/>
      </c>
      <c r="AC1881" s="77" t="str">
        <f t="shared" si="270"/>
        <v/>
      </c>
      <c r="AE1881" s="84" t="str">
        <f t="shared" si="271"/>
        <v/>
      </c>
      <c r="AG1881" s="6" t="str">
        <f>IF($AE1881="", "", COUNTIF($AE$10:$AE$2510, "&gt;"&amp;$AE1881)+1+COUNTIF($AE$10:$AE1881, $AE1881)-1)</f>
        <v/>
      </c>
    </row>
    <row r="1882" spans="1:33" x14ac:dyDescent="0.25">
      <c r="A1882" s="2"/>
      <c r="B1882" s="98"/>
      <c r="C1882" s="99"/>
      <c r="D1882" s="100"/>
      <c r="E1882" s="101"/>
      <c r="F1882" s="102"/>
      <c r="G1882" s="99"/>
      <c r="H1882" s="103"/>
      <c r="I1882" s="104"/>
      <c r="J1882" s="2"/>
      <c r="K1882" s="56" t="str">
        <f t="shared" si="263"/>
        <v/>
      </c>
      <c r="L1882" s="2"/>
      <c r="M1882" s="2"/>
      <c r="N1882" s="51" t="str">
        <f t="shared" si="264"/>
        <v/>
      </c>
      <c r="O1882" s="2"/>
      <c r="Q1882" s="6" t="str">
        <f t="shared" si="265"/>
        <v/>
      </c>
      <c r="S1882" s="6" t="str">
        <f>IF(COUNTIF($Q1882:$Q$2510, $Q1882)&gt;1, "", $Q1882)</f>
        <v/>
      </c>
      <c r="U1882" s="63" t="str">
        <f>IF($B1882="", "", IF(OR($B1882&lt;'Intro &amp; Setup'!$W$18, $B1882&gt;'Intro &amp; Setup'!$AG$18), "X", ""))</f>
        <v/>
      </c>
      <c r="V1882" s="64" t="str">
        <f>IF($F1882="", "", IF(OR($F1882&lt;'Intro &amp; Setup'!$W$18, $F1882&gt;'Intro &amp; Setup'!$AG$18), "X", ""))</f>
        <v/>
      </c>
      <c r="W1882" s="6" t="str">
        <f t="shared" si="266"/>
        <v/>
      </c>
      <c r="Y1882" s="63" t="str">
        <f t="shared" si="267"/>
        <v/>
      </c>
      <c r="Z1882" s="64" t="str">
        <f t="shared" si="268"/>
        <v/>
      </c>
      <c r="AB1882" s="80" t="str">
        <f t="shared" si="269"/>
        <v/>
      </c>
      <c r="AC1882" s="77" t="str">
        <f t="shared" si="270"/>
        <v/>
      </c>
      <c r="AE1882" s="84" t="str">
        <f t="shared" si="271"/>
        <v/>
      </c>
      <c r="AG1882" s="6" t="str">
        <f>IF($AE1882="", "", COUNTIF($AE$10:$AE$2510, "&gt;"&amp;$AE1882)+1+COUNTIF($AE$10:$AE1882, $AE1882)-1)</f>
        <v/>
      </c>
    </row>
    <row r="1883" spans="1:33" x14ac:dyDescent="0.25">
      <c r="A1883" s="2"/>
      <c r="B1883" s="98"/>
      <c r="C1883" s="99"/>
      <c r="D1883" s="100"/>
      <c r="E1883" s="101"/>
      <c r="F1883" s="102"/>
      <c r="G1883" s="99"/>
      <c r="H1883" s="103"/>
      <c r="I1883" s="104"/>
      <c r="J1883" s="2"/>
      <c r="K1883" s="56" t="str">
        <f t="shared" si="263"/>
        <v/>
      </c>
      <c r="L1883" s="2"/>
      <c r="M1883" s="2"/>
      <c r="N1883" s="51" t="str">
        <f t="shared" si="264"/>
        <v/>
      </c>
      <c r="O1883" s="2"/>
      <c r="Q1883" s="6" t="str">
        <f t="shared" si="265"/>
        <v/>
      </c>
      <c r="S1883" s="6" t="str">
        <f>IF(COUNTIF($Q1883:$Q$2510, $Q1883)&gt;1, "", $Q1883)</f>
        <v/>
      </c>
      <c r="U1883" s="63" t="str">
        <f>IF($B1883="", "", IF(OR($B1883&lt;'Intro &amp; Setup'!$W$18, $B1883&gt;'Intro &amp; Setup'!$AG$18), "X", ""))</f>
        <v/>
      </c>
      <c r="V1883" s="64" t="str">
        <f>IF($F1883="", "", IF(OR($F1883&lt;'Intro &amp; Setup'!$W$18, $F1883&gt;'Intro &amp; Setup'!$AG$18), "X", ""))</f>
        <v/>
      </c>
      <c r="W1883" s="6" t="str">
        <f t="shared" si="266"/>
        <v/>
      </c>
      <c r="Y1883" s="63" t="str">
        <f t="shared" si="267"/>
        <v/>
      </c>
      <c r="Z1883" s="64" t="str">
        <f t="shared" si="268"/>
        <v/>
      </c>
      <c r="AB1883" s="80" t="str">
        <f t="shared" si="269"/>
        <v/>
      </c>
      <c r="AC1883" s="77" t="str">
        <f t="shared" si="270"/>
        <v/>
      </c>
      <c r="AE1883" s="84" t="str">
        <f t="shared" si="271"/>
        <v/>
      </c>
      <c r="AG1883" s="6" t="str">
        <f>IF($AE1883="", "", COUNTIF($AE$10:$AE$2510, "&gt;"&amp;$AE1883)+1+COUNTIF($AE$10:$AE1883, $AE1883)-1)</f>
        <v/>
      </c>
    </row>
    <row r="1884" spans="1:33" x14ac:dyDescent="0.25">
      <c r="A1884" s="2"/>
      <c r="B1884" s="98"/>
      <c r="C1884" s="99"/>
      <c r="D1884" s="100"/>
      <c r="E1884" s="101"/>
      <c r="F1884" s="102"/>
      <c r="G1884" s="99"/>
      <c r="H1884" s="103"/>
      <c r="I1884" s="104"/>
      <c r="J1884" s="2"/>
      <c r="K1884" s="56" t="str">
        <f t="shared" si="263"/>
        <v/>
      </c>
      <c r="L1884" s="2"/>
      <c r="M1884" s="2"/>
      <c r="N1884" s="51" t="str">
        <f t="shared" si="264"/>
        <v/>
      </c>
      <c r="O1884" s="2"/>
      <c r="Q1884" s="6" t="str">
        <f t="shared" si="265"/>
        <v/>
      </c>
      <c r="S1884" s="6" t="str">
        <f>IF(COUNTIF($Q1884:$Q$2510, $Q1884)&gt;1, "", $Q1884)</f>
        <v/>
      </c>
      <c r="U1884" s="63" t="str">
        <f>IF($B1884="", "", IF(OR($B1884&lt;'Intro &amp; Setup'!$W$18, $B1884&gt;'Intro &amp; Setup'!$AG$18), "X", ""))</f>
        <v/>
      </c>
      <c r="V1884" s="64" t="str">
        <f>IF($F1884="", "", IF(OR($F1884&lt;'Intro &amp; Setup'!$W$18, $F1884&gt;'Intro &amp; Setup'!$AG$18), "X", ""))</f>
        <v/>
      </c>
      <c r="W1884" s="6" t="str">
        <f t="shared" si="266"/>
        <v/>
      </c>
      <c r="Y1884" s="63" t="str">
        <f t="shared" si="267"/>
        <v/>
      </c>
      <c r="Z1884" s="64" t="str">
        <f t="shared" si="268"/>
        <v/>
      </c>
      <c r="AB1884" s="80" t="str">
        <f t="shared" si="269"/>
        <v/>
      </c>
      <c r="AC1884" s="77" t="str">
        <f t="shared" si="270"/>
        <v/>
      </c>
      <c r="AE1884" s="84" t="str">
        <f t="shared" si="271"/>
        <v/>
      </c>
      <c r="AG1884" s="6" t="str">
        <f>IF($AE1884="", "", COUNTIF($AE$10:$AE$2510, "&gt;"&amp;$AE1884)+1+COUNTIF($AE$10:$AE1884, $AE1884)-1)</f>
        <v/>
      </c>
    </row>
    <row r="1885" spans="1:33" x14ac:dyDescent="0.25">
      <c r="A1885" s="2"/>
      <c r="B1885" s="98"/>
      <c r="C1885" s="99"/>
      <c r="D1885" s="100"/>
      <c r="E1885" s="101"/>
      <c r="F1885" s="102"/>
      <c r="G1885" s="99"/>
      <c r="H1885" s="103"/>
      <c r="I1885" s="104"/>
      <c r="J1885" s="2"/>
      <c r="K1885" s="56" t="str">
        <f t="shared" si="263"/>
        <v/>
      </c>
      <c r="L1885" s="2"/>
      <c r="M1885" s="2"/>
      <c r="N1885" s="51" t="str">
        <f t="shared" si="264"/>
        <v/>
      </c>
      <c r="O1885" s="2"/>
      <c r="Q1885" s="6" t="str">
        <f t="shared" si="265"/>
        <v/>
      </c>
      <c r="S1885" s="6" t="str">
        <f>IF(COUNTIF($Q1885:$Q$2510, $Q1885)&gt;1, "", $Q1885)</f>
        <v/>
      </c>
      <c r="U1885" s="63" t="str">
        <f>IF($B1885="", "", IF(OR($B1885&lt;'Intro &amp; Setup'!$W$18, $B1885&gt;'Intro &amp; Setup'!$AG$18), "X", ""))</f>
        <v/>
      </c>
      <c r="V1885" s="64" t="str">
        <f>IF($F1885="", "", IF(OR($F1885&lt;'Intro &amp; Setup'!$W$18, $F1885&gt;'Intro &amp; Setup'!$AG$18), "X", ""))</f>
        <v/>
      </c>
      <c r="W1885" s="6" t="str">
        <f t="shared" si="266"/>
        <v/>
      </c>
      <c r="Y1885" s="63" t="str">
        <f t="shared" si="267"/>
        <v/>
      </c>
      <c r="Z1885" s="64" t="str">
        <f t="shared" si="268"/>
        <v/>
      </c>
      <c r="AB1885" s="80" t="str">
        <f t="shared" si="269"/>
        <v/>
      </c>
      <c r="AC1885" s="77" t="str">
        <f t="shared" si="270"/>
        <v/>
      </c>
      <c r="AE1885" s="84" t="str">
        <f t="shared" si="271"/>
        <v/>
      </c>
      <c r="AG1885" s="6" t="str">
        <f>IF($AE1885="", "", COUNTIF($AE$10:$AE$2510, "&gt;"&amp;$AE1885)+1+COUNTIF($AE$10:$AE1885, $AE1885)-1)</f>
        <v/>
      </c>
    </row>
    <row r="1886" spans="1:33" x14ac:dyDescent="0.25">
      <c r="A1886" s="2"/>
      <c r="B1886" s="98"/>
      <c r="C1886" s="99"/>
      <c r="D1886" s="100"/>
      <c r="E1886" s="101"/>
      <c r="F1886" s="102"/>
      <c r="G1886" s="99"/>
      <c r="H1886" s="103"/>
      <c r="I1886" s="104"/>
      <c r="J1886" s="2"/>
      <c r="K1886" s="56" t="str">
        <f t="shared" si="263"/>
        <v/>
      </c>
      <c r="L1886" s="2"/>
      <c r="M1886" s="2"/>
      <c r="N1886" s="51" t="str">
        <f t="shared" si="264"/>
        <v/>
      </c>
      <c r="O1886" s="2"/>
      <c r="Q1886" s="6" t="str">
        <f t="shared" si="265"/>
        <v/>
      </c>
      <c r="S1886" s="6" t="str">
        <f>IF(COUNTIF($Q1886:$Q$2510, $Q1886)&gt;1, "", $Q1886)</f>
        <v/>
      </c>
      <c r="U1886" s="63" t="str">
        <f>IF($B1886="", "", IF(OR($B1886&lt;'Intro &amp; Setup'!$W$18, $B1886&gt;'Intro &amp; Setup'!$AG$18), "X", ""))</f>
        <v/>
      </c>
      <c r="V1886" s="64" t="str">
        <f>IF($F1886="", "", IF(OR($F1886&lt;'Intro &amp; Setup'!$W$18, $F1886&gt;'Intro &amp; Setup'!$AG$18), "X", ""))</f>
        <v/>
      </c>
      <c r="W1886" s="6" t="str">
        <f t="shared" si="266"/>
        <v/>
      </c>
      <c r="Y1886" s="63" t="str">
        <f t="shared" si="267"/>
        <v/>
      </c>
      <c r="Z1886" s="64" t="str">
        <f t="shared" si="268"/>
        <v/>
      </c>
      <c r="AB1886" s="80" t="str">
        <f t="shared" si="269"/>
        <v/>
      </c>
      <c r="AC1886" s="77" t="str">
        <f t="shared" si="270"/>
        <v/>
      </c>
      <c r="AE1886" s="84" t="str">
        <f t="shared" si="271"/>
        <v/>
      </c>
      <c r="AG1886" s="6" t="str">
        <f>IF($AE1886="", "", COUNTIF($AE$10:$AE$2510, "&gt;"&amp;$AE1886)+1+COUNTIF($AE$10:$AE1886, $AE1886)-1)</f>
        <v/>
      </c>
    </row>
    <row r="1887" spans="1:33" x14ac:dyDescent="0.25">
      <c r="A1887" s="2"/>
      <c r="B1887" s="98"/>
      <c r="C1887" s="99"/>
      <c r="D1887" s="100"/>
      <c r="E1887" s="101"/>
      <c r="F1887" s="102"/>
      <c r="G1887" s="99"/>
      <c r="H1887" s="103"/>
      <c r="I1887" s="104"/>
      <c r="J1887" s="2"/>
      <c r="K1887" s="56" t="str">
        <f t="shared" si="263"/>
        <v/>
      </c>
      <c r="L1887" s="2"/>
      <c r="M1887" s="2"/>
      <c r="N1887" s="51" t="str">
        <f t="shared" si="264"/>
        <v/>
      </c>
      <c r="O1887" s="2"/>
      <c r="Q1887" s="6" t="str">
        <f t="shared" si="265"/>
        <v/>
      </c>
      <c r="S1887" s="6" t="str">
        <f>IF(COUNTIF($Q1887:$Q$2510, $Q1887)&gt;1, "", $Q1887)</f>
        <v/>
      </c>
      <c r="U1887" s="63" t="str">
        <f>IF($B1887="", "", IF(OR($B1887&lt;'Intro &amp; Setup'!$W$18, $B1887&gt;'Intro &amp; Setup'!$AG$18), "X", ""))</f>
        <v/>
      </c>
      <c r="V1887" s="64" t="str">
        <f>IF($F1887="", "", IF(OR($F1887&lt;'Intro &amp; Setup'!$W$18, $F1887&gt;'Intro &amp; Setup'!$AG$18), "X", ""))</f>
        <v/>
      </c>
      <c r="W1887" s="6" t="str">
        <f t="shared" si="266"/>
        <v/>
      </c>
      <c r="Y1887" s="63" t="str">
        <f t="shared" si="267"/>
        <v/>
      </c>
      <c r="Z1887" s="64" t="str">
        <f t="shared" si="268"/>
        <v/>
      </c>
      <c r="AB1887" s="80" t="str">
        <f t="shared" si="269"/>
        <v/>
      </c>
      <c r="AC1887" s="77" t="str">
        <f t="shared" si="270"/>
        <v/>
      </c>
      <c r="AE1887" s="84" t="str">
        <f t="shared" si="271"/>
        <v/>
      </c>
      <c r="AG1887" s="6" t="str">
        <f>IF($AE1887="", "", COUNTIF($AE$10:$AE$2510, "&gt;"&amp;$AE1887)+1+COUNTIF($AE$10:$AE1887, $AE1887)-1)</f>
        <v/>
      </c>
    </row>
    <row r="1888" spans="1:33" x14ac:dyDescent="0.25">
      <c r="A1888" s="2"/>
      <c r="B1888" s="98"/>
      <c r="C1888" s="99"/>
      <c r="D1888" s="100"/>
      <c r="E1888" s="101"/>
      <c r="F1888" s="102"/>
      <c r="G1888" s="99"/>
      <c r="H1888" s="103"/>
      <c r="I1888" s="104"/>
      <c r="J1888" s="2"/>
      <c r="K1888" s="56" t="str">
        <f t="shared" si="263"/>
        <v/>
      </c>
      <c r="L1888" s="2"/>
      <c r="M1888" s="2"/>
      <c r="N1888" s="51" t="str">
        <f t="shared" si="264"/>
        <v/>
      </c>
      <c r="O1888" s="2"/>
      <c r="Q1888" s="6" t="str">
        <f t="shared" si="265"/>
        <v/>
      </c>
      <c r="S1888" s="6" t="str">
        <f>IF(COUNTIF($Q1888:$Q$2510, $Q1888)&gt;1, "", $Q1888)</f>
        <v/>
      </c>
      <c r="U1888" s="63" t="str">
        <f>IF($B1888="", "", IF(OR($B1888&lt;'Intro &amp; Setup'!$W$18, $B1888&gt;'Intro &amp; Setup'!$AG$18), "X", ""))</f>
        <v/>
      </c>
      <c r="V1888" s="64" t="str">
        <f>IF($F1888="", "", IF(OR($F1888&lt;'Intro &amp; Setup'!$W$18, $F1888&gt;'Intro &amp; Setup'!$AG$18), "X", ""))</f>
        <v/>
      </c>
      <c r="W1888" s="6" t="str">
        <f t="shared" si="266"/>
        <v/>
      </c>
      <c r="Y1888" s="63" t="str">
        <f t="shared" si="267"/>
        <v/>
      </c>
      <c r="Z1888" s="64" t="str">
        <f t="shared" si="268"/>
        <v/>
      </c>
      <c r="AB1888" s="80" t="str">
        <f t="shared" si="269"/>
        <v/>
      </c>
      <c r="AC1888" s="77" t="str">
        <f t="shared" si="270"/>
        <v/>
      </c>
      <c r="AE1888" s="84" t="str">
        <f t="shared" si="271"/>
        <v/>
      </c>
      <c r="AG1888" s="6" t="str">
        <f>IF($AE1888="", "", COUNTIF($AE$10:$AE$2510, "&gt;"&amp;$AE1888)+1+COUNTIF($AE$10:$AE1888, $AE1888)-1)</f>
        <v/>
      </c>
    </row>
    <row r="1889" spans="1:33" x14ac:dyDescent="0.25">
      <c r="A1889" s="2"/>
      <c r="B1889" s="98"/>
      <c r="C1889" s="99"/>
      <c r="D1889" s="100"/>
      <c r="E1889" s="101"/>
      <c r="F1889" s="102"/>
      <c r="G1889" s="99"/>
      <c r="H1889" s="103"/>
      <c r="I1889" s="104"/>
      <c r="J1889" s="2"/>
      <c r="K1889" s="56" t="str">
        <f t="shared" si="263"/>
        <v/>
      </c>
      <c r="L1889" s="2"/>
      <c r="M1889" s="2"/>
      <c r="N1889" s="51" t="str">
        <f t="shared" si="264"/>
        <v/>
      </c>
      <c r="O1889" s="2"/>
      <c r="Q1889" s="6" t="str">
        <f t="shared" si="265"/>
        <v/>
      </c>
      <c r="S1889" s="6" t="str">
        <f>IF(COUNTIF($Q1889:$Q$2510, $Q1889)&gt;1, "", $Q1889)</f>
        <v/>
      </c>
      <c r="U1889" s="63" t="str">
        <f>IF($B1889="", "", IF(OR($B1889&lt;'Intro &amp; Setup'!$W$18, $B1889&gt;'Intro &amp; Setup'!$AG$18), "X", ""))</f>
        <v/>
      </c>
      <c r="V1889" s="64" t="str">
        <f>IF($F1889="", "", IF(OR($F1889&lt;'Intro &amp; Setup'!$W$18, $F1889&gt;'Intro &amp; Setup'!$AG$18), "X", ""))</f>
        <v/>
      </c>
      <c r="W1889" s="6" t="str">
        <f t="shared" si="266"/>
        <v/>
      </c>
      <c r="Y1889" s="63" t="str">
        <f t="shared" si="267"/>
        <v/>
      </c>
      <c r="Z1889" s="64" t="str">
        <f t="shared" si="268"/>
        <v/>
      </c>
      <c r="AB1889" s="80" t="str">
        <f t="shared" si="269"/>
        <v/>
      </c>
      <c r="AC1889" s="77" t="str">
        <f t="shared" si="270"/>
        <v/>
      </c>
      <c r="AE1889" s="84" t="str">
        <f t="shared" si="271"/>
        <v/>
      </c>
      <c r="AG1889" s="6" t="str">
        <f>IF($AE1889="", "", COUNTIF($AE$10:$AE$2510, "&gt;"&amp;$AE1889)+1+COUNTIF($AE$10:$AE1889, $AE1889)-1)</f>
        <v/>
      </c>
    </row>
    <row r="1890" spans="1:33" x14ac:dyDescent="0.25">
      <c r="A1890" s="2"/>
      <c r="B1890" s="98"/>
      <c r="C1890" s="99"/>
      <c r="D1890" s="100"/>
      <c r="E1890" s="101"/>
      <c r="F1890" s="102"/>
      <c r="G1890" s="99"/>
      <c r="H1890" s="103"/>
      <c r="I1890" s="104"/>
      <c r="J1890" s="2"/>
      <c r="K1890" s="56" t="str">
        <f t="shared" si="263"/>
        <v/>
      </c>
      <c r="L1890" s="2"/>
      <c r="M1890" s="2"/>
      <c r="N1890" s="51" t="str">
        <f t="shared" si="264"/>
        <v/>
      </c>
      <c r="O1890" s="2"/>
      <c r="Q1890" s="6" t="str">
        <f t="shared" si="265"/>
        <v/>
      </c>
      <c r="S1890" s="6" t="str">
        <f>IF(COUNTIF($Q1890:$Q$2510, $Q1890)&gt;1, "", $Q1890)</f>
        <v/>
      </c>
      <c r="U1890" s="63" t="str">
        <f>IF($B1890="", "", IF(OR($B1890&lt;'Intro &amp; Setup'!$W$18, $B1890&gt;'Intro &amp; Setup'!$AG$18), "X", ""))</f>
        <v/>
      </c>
      <c r="V1890" s="64" t="str">
        <f>IF($F1890="", "", IF(OR($F1890&lt;'Intro &amp; Setup'!$W$18, $F1890&gt;'Intro &amp; Setup'!$AG$18), "X", ""))</f>
        <v/>
      </c>
      <c r="W1890" s="6" t="str">
        <f t="shared" si="266"/>
        <v/>
      </c>
      <c r="Y1890" s="63" t="str">
        <f t="shared" si="267"/>
        <v/>
      </c>
      <c r="Z1890" s="64" t="str">
        <f t="shared" si="268"/>
        <v/>
      </c>
      <c r="AB1890" s="80" t="str">
        <f t="shared" si="269"/>
        <v/>
      </c>
      <c r="AC1890" s="77" t="str">
        <f t="shared" si="270"/>
        <v/>
      </c>
      <c r="AE1890" s="84" t="str">
        <f t="shared" si="271"/>
        <v/>
      </c>
      <c r="AG1890" s="6" t="str">
        <f>IF($AE1890="", "", COUNTIF($AE$10:$AE$2510, "&gt;"&amp;$AE1890)+1+COUNTIF($AE$10:$AE1890, $AE1890)-1)</f>
        <v/>
      </c>
    </row>
    <row r="1891" spans="1:33" x14ac:dyDescent="0.25">
      <c r="A1891" s="2"/>
      <c r="B1891" s="98"/>
      <c r="C1891" s="99"/>
      <c r="D1891" s="100"/>
      <c r="E1891" s="101"/>
      <c r="F1891" s="102"/>
      <c r="G1891" s="99"/>
      <c r="H1891" s="103"/>
      <c r="I1891" s="104"/>
      <c r="J1891" s="2"/>
      <c r="K1891" s="56" t="str">
        <f t="shared" si="263"/>
        <v/>
      </c>
      <c r="L1891" s="2"/>
      <c r="M1891" s="2"/>
      <c r="N1891" s="51" t="str">
        <f t="shared" si="264"/>
        <v/>
      </c>
      <c r="O1891" s="2"/>
      <c r="Q1891" s="6" t="str">
        <f t="shared" si="265"/>
        <v/>
      </c>
      <c r="S1891" s="6" t="str">
        <f>IF(COUNTIF($Q1891:$Q$2510, $Q1891)&gt;1, "", $Q1891)</f>
        <v/>
      </c>
      <c r="U1891" s="63" t="str">
        <f>IF($B1891="", "", IF(OR($B1891&lt;'Intro &amp; Setup'!$W$18, $B1891&gt;'Intro &amp; Setup'!$AG$18), "X", ""))</f>
        <v/>
      </c>
      <c r="V1891" s="64" t="str">
        <f>IF($F1891="", "", IF(OR($F1891&lt;'Intro &amp; Setup'!$W$18, $F1891&gt;'Intro &amp; Setup'!$AG$18), "X", ""))</f>
        <v/>
      </c>
      <c r="W1891" s="6" t="str">
        <f t="shared" si="266"/>
        <v/>
      </c>
      <c r="Y1891" s="63" t="str">
        <f t="shared" si="267"/>
        <v/>
      </c>
      <c r="Z1891" s="64" t="str">
        <f t="shared" si="268"/>
        <v/>
      </c>
      <c r="AB1891" s="80" t="str">
        <f t="shared" si="269"/>
        <v/>
      </c>
      <c r="AC1891" s="77" t="str">
        <f t="shared" si="270"/>
        <v/>
      </c>
      <c r="AE1891" s="84" t="str">
        <f t="shared" si="271"/>
        <v/>
      </c>
      <c r="AG1891" s="6" t="str">
        <f>IF($AE1891="", "", COUNTIF($AE$10:$AE$2510, "&gt;"&amp;$AE1891)+1+COUNTIF($AE$10:$AE1891, $AE1891)-1)</f>
        <v/>
      </c>
    </row>
    <row r="1892" spans="1:33" x14ac:dyDescent="0.25">
      <c r="A1892" s="2"/>
      <c r="B1892" s="98"/>
      <c r="C1892" s="99"/>
      <c r="D1892" s="100"/>
      <c r="E1892" s="101"/>
      <c r="F1892" s="102"/>
      <c r="G1892" s="99"/>
      <c r="H1892" s="103"/>
      <c r="I1892" s="104"/>
      <c r="J1892" s="2"/>
      <c r="K1892" s="56" t="str">
        <f t="shared" si="263"/>
        <v/>
      </c>
      <c r="L1892" s="2"/>
      <c r="M1892" s="2"/>
      <c r="N1892" s="51" t="str">
        <f t="shared" si="264"/>
        <v/>
      </c>
      <c r="O1892" s="2"/>
      <c r="Q1892" s="6" t="str">
        <f t="shared" si="265"/>
        <v/>
      </c>
      <c r="S1892" s="6" t="str">
        <f>IF(COUNTIF($Q1892:$Q$2510, $Q1892)&gt;1, "", $Q1892)</f>
        <v/>
      </c>
      <c r="U1892" s="63" t="str">
        <f>IF($B1892="", "", IF(OR($B1892&lt;'Intro &amp; Setup'!$W$18, $B1892&gt;'Intro &amp; Setup'!$AG$18), "X", ""))</f>
        <v/>
      </c>
      <c r="V1892" s="64" t="str">
        <f>IF($F1892="", "", IF(OR($F1892&lt;'Intro &amp; Setup'!$W$18, $F1892&gt;'Intro &amp; Setup'!$AG$18), "X", ""))</f>
        <v/>
      </c>
      <c r="W1892" s="6" t="str">
        <f t="shared" si="266"/>
        <v/>
      </c>
      <c r="Y1892" s="63" t="str">
        <f t="shared" si="267"/>
        <v/>
      </c>
      <c r="Z1892" s="64" t="str">
        <f t="shared" si="268"/>
        <v/>
      </c>
      <c r="AB1892" s="80" t="str">
        <f t="shared" si="269"/>
        <v/>
      </c>
      <c r="AC1892" s="77" t="str">
        <f t="shared" si="270"/>
        <v/>
      </c>
      <c r="AE1892" s="84" t="str">
        <f t="shared" si="271"/>
        <v/>
      </c>
      <c r="AG1892" s="6" t="str">
        <f>IF($AE1892="", "", COUNTIF($AE$10:$AE$2510, "&gt;"&amp;$AE1892)+1+COUNTIF($AE$10:$AE1892, $AE1892)-1)</f>
        <v/>
      </c>
    </row>
    <row r="1893" spans="1:33" x14ac:dyDescent="0.25">
      <c r="A1893" s="2"/>
      <c r="B1893" s="98"/>
      <c r="C1893" s="99"/>
      <c r="D1893" s="100"/>
      <c r="E1893" s="101"/>
      <c r="F1893" s="102"/>
      <c r="G1893" s="99"/>
      <c r="H1893" s="103"/>
      <c r="I1893" s="104"/>
      <c r="J1893" s="2"/>
      <c r="K1893" s="56" t="str">
        <f t="shared" si="263"/>
        <v/>
      </c>
      <c r="L1893" s="2"/>
      <c r="M1893" s="2"/>
      <c r="N1893" s="51" t="str">
        <f t="shared" si="264"/>
        <v/>
      </c>
      <c r="O1893" s="2"/>
      <c r="Q1893" s="6" t="str">
        <f t="shared" si="265"/>
        <v/>
      </c>
      <c r="S1893" s="6" t="str">
        <f>IF(COUNTIF($Q1893:$Q$2510, $Q1893)&gt;1, "", $Q1893)</f>
        <v/>
      </c>
      <c r="U1893" s="63" t="str">
        <f>IF($B1893="", "", IF(OR($B1893&lt;'Intro &amp; Setup'!$W$18, $B1893&gt;'Intro &amp; Setup'!$AG$18), "X", ""))</f>
        <v/>
      </c>
      <c r="V1893" s="64" t="str">
        <f>IF($F1893="", "", IF(OR($F1893&lt;'Intro &amp; Setup'!$W$18, $F1893&gt;'Intro &amp; Setup'!$AG$18), "X", ""))</f>
        <v/>
      </c>
      <c r="W1893" s="6" t="str">
        <f t="shared" si="266"/>
        <v/>
      </c>
      <c r="Y1893" s="63" t="str">
        <f t="shared" si="267"/>
        <v/>
      </c>
      <c r="Z1893" s="64" t="str">
        <f t="shared" si="268"/>
        <v/>
      </c>
      <c r="AB1893" s="80" t="str">
        <f t="shared" si="269"/>
        <v/>
      </c>
      <c r="AC1893" s="77" t="str">
        <f t="shared" si="270"/>
        <v/>
      </c>
      <c r="AE1893" s="84" t="str">
        <f t="shared" si="271"/>
        <v/>
      </c>
      <c r="AG1893" s="6" t="str">
        <f>IF($AE1893="", "", COUNTIF($AE$10:$AE$2510, "&gt;"&amp;$AE1893)+1+COUNTIF($AE$10:$AE1893, $AE1893)-1)</f>
        <v/>
      </c>
    </row>
    <row r="1894" spans="1:33" x14ac:dyDescent="0.25">
      <c r="A1894" s="2"/>
      <c r="B1894" s="98"/>
      <c r="C1894" s="99"/>
      <c r="D1894" s="100"/>
      <c r="E1894" s="101"/>
      <c r="F1894" s="102"/>
      <c r="G1894" s="99"/>
      <c r="H1894" s="103"/>
      <c r="I1894" s="104"/>
      <c r="J1894" s="2"/>
      <c r="K1894" s="56" t="str">
        <f t="shared" si="263"/>
        <v/>
      </c>
      <c r="L1894" s="2"/>
      <c r="M1894" s="2"/>
      <c r="N1894" s="51" t="str">
        <f t="shared" si="264"/>
        <v/>
      </c>
      <c r="O1894" s="2"/>
      <c r="Q1894" s="6" t="str">
        <f t="shared" si="265"/>
        <v/>
      </c>
      <c r="S1894" s="6" t="str">
        <f>IF(COUNTIF($Q1894:$Q$2510, $Q1894)&gt;1, "", $Q1894)</f>
        <v/>
      </c>
      <c r="U1894" s="63" t="str">
        <f>IF($B1894="", "", IF(OR($B1894&lt;'Intro &amp; Setup'!$W$18, $B1894&gt;'Intro &amp; Setup'!$AG$18), "X", ""))</f>
        <v/>
      </c>
      <c r="V1894" s="64" t="str">
        <f>IF($F1894="", "", IF(OR($F1894&lt;'Intro &amp; Setup'!$W$18, $F1894&gt;'Intro &amp; Setup'!$AG$18), "X", ""))</f>
        <v/>
      </c>
      <c r="W1894" s="6" t="str">
        <f t="shared" si="266"/>
        <v/>
      </c>
      <c r="Y1894" s="63" t="str">
        <f t="shared" si="267"/>
        <v/>
      </c>
      <c r="Z1894" s="64" t="str">
        <f t="shared" si="268"/>
        <v/>
      </c>
      <c r="AB1894" s="80" t="str">
        <f t="shared" si="269"/>
        <v/>
      </c>
      <c r="AC1894" s="77" t="str">
        <f t="shared" si="270"/>
        <v/>
      </c>
      <c r="AE1894" s="84" t="str">
        <f t="shared" si="271"/>
        <v/>
      </c>
      <c r="AG1894" s="6" t="str">
        <f>IF($AE1894="", "", COUNTIF($AE$10:$AE$2510, "&gt;"&amp;$AE1894)+1+COUNTIF($AE$10:$AE1894, $AE1894)-1)</f>
        <v/>
      </c>
    </row>
    <row r="1895" spans="1:33" x14ac:dyDescent="0.25">
      <c r="A1895" s="2"/>
      <c r="B1895" s="98"/>
      <c r="C1895" s="99"/>
      <c r="D1895" s="100"/>
      <c r="E1895" s="101"/>
      <c r="F1895" s="102"/>
      <c r="G1895" s="99"/>
      <c r="H1895" s="103"/>
      <c r="I1895" s="104"/>
      <c r="J1895" s="2"/>
      <c r="K1895" s="56" t="str">
        <f t="shared" si="263"/>
        <v/>
      </c>
      <c r="L1895" s="2"/>
      <c r="M1895" s="2"/>
      <c r="N1895" s="51" t="str">
        <f t="shared" si="264"/>
        <v/>
      </c>
      <c r="O1895" s="2"/>
      <c r="Q1895" s="6" t="str">
        <f t="shared" si="265"/>
        <v/>
      </c>
      <c r="S1895" s="6" t="str">
        <f>IF(COUNTIF($Q1895:$Q$2510, $Q1895)&gt;1, "", $Q1895)</f>
        <v/>
      </c>
      <c r="U1895" s="63" t="str">
        <f>IF($B1895="", "", IF(OR($B1895&lt;'Intro &amp; Setup'!$W$18, $B1895&gt;'Intro &amp; Setup'!$AG$18), "X", ""))</f>
        <v/>
      </c>
      <c r="V1895" s="64" t="str">
        <f>IF($F1895="", "", IF(OR($F1895&lt;'Intro &amp; Setup'!$W$18, $F1895&gt;'Intro &amp; Setup'!$AG$18), "X", ""))</f>
        <v/>
      </c>
      <c r="W1895" s="6" t="str">
        <f t="shared" si="266"/>
        <v/>
      </c>
      <c r="Y1895" s="63" t="str">
        <f t="shared" si="267"/>
        <v/>
      </c>
      <c r="Z1895" s="64" t="str">
        <f t="shared" si="268"/>
        <v/>
      </c>
      <c r="AB1895" s="80" t="str">
        <f t="shared" si="269"/>
        <v/>
      </c>
      <c r="AC1895" s="77" t="str">
        <f t="shared" si="270"/>
        <v/>
      </c>
      <c r="AE1895" s="84" t="str">
        <f t="shared" si="271"/>
        <v/>
      </c>
      <c r="AG1895" s="6" t="str">
        <f>IF($AE1895="", "", COUNTIF($AE$10:$AE$2510, "&gt;"&amp;$AE1895)+1+COUNTIF($AE$10:$AE1895, $AE1895)-1)</f>
        <v/>
      </c>
    </row>
    <row r="1896" spans="1:33" x14ac:dyDescent="0.25">
      <c r="A1896" s="2"/>
      <c r="B1896" s="98"/>
      <c r="C1896" s="99"/>
      <c r="D1896" s="100"/>
      <c r="E1896" s="101"/>
      <c r="F1896" s="102"/>
      <c r="G1896" s="99"/>
      <c r="H1896" s="103"/>
      <c r="I1896" s="104"/>
      <c r="J1896" s="2"/>
      <c r="K1896" s="56" t="str">
        <f t="shared" si="263"/>
        <v/>
      </c>
      <c r="L1896" s="2"/>
      <c r="M1896" s="2"/>
      <c r="N1896" s="51" t="str">
        <f t="shared" si="264"/>
        <v/>
      </c>
      <c r="O1896" s="2"/>
      <c r="Q1896" s="6" t="str">
        <f t="shared" si="265"/>
        <v/>
      </c>
      <c r="S1896" s="6" t="str">
        <f>IF(COUNTIF($Q1896:$Q$2510, $Q1896)&gt;1, "", $Q1896)</f>
        <v/>
      </c>
      <c r="U1896" s="63" t="str">
        <f>IF($B1896="", "", IF(OR($B1896&lt;'Intro &amp; Setup'!$W$18, $B1896&gt;'Intro &amp; Setup'!$AG$18), "X", ""))</f>
        <v/>
      </c>
      <c r="V1896" s="64" t="str">
        <f>IF($F1896="", "", IF(OR($F1896&lt;'Intro &amp; Setup'!$W$18, $F1896&gt;'Intro &amp; Setup'!$AG$18), "X", ""))</f>
        <v/>
      </c>
      <c r="W1896" s="6" t="str">
        <f t="shared" si="266"/>
        <v/>
      </c>
      <c r="Y1896" s="63" t="str">
        <f t="shared" si="267"/>
        <v/>
      </c>
      <c r="Z1896" s="64" t="str">
        <f t="shared" si="268"/>
        <v/>
      </c>
      <c r="AB1896" s="80" t="str">
        <f t="shared" si="269"/>
        <v/>
      </c>
      <c r="AC1896" s="77" t="str">
        <f t="shared" si="270"/>
        <v/>
      </c>
      <c r="AE1896" s="84" t="str">
        <f t="shared" si="271"/>
        <v/>
      </c>
      <c r="AG1896" s="6" t="str">
        <f>IF($AE1896="", "", COUNTIF($AE$10:$AE$2510, "&gt;"&amp;$AE1896)+1+COUNTIF($AE$10:$AE1896, $AE1896)-1)</f>
        <v/>
      </c>
    </row>
    <row r="1897" spans="1:33" x14ac:dyDescent="0.25">
      <c r="A1897" s="2"/>
      <c r="B1897" s="98"/>
      <c r="C1897" s="99"/>
      <c r="D1897" s="100"/>
      <c r="E1897" s="101"/>
      <c r="F1897" s="102"/>
      <c r="G1897" s="99"/>
      <c r="H1897" s="103"/>
      <c r="I1897" s="104"/>
      <c r="J1897" s="2"/>
      <c r="K1897" s="56" t="str">
        <f t="shared" si="263"/>
        <v/>
      </c>
      <c r="L1897" s="2"/>
      <c r="M1897" s="2"/>
      <c r="N1897" s="51" t="str">
        <f t="shared" si="264"/>
        <v/>
      </c>
      <c r="O1897" s="2"/>
      <c r="Q1897" s="6" t="str">
        <f t="shared" si="265"/>
        <v/>
      </c>
      <c r="S1897" s="6" t="str">
        <f>IF(COUNTIF($Q1897:$Q$2510, $Q1897)&gt;1, "", $Q1897)</f>
        <v/>
      </c>
      <c r="U1897" s="63" t="str">
        <f>IF($B1897="", "", IF(OR($B1897&lt;'Intro &amp; Setup'!$W$18, $B1897&gt;'Intro &amp; Setup'!$AG$18), "X", ""))</f>
        <v/>
      </c>
      <c r="V1897" s="64" t="str">
        <f>IF($F1897="", "", IF(OR($F1897&lt;'Intro &amp; Setup'!$W$18, $F1897&gt;'Intro &amp; Setup'!$AG$18), "X", ""))</f>
        <v/>
      </c>
      <c r="W1897" s="6" t="str">
        <f t="shared" si="266"/>
        <v/>
      </c>
      <c r="Y1897" s="63" t="str">
        <f t="shared" si="267"/>
        <v/>
      </c>
      <c r="Z1897" s="64" t="str">
        <f t="shared" si="268"/>
        <v/>
      </c>
      <c r="AB1897" s="80" t="str">
        <f t="shared" si="269"/>
        <v/>
      </c>
      <c r="AC1897" s="77" t="str">
        <f t="shared" si="270"/>
        <v/>
      </c>
      <c r="AE1897" s="84" t="str">
        <f t="shared" si="271"/>
        <v/>
      </c>
      <c r="AG1897" s="6" t="str">
        <f>IF($AE1897="", "", COUNTIF($AE$10:$AE$2510, "&gt;"&amp;$AE1897)+1+COUNTIF($AE$10:$AE1897, $AE1897)-1)</f>
        <v/>
      </c>
    </row>
    <row r="1898" spans="1:33" x14ac:dyDescent="0.25">
      <c r="A1898" s="2"/>
      <c r="B1898" s="98"/>
      <c r="C1898" s="99"/>
      <c r="D1898" s="100"/>
      <c r="E1898" s="101"/>
      <c r="F1898" s="102"/>
      <c r="G1898" s="99"/>
      <c r="H1898" s="103"/>
      <c r="I1898" s="104"/>
      <c r="J1898" s="2"/>
      <c r="K1898" s="56" t="str">
        <f t="shared" si="263"/>
        <v/>
      </c>
      <c r="L1898" s="2"/>
      <c r="M1898" s="2"/>
      <c r="N1898" s="51" t="str">
        <f t="shared" si="264"/>
        <v/>
      </c>
      <c r="O1898" s="2"/>
      <c r="Q1898" s="6" t="str">
        <f t="shared" si="265"/>
        <v/>
      </c>
      <c r="S1898" s="6" t="str">
        <f>IF(COUNTIF($Q1898:$Q$2510, $Q1898)&gt;1, "", $Q1898)</f>
        <v/>
      </c>
      <c r="U1898" s="63" t="str">
        <f>IF($B1898="", "", IF(OR($B1898&lt;'Intro &amp; Setup'!$W$18, $B1898&gt;'Intro &amp; Setup'!$AG$18), "X", ""))</f>
        <v/>
      </c>
      <c r="V1898" s="64" t="str">
        <f>IF($F1898="", "", IF(OR($F1898&lt;'Intro &amp; Setup'!$W$18, $F1898&gt;'Intro &amp; Setup'!$AG$18), "X", ""))</f>
        <v/>
      </c>
      <c r="W1898" s="6" t="str">
        <f t="shared" si="266"/>
        <v/>
      </c>
      <c r="Y1898" s="63" t="str">
        <f t="shared" si="267"/>
        <v/>
      </c>
      <c r="Z1898" s="64" t="str">
        <f t="shared" si="268"/>
        <v/>
      </c>
      <c r="AB1898" s="80" t="str">
        <f t="shared" si="269"/>
        <v/>
      </c>
      <c r="AC1898" s="77" t="str">
        <f t="shared" si="270"/>
        <v/>
      </c>
      <c r="AE1898" s="84" t="str">
        <f t="shared" si="271"/>
        <v/>
      </c>
      <c r="AG1898" s="6" t="str">
        <f>IF($AE1898="", "", COUNTIF($AE$10:$AE$2510, "&gt;"&amp;$AE1898)+1+COUNTIF($AE$10:$AE1898, $AE1898)-1)</f>
        <v/>
      </c>
    </row>
    <row r="1899" spans="1:33" x14ac:dyDescent="0.25">
      <c r="A1899" s="2"/>
      <c r="B1899" s="98"/>
      <c r="C1899" s="99"/>
      <c r="D1899" s="100"/>
      <c r="E1899" s="101"/>
      <c r="F1899" s="102"/>
      <c r="G1899" s="99"/>
      <c r="H1899" s="103"/>
      <c r="I1899" s="104"/>
      <c r="J1899" s="2"/>
      <c r="K1899" s="56" t="str">
        <f t="shared" si="263"/>
        <v/>
      </c>
      <c r="L1899" s="2"/>
      <c r="M1899" s="2"/>
      <c r="N1899" s="51" t="str">
        <f t="shared" si="264"/>
        <v/>
      </c>
      <c r="O1899" s="2"/>
      <c r="Q1899" s="6" t="str">
        <f t="shared" si="265"/>
        <v/>
      </c>
      <c r="S1899" s="6" t="str">
        <f>IF(COUNTIF($Q1899:$Q$2510, $Q1899)&gt;1, "", $Q1899)</f>
        <v/>
      </c>
      <c r="U1899" s="63" t="str">
        <f>IF($B1899="", "", IF(OR($B1899&lt;'Intro &amp; Setup'!$W$18, $B1899&gt;'Intro &amp; Setup'!$AG$18), "X", ""))</f>
        <v/>
      </c>
      <c r="V1899" s="64" t="str">
        <f>IF($F1899="", "", IF(OR($F1899&lt;'Intro &amp; Setup'!$W$18, $F1899&gt;'Intro &amp; Setup'!$AG$18), "X", ""))</f>
        <v/>
      </c>
      <c r="W1899" s="6" t="str">
        <f t="shared" si="266"/>
        <v/>
      </c>
      <c r="Y1899" s="63" t="str">
        <f t="shared" si="267"/>
        <v/>
      </c>
      <c r="Z1899" s="64" t="str">
        <f t="shared" si="268"/>
        <v/>
      </c>
      <c r="AB1899" s="80" t="str">
        <f t="shared" si="269"/>
        <v/>
      </c>
      <c r="AC1899" s="77" t="str">
        <f t="shared" si="270"/>
        <v/>
      </c>
      <c r="AE1899" s="84" t="str">
        <f t="shared" si="271"/>
        <v/>
      </c>
      <c r="AG1899" s="6" t="str">
        <f>IF($AE1899="", "", COUNTIF($AE$10:$AE$2510, "&gt;"&amp;$AE1899)+1+COUNTIF($AE$10:$AE1899, $AE1899)-1)</f>
        <v/>
      </c>
    </row>
    <row r="1900" spans="1:33" x14ac:dyDescent="0.25">
      <c r="A1900" s="2"/>
      <c r="B1900" s="98"/>
      <c r="C1900" s="99"/>
      <c r="D1900" s="100"/>
      <c r="E1900" s="101"/>
      <c r="F1900" s="102"/>
      <c r="G1900" s="99"/>
      <c r="H1900" s="103"/>
      <c r="I1900" s="104"/>
      <c r="J1900" s="2"/>
      <c r="K1900" s="56" t="str">
        <f t="shared" si="263"/>
        <v/>
      </c>
      <c r="L1900" s="2"/>
      <c r="M1900" s="2"/>
      <c r="N1900" s="51" t="str">
        <f t="shared" si="264"/>
        <v/>
      </c>
      <c r="O1900" s="2"/>
      <c r="Q1900" s="6" t="str">
        <f t="shared" si="265"/>
        <v/>
      </c>
      <c r="S1900" s="6" t="str">
        <f>IF(COUNTIF($Q1900:$Q$2510, $Q1900)&gt;1, "", $Q1900)</f>
        <v/>
      </c>
      <c r="U1900" s="63" t="str">
        <f>IF($B1900="", "", IF(OR($B1900&lt;'Intro &amp; Setup'!$W$18, $B1900&gt;'Intro &amp; Setup'!$AG$18), "X", ""))</f>
        <v/>
      </c>
      <c r="V1900" s="64" t="str">
        <f>IF($F1900="", "", IF(OR($F1900&lt;'Intro &amp; Setup'!$W$18, $F1900&gt;'Intro &amp; Setup'!$AG$18), "X", ""))</f>
        <v/>
      </c>
      <c r="W1900" s="6" t="str">
        <f t="shared" si="266"/>
        <v/>
      </c>
      <c r="Y1900" s="63" t="str">
        <f t="shared" si="267"/>
        <v/>
      </c>
      <c r="Z1900" s="64" t="str">
        <f t="shared" si="268"/>
        <v/>
      </c>
      <c r="AB1900" s="80" t="str">
        <f t="shared" si="269"/>
        <v/>
      </c>
      <c r="AC1900" s="77" t="str">
        <f t="shared" si="270"/>
        <v/>
      </c>
      <c r="AE1900" s="84" t="str">
        <f t="shared" si="271"/>
        <v/>
      </c>
      <c r="AG1900" s="6" t="str">
        <f>IF($AE1900="", "", COUNTIF($AE$10:$AE$2510, "&gt;"&amp;$AE1900)+1+COUNTIF($AE$10:$AE1900, $AE1900)-1)</f>
        <v/>
      </c>
    </row>
    <row r="1901" spans="1:33" x14ac:dyDescent="0.25">
      <c r="A1901" s="2"/>
      <c r="B1901" s="98"/>
      <c r="C1901" s="99"/>
      <c r="D1901" s="100"/>
      <c r="E1901" s="101"/>
      <c r="F1901" s="102"/>
      <c r="G1901" s="99"/>
      <c r="H1901" s="103"/>
      <c r="I1901" s="104"/>
      <c r="J1901" s="2"/>
      <c r="K1901" s="56" t="str">
        <f t="shared" si="263"/>
        <v/>
      </c>
      <c r="L1901" s="2"/>
      <c r="M1901" s="2"/>
      <c r="N1901" s="51" t="str">
        <f t="shared" si="264"/>
        <v/>
      </c>
      <c r="O1901" s="2"/>
      <c r="Q1901" s="6" t="str">
        <f t="shared" si="265"/>
        <v/>
      </c>
      <c r="S1901" s="6" t="str">
        <f>IF(COUNTIF($Q1901:$Q$2510, $Q1901)&gt;1, "", $Q1901)</f>
        <v/>
      </c>
      <c r="U1901" s="63" t="str">
        <f>IF($B1901="", "", IF(OR($B1901&lt;'Intro &amp; Setup'!$W$18, $B1901&gt;'Intro &amp; Setup'!$AG$18), "X", ""))</f>
        <v/>
      </c>
      <c r="V1901" s="64" t="str">
        <f>IF($F1901="", "", IF(OR($F1901&lt;'Intro &amp; Setup'!$W$18, $F1901&gt;'Intro &amp; Setup'!$AG$18), "X", ""))</f>
        <v/>
      </c>
      <c r="W1901" s="6" t="str">
        <f t="shared" si="266"/>
        <v/>
      </c>
      <c r="Y1901" s="63" t="str">
        <f t="shared" si="267"/>
        <v/>
      </c>
      <c r="Z1901" s="64" t="str">
        <f t="shared" si="268"/>
        <v/>
      </c>
      <c r="AB1901" s="80" t="str">
        <f t="shared" si="269"/>
        <v/>
      </c>
      <c r="AC1901" s="77" t="str">
        <f t="shared" si="270"/>
        <v/>
      </c>
      <c r="AE1901" s="84" t="str">
        <f t="shared" si="271"/>
        <v/>
      </c>
      <c r="AG1901" s="6" t="str">
        <f>IF($AE1901="", "", COUNTIF($AE$10:$AE$2510, "&gt;"&amp;$AE1901)+1+COUNTIF($AE$10:$AE1901, $AE1901)-1)</f>
        <v/>
      </c>
    </row>
    <row r="1902" spans="1:33" x14ac:dyDescent="0.25">
      <c r="A1902" s="2"/>
      <c r="B1902" s="98"/>
      <c r="C1902" s="99"/>
      <c r="D1902" s="100"/>
      <c r="E1902" s="101"/>
      <c r="F1902" s="102"/>
      <c r="G1902" s="99"/>
      <c r="H1902" s="103"/>
      <c r="I1902" s="104"/>
      <c r="J1902" s="2"/>
      <c r="K1902" s="56" t="str">
        <f t="shared" si="263"/>
        <v/>
      </c>
      <c r="L1902" s="2"/>
      <c r="M1902" s="2"/>
      <c r="N1902" s="51" t="str">
        <f t="shared" si="264"/>
        <v/>
      </c>
      <c r="O1902" s="2"/>
      <c r="Q1902" s="6" t="str">
        <f t="shared" si="265"/>
        <v/>
      </c>
      <c r="S1902" s="6" t="str">
        <f>IF(COUNTIF($Q1902:$Q$2510, $Q1902)&gt;1, "", $Q1902)</f>
        <v/>
      </c>
      <c r="U1902" s="63" t="str">
        <f>IF($B1902="", "", IF(OR($B1902&lt;'Intro &amp; Setup'!$W$18, $B1902&gt;'Intro &amp; Setup'!$AG$18), "X", ""))</f>
        <v/>
      </c>
      <c r="V1902" s="64" t="str">
        <f>IF($F1902="", "", IF(OR($F1902&lt;'Intro &amp; Setup'!$W$18, $F1902&gt;'Intro &amp; Setup'!$AG$18), "X", ""))</f>
        <v/>
      </c>
      <c r="W1902" s="6" t="str">
        <f t="shared" si="266"/>
        <v/>
      </c>
      <c r="Y1902" s="63" t="str">
        <f t="shared" si="267"/>
        <v/>
      </c>
      <c r="Z1902" s="64" t="str">
        <f t="shared" si="268"/>
        <v/>
      </c>
      <c r="AB1902" s="80" t="str">
        <f t="shared" si="269"/>
        <v/>
      </c>
      <c r="AC1902" s="77" t="str">
        <f t="shared" si="270"/>
        <v/>
      </c>
      <c r="AE1902" s="84" t="str">
        <f t="shared" si="271"/>
        <v/>
      </c>
      <c r="AG1902" s="6" t="str">
        <f>IF($AE1902="", "", COUNTIF($AE$10:$AE$2510, "&gt;"&amp;$AE1902)+1+COUNTIF($AE$10:$AE1902, $AE1902)-1)</f>
        <v/>
      </c>
    </row>
    <row r="1903" spans="1:33" x14ac:dyDescent="0.25">
      <c r="A1903" s="2"/>
      <c r="B1903" s="98"/>
      <c r="C1903" s="99"/>
      <c r="D1903" s="100"/>
      <c r="E1903" s="101"/>
      <c r="F1903" s="102"/>
      <c r="G1903" s="99"/>
      <c r="H1903" s="103"/>
      <c r="I1903" s="104"/>
      <c r="J1903" s="2"/>
      <c r="K1903" s="56" t="str">
        <f t="shared" si="263"/>
        <v/>
      </c>
      <c r="L1903" s="2"/>
      <c r="M1903" s="2"/>
      <c r="N1903" s="51" t="str">
        <f t="shared" si="264"/>
        <v/>
      </c>
      <c r="O1903" s="2"/>
      <c r="Q1903" s="6" t="str">
        <f t="shared" si="265"/>
        <v/>
      </c>
      <c r="S1903" s="6" t="str">
        <f>IF(COUNTIF($Q1903:$Q$2510, $Q1903)&gt;1, "", $Q1903)</f>
        <v/>
      </c>
      <c r="U1903" s="63" t="str">
        <f>IF($B1903="", "", IF(OR($B1903&lt;'Intro &amp; Setup'!$W$18, $B1903&gt;'Intro &amp; Setup'!$AG$18), "X", ""))</f>
        <v/>
      </c>
      <c r="V1903" s="64" t="str">
        <f>IF($F1903="", "", IF(OR($F1903&lt;'Intro &amp; Setup'!$W$18, $F1903&gt;'Intro &amp; Setup'!$AG$18), "X", ""))</f>
        <v/>
      </c>
      <c r="W1903" s="6" t="str">
        <f t="shared" si="266"/>
        <v/>
      </c>
      <c r="Y1903" s="63" t="str">
        <f t="shared" si="267"/>
        <v/>
      </c>
      <c r="Z1903" s="64" t="str">
        <f t="shared" si="268"/>
        <v/>
      </c>
      <c r="AB1903" s="80" t="str">
        <f t="shared" si="269"/>
        <v/>
      </c>
      <c r="AC1903" s="77" t="str">
        <f t="shared" si="270"/>
        <v/>
      </c>
      <c r="AE1903" s="84" t="str">
        <f t="shared" si="271"/>
        <v/>
      </c>
      <c r="AG1903" s="6" t="str">
        <f>IF($AE1903="", "", COUNTIF($AE$10:$AE$2510, "&gt;"&amp;$AE1903)+1+COUNTIF($AE$10:$AE1903, $AE1903)-1)</f>
        <v/>
      </c>
    </row>
    <row r="1904" spans="1:33" x14ac:dyDescent="0.25">
      <c r="A1904" s="2"/>
      <c r="B1904" s="98"/>
      <c r="C1904" s="99"/>
      <c r="D1904" s="100"/>
      <c r="E1904" s="101"/>
      <c r="F1904" s="102"/>
      <c r="G1904" s="99"/>
      <c r="H1904" s="103"/>
      <c r="I1904" s="104"/>
      <c r="J1904" s="2"/>
      <c r="K1904" s="56" t="str">
        <f t="shared" si="263"/>
        <v/>
      </c>
      <c r="L1904" s="2"/>
      <c r="M1904" s="2"/>
      <c r="N1904" s="51" t="str">
        <f t="shared" si="264"/>
        <v/>
      </c>
      <c r="O1904" s="2"/>
      <c r="Q1904" s="6" t="str">
        <f t="shared" si="265"/>
        <v/>
      </c>
      <c r="S1904" s="6" t="str">
        <f>IF(COUNTIF($Q1904:$Q$2510, $Q1904)&gt;1, "", $Q1904)</f>
        <v/>
      </c>
      <c r="U1904" s="63" t="str">
        <f>IF($B1904="", "", IF(OR($B1904&lt;'Intro &amp; Setup'!$W$18, $B1904&gt;'Intro &amp; Setup'!$AG$18), "X", ""))</f>
        <v/>
      </c>
      <c r="V1904" s="64" t="str">
        <f>IF($F1904="", "", IF(OR($F1904&lt;'Intro &amp; Setup'!$W$18, $F1904&gt;'Intro &amp; Setup'!$AG$18), "X", ""))</f>
        <v/>
      </c>
      <c r="W1904" s="6" t="str">
        <f t="shared" si="266"/>
        <v/>
      </c>
      <c r="Y1904" s="63" t="str">
        <f t="shared" si="267"/>
        <v/>
      </c>
      <c r="Z1904" s="64" t="str">
        <f t="shared" si="268"/>
        <v/>
      </c>
      <c r="AB1904" s="80" t="str">
        <f t="shared" si="269"/>
        <v/>
      </c>
      <c r="AC1904" s="77" t="str">
        <f t="shared" si="270"/>
        <v/>
      </c>
      <c r="AE1904" s="84" t="str">
        <f t="shared" si="271"/>
        <v/>
      </c>
      <c r="AG1904" s="6" t="str">
        <f>IF($AE1904="", "", COUNTIF($AE$10:$AE$2510, "&gt;"&amp;$AE1904)+1+COUNTIF($AE$10:$AE1904, $AE1904)-1)</f>
        <v/>
      </c>
    </row>
    <row r="1905" spans="1:33" x14ac:dyDescent="0.25">
      <c r="A1905" s="2"/>
      <c r="B1905" s="98"/>
      <c r="C1905" s="99"/>
      <c r="D1905" s="100"/>
      <c r="E1905" s="101"/>
      <c r="F1905" s="102"/>
      <c r="G1905" s="99"/>
      <c r="H1905" s="103"/>
      <c r="I1905" s="104"/>
      <c r="J1905" s="2"/>
      <c r="K1905" s="56" t="str">
        <f t="shared" si="263"/>
        <v/>
      </c>
      <c r="L1905" s="2"/>
      <c r="M1905" s="2"/>
      <c r="N1905" s="51" t="str">
        <f t="shared" si="264"/>
        <v/>
      </c>
      <c r="O1905" s="2"/>
      <c r="Q1905" s="6" t="str">
        <f t="shared" si="265"/>
        <v/>
      </c>
      <c r="S1905" s="6" t="str">
        <f>IF(COUNTIF($Q1905:$Q$2510, $Q1905)&gt;1, "", $Q1905)</f>
        <v/>
      </c>
      <c r="U1905" s="63" t="str">
        <f>IF($B1905="", "", IF(OR($B1905&lt;'Intro &amp; Setup'!$W$18, $B1905&gt;'Intro &amp; Setup'!$AG$18), "X", ""))</f>
        <v/>
      </c>
      <c r="V1905" s="64" t="str">
        <f>IF($F1905="", "", IF(OR($F1905&lt;'Intro &amp; Setup'!$W$18, $F1905&gt;'Intro &amp; Setup'!$AG$18), "X", ""))</f>
        <v/>
      </c>
      <c r="W1905" s="6" t="str">
        <f t="shared" si="266"/>
        <v/>
      </c>
      <c r="Y1905" s="63" t="str">
        <f t="shared" si="267"/>
        <v/>
      </c>
      <c r="Z1905" s="64" t="str">
        <f t="shared" si="268"/>
        <v/>
      </c>
      <c r="AB1905" s="80" t="str">
        <f t="shared" si="269"/>
        <v/>
      </c>
      <c r="AC1905" s="77" t="str">
        <f t="shared" si="270"/>
        <v/>
      </c>
      <c r="AE1905" s="84" t="str">
        <f t="shared" si="271"/>
        <v/>
      </c>
      <c r="AG1905" s="6" t="str">
        <f>IF($AE1905="", "", COUNTIF($AE$10:$AE$2510, "&gt;"&amp;$AE1905)+1+COUNTIF($AE$10:$AE1905, $AE1905)-1)</f>
        <v/>
      </c>
    </row>
    <row r="1906" spans="1:33" x14ac:dyDescent="0.25">
      <c r="A1906" s="2"/>
      <c r="B1906" s="98"/>
      <c r="C1906" s="99"/>
      <c r="D1906" s="100"/>
      <c r="E1906" s="101"/>
      <c r="F1906" s="102"/>
      <c r="G1906" s="99"/>
      <c r="H1906" s="103"/>
      <c r="I1906" s="104"/>
      <c r="J1906" s="2"/>
      <c r="K1906" s="56" t="str">
        <f t="shared" si="263"/>
        <v/>
      </c>
      <c r="L1906" s="2"/>
      <c r="M1906" s="2"/>
      <c r="N1906" s="51" t="str">
        <f t="shared" si="264"/>
        <v/>
      </c>
      <c r="O1906" s="2"/>
      <c r="Q1906" s="6" t="str">
        <f t="shared" si="265"/>
        <v/>
      </c>
      <c r="S1906" s="6" t="str">
        <f>IF(COUNTIF($Q1906:$Q$2510, $Q1906)&gt;1, "", $Q1906)</f>
        <v/>
      </c>
      <c r="U1906" s="63" t="str">
        <f>IF($B1906="", "", IF(OR($B1906&lt;'Intro &amp; Setup'!$W$18, $B1906&gt;'Intro &amp; Setup'!$AG$18), "X", ""))</f>
        <v/>
      </c>
      <c r="V1906" s="64" t="str">
        <f>IF($F1906="", "", IF(OR($F1906&lt;'Intro &amp; Setup'!$W$18, $F1906&gt;'Intro &amp; Setup'!$AG$18), "X", ""))</f>
        <v/>
      </c>
      <c r="W1906" s="6" t="str">
        <f t="shared" si="266"/>
        <v/>
      </c>
      <c r="Y1906" s="63" t="str">
        <f t="shared" si="267"/>
        <v/>
      </c>
      <c r="Z1906" s="64" t="str">
        <f t="shared" si="268"/>
        <v/>
      </c>
      <c r="AB1906" s="80" t="str">
        <f t="shared" si="269"/>
        <v/>
      </c>
      <c r="AC1906" s="77" t="str">
        <f t="shared" si="270"/>
        <v/>
      </c>
      <c r="AE1906" s="84" t="str">
        <f t="shared" si="271"/>
        <v/>
      </c>
      <c r="AG1906" s="6" t="str">
        <f>IF($AE1906="", "", COUNTIF($AE$10:$AE$2510, "&gt;"&amp;$AE1906)+1+COUNTIF($AE$10:$AE1906, $AE1906)-1)</f>
        <v/>
      </c>
    </row>
    <row r="1907" spans="1:33" x14ac:dyDescent="0.25">
      <c r="A1907" s="2"/>
      <c r="B1907" s="98"/>
      <c r="C1907" s="99"/>
      <c r="D1907" s="100"/>
      <c r="E1907" s="101"/>
      <c r="F1907" s="102"/>
      <c r="G1907" s="99"/>
      <c r="H1907" s="103"/>
      <c r="I1907" s="104"/>
      <c r="J1907" s="2"/>
      <c r="K1907" s="56" t="str">
        <f t="shared" si="263"/>
        <v/>
      </c>
      <c r="L1907" s="2"/>
      <c r="M1907" s="2"/>
      <c r="N1907" s="51" t="str">
        <f t="shared" si="264"/>
        <v/>
      </c>
      <c r="O1907" s="2"/>
      <c r="Q1907" s="6" t="str">
        <f t="shared" si="265"/>
        <v/>
      </c>
      <c r="S1907" s="6" t="str">
        <f>IF(COUNTIF($Q1907:$Q$2510, $Q1907)&gt;1, "", $Q1907)</f>
        <v/>
      </c>
      <c r="U1907" s="63" t="str">
        <f>IF($B1907="", "", IF(OR($B1907&lt;'Intro &amp; Setup'!$W$18, $B1907&gt;'Intro &amp; Setup'!$AG$18), "X", ""))</f>
        <v/>
      </c>
      <c r="V1907" s="64" t="str">
        <f>IF($F1907="", "", IF(OR($F1907&lt;'Intro &amp; Setup'!$W$18, $F1907&gt;'Intro &amp; Setup'!$AG$18), "X", ""))</f>
        <v/>
      </c>
      <c r="W1907" s="6" t="str">
        <f t="shared" si="266"/>
        <v/>
      </c>
      <c r="Y1907" s="63" t="str">
        <f t="shared" si="267"/>
        <v/>
      </c>
      <c r="Z1907" s="64" t="str">
        <f t="shared" si="268"/>
        <v/>
      </c>
      <c r="AB1907" s="80" t="str">
        <f t="shared" si="269"/>
        <v/>
      </c>
      <c r="AC1907" s="77" t="str">
        <f t="shared" si="270"/>
        <v/>
      </c>
      <c r="AE1907" s="84" t="str">
        <f t="shared" si="271"/>
        <v/>
      </c>
      <c r="AG1907" s="6" t="str">
        <f>IF($AE1907="", "", COUNTIF($AE$10:$AE$2510, "&gt;"&amp;$AE1907)+1+COUNTIF($AE$10:$AE1907, $AE1907)-1)</f>
        <v/>
      </c>
    </row>
    <row r="1908" spans="1:33" x14ac:dyDescent="0.25">
      <c r="A1908" s="2"/>
      <c r="B1908" s="98"/>
      <c r="C1908" s="99"/>
      <c r="D1908" s="100"/>
      <c r="E1908" s="101"/>
      <c r="F1908" s="102"/>
      <c r="G1908" s="99"/>
      <c r="H1908" s="103"/>
      <c r="I1908" s="104"/>
      <c r="J1908" s="2"/>
      <c r="K1908" s="56" t="str">
        <f t="shared" si="263"/>
        <v/>
      </c>
      <c r="L1908" s="2"/>
      <c r="M1908" s="2"/>
      <c r="N1908" s="51" t="str">
        <f t="shared" si="264"/>
        <v/>
      </c>
      <c r="O1908" s="2"/>
      <c r="Q1908" s="6" t="str">
        <f t="shared" si="265"/>
        <v/>
      </c>
      <c r="S1908" s="6" t="str">
        <f>IF(COUNTIF($Q1908:$Q$2510, $Q1908)&gt;1, "", $Q1908)</f>
        <v/>
      </c>
      <c r="U1908" s="63" t="str">
        <f>IF($B1908="", "", IF(OR($B1908&lt;'Intro &amp; Setup'!$W$18, $B1908&gt;'Intro &amp; Setup'!$AG$18), "X", ""))</f>
        <v/>
      </c>
      <c r="V1908" s="64" t="str">
        <f>IF($F1908="", "", IF(OR($F1908&lt;'Intro &amp; Setup'!$W$18, $F1908&gt;'Intro &amp; Setup'!$AG$18), "X", ""))</f>
        <v/>
      </c>
      <c r="W1908" s="6" t="str">
        <f t="shared" si="266"/>
        <v/>
      </c>
      <c r="Y1908" s="63" t="str">
        <f t="shared" si="267"/>
        <v/>
      </c>
      <c r="Z1908" s="64" t="str">
        <f t="shared" si="268"/>
        <v/>
      </c>
      <c r="AB1908" s="80" t="str">
        <f t="shared" si="269"/>
        <v/>
      </c>
      <c r="AC1908" s="77" t="str">
        <f t="shared" si="270"/>
        <v/>
      </c>
      <c r="AE1908" s="84" t="str">
        <f t="shared" si="271"/>
        <v/>
      </c>
      <c r="AG1908" s="6" t="str">
        <f>IF($AE1908="", "", COUNTIF($AE$10:$AE$2510, "&gt;"&amp;$AE1908)+1+COUNTIF($AE$10:$AE1908, $AE1908)-1)</f>
        <v/>
      </c>
    </row>
    <row r="1909" spans="1:33" x14ac:dyDescent="0.25">
      <c r="A1909" s="2"/>
      <c r="B1909" s="98"/>
      <c r="C1909" s="99"/>
      <c r="D1909" s="100"/>
      <c r="E1909" s="101"/>
      <c r="F1909" s="102"/>
      <c r="G1909" s="99"/>
      <c r="H1909" s="103"/>
      <c r="I1909" s="104"/>
      <c r="J1909" s="2"/>
      <c r="K1909" s="56" t="str">
        <f t="shared" si="263"/>
        <v/>
      </c>
      <c r="L1909" s="2"/>
      <c r="M1909" s="2"/>
      <c r="N1909" s="51" t="str">
        <f t="shared" si="264"/>
        <v/>
      </c>
      <c r="O1909" s="2"/>
      <c r="Q1909" s="6" t="str">
        <f t="shared" si="265"/>
        <v/>
      </c>
      <c r="S1909" s="6" t="str">
        <f>IF(COUNTIF($Q1909:$Q$2510, $Q1909)&gt;1, "", $Q1909)</f>
        <v/>
      </c>
      <c r="U1909" s="63" t="str">
        <f>IF($B1909="", "", IF(OR($B1909&lt;'Intro &amp; Setup'!$W$18, $B1909&gt;'Intro &amp; Setup'!$AG$18), "X", ""))</f>
        <v/>
      </c>
      <c r="V1909" s="64" t="str">
        <f>IF($F1909="", "", IF(OR($F1909&lt;'Intro &amp; Setup'!$W$18, $F1909&gt;'Intro &amp; Setup'!$AG$18), "X", ""))</f>
        <v/>
      </c>
      <c r="W1909" s="6" t="str">
        <f t="shared" si="266"/>
        <v/>
      </c>
      <c r="Y1909" s="63" t="str">
        <f t="shared" si="267"/>
        <v/>
      </c>
      <c r="Z1909" s="64" t="str">
        <f t="shared" si="268"/>
        <v/>
      </c>
      <c r="AB1909" s="80" t="str">
        <f t="shared" si="269"/>
        <v/>
      </c>
      <c r="AC1909" s="77" t="str">
        <f t="shared" si="270"/>
        <v/>
      </c>
      <c r="AE1909" s="84" t="str">
        <f t="shared" si="271"/>
        <v/>
      </c>
      <c r="AG1909" s="6" t="str">
        <f>IF($AE1909="", "", COUNTIF($AE$10:$AE$2510, "&gt;"&amp;$AE1909)+1+COUNTIF($AE$10:$AE1909, $AE1909)-1)</f>
        <v/>
      </c>
    </row>
    <row r="1910" spans="1:33" x14ac:dyDescent="0.25">
      <c r="A1910" s="2"/>
      <c r="B1910" s="98"/>
      <c r="C1910" s="99"/>
      <c r="D1910" s="100"/>
      <c r="E1910" s="101"/>
      <c r="F1910" s="102"/>
      <c r="G1910" s="99"/>
      <c r="H1910" s="103"/>
      <c r="I1910" s="104"/>
      <c r="J1910" s="2"/>
      <c r="K1910" s="56" t="str">
        <f t="shared" si="263"/>
        <v/>
      </c>
      <c r="L1910" s="2"/>
      <c r="M1910" s="2"/>
      <c r="N1910" s="51" t="str">
        <f t="shared" si="264"/>
        <v/>
      </c>
      <c r="O1910" s="2"/>
      <c r="Q1910" s="6" t="str">
        <f t="shared" si="265"/>
        <v/>
      </c>
      <c r="S1910" s="6" t="str">
        <f>IF(COUNTIF($Q1910:$Q$2510, $Q1910)&gt;1, "", $Q1910)</f>
        <v/>
      </c>
      <c r="U1910" s="63" t="str">
        <f>IF($B1910="", "", IF(OR($B1910&lt;'Intro &amp; Setup'!$W$18, $B1910&gt;'Intro &amp; Setup'!$AG$18), "X", ""))</f>
        <v/>
      </c>
      <c r="V1910" s="64" t="str">
        <f>IF($F1910="", "", IF(OR($F1910&lt;'Intro &amp; Setup'!$W$18, $F1910&gt;'Intro &amp; Setup'!$AG$18), "X", ""))</f>
        <v/>
      </c>
      <c r="W1910" s="6" t="str">
        <f t="shared" si="266"/>
        <v/>
      </c>
      <c r="Y1910" s="63" t="str">
        <f t="shared" si="267"/>
        <v/>
      </c>
      <c r="Z1910" s="64" t="str">
        <f t="shared" si="268"/>
        <v/>
      </c>
      <c r="AB1910" s="80" t="str">
        <f t="shared" si="269"/>
        <v/>
      </c>
      <c r="AC1910" s="77" t="str">
        <f t="shared" si="270"/>
        <v/>
      </c>
      <c r="AE1910" s="84" t="str">
        <f t="shared" si="271"/>
        <v/>
      </c>
      <c r="AG1910" s="6" t="str">
        <f>IF($AE1910="", "", COUNTIF($AE$10:$AE$2510, "&gt;"&amp;$AE1910)+1+COUNTIF($AE$10:$AE1910, $AE1910)-1)</f>
        <v/>
      </c>
    </row>
    <row r="1911" spans="1:33" x14ac:dyDescent="0.25">
      <c r="A1911" s="2"/>
      <c r="B1911" s="98"/>
      <c r="C1911" s="99"/>
      <c r="D1911" s="100"/>
      <c r="E1911" s="101"/>
      <c r="F1911" s="102"/>
      <c r="G1911" s="99"/>
      <c r="H1911" s="103"/>
      <c r="I1911" s="104"/>
      <c r="J1911" s="2"/>
      <c r="K1911" s="56" t="str">
        <f t="shared" si="263"/>
        <v/>
      </c>
      <c r="L1911" s="2"/>
      <c r="M1911" s="2"/>
      <c r="N1911" s="51" t="str">
        <f t="shared" si="264"/>
        <v/>
      </c>
      <c r="O1911" s="2"/>
      <c r="Q1911" s="6" t="str">
        <f t="shared" si="265"/>
        <v/>
      </c>
      <c r="S1911" s="6" t="str">
        <f>IF(COUNTIF($Q1911:$Q$2510, $Q1911)&gt;1, "", $Q1911)</f>
        <v/>
      </c>
      <c r="U1911" s="63" t="str">
        <f>IF($B1911="", "", IF(OR($B1911&lt;'Intro &amp; Setup'!$W$18, $B1911&gt;'Intro &amp; Setup'!$AG$18), "X", ""))</f>
        <v/>
      </c>
      <c r="V1911" s="64" t="str">
        <f>IF($F1911="", "", IF(OR($F1911&lt;'Intro &amp; Setup'!$W$18, $F1911&gt;'Intro &amp; Setup'!$AG$18), "X", ""))</f>
        <v/>
      </c>
      <c r="W1911" s="6" t="str">
        <f t="shared" si="266"/>
        <v/>
      </c>
      <c r="Y1911" s="63" t="str">
        <f t="shared" si="267"/>
        <v/>
      </c>
      <c r="Z1911" s="64" t="str">
        <f t="shared" si="268"/>
        <v/>
      </c>
      <c r="AB1911" s="80" t="str">
        <f t="shared" si="269"/>
        <v/>
      </c>
      <c r="AC1911" s="77" t="str">
        <f t="shared" si="270"/>
        <v/>
      </c>
      <c r="AE1911" s="84" t="str">
        <f t="shared" si="271"/>
        <v/>
      </c>
      <c r="AG1911" s="6" t="str">
        <f>IF($AE1911="", "", COUNTIF($AE$10:$AE$2510, "&gt;"&amp;$AE1911)+1+COUNTIF($AE$10:$AE1911, $AE1911)-1)</f>
        <v/>
      </c>
    </row>
    <row r="1912" spans="1:33" x14ac:dyDescent="0.25">
      <c r="A1912" s="2"/>
      <c r="B1912" s="98"/>
      <c r="C1912" s="99"/>
      <c r="D1912" s="100"/>
      <c r="E1912" s="101"/>
      <c r="F1912" s="102"/>
      <c r="G1912" s="99"/>
      <c r="H1912" s="103"/>
      <c r="I1912" s="104"/>
      <c r="J1912" s="2"/>
      <c r="K1912" s="56" t="str">
        <f t="shared" si="263"/>
        <v/>
      </c>
      <c r="L1912" s="2"/>
      <c r="M1912" s="2"/>
      <c r="N1912" s="51" t="str">
        <f t="shared" si="264"/>
        <v/>
      </c>
      <c r="O1912" s="2"/>
      <c r="Q1912" s="6" t="str">
        <f t="shared" si="265"/>
        <v/>
      </c>
      <c r="S1912" s="6" t="str">
        <f>IF(COUNTIF($Q1912:$Q$2510, $Q1912)&gt;1, "", $Q1912)</f>
        <v/>
      </c>
      <c r="U1912" s="63" t="str">
        <f>IF($B1912="", "", IF(OR($B1912&lt;'Intro &amp; Setup'!$W$18, $B1912&gt;'Intro &amp; Setup'!$AG$18), "X", ""))</f>
        <v/>
      </c>
      <c r="V1912" s="64" t="str">
        <f>IF($F1912="", "", IF(OR($F1912&lt;'Intro &amp; Setup'!$W$18, $F1912&gt;'Intro &amp; Setup'!$AG$18), "X", ""))</f>
        <v/>
      </c>
      <c r="W1912" s="6" t="str">
        <f t="shared" si="266"/>
        <v/>
      </c>
      <c r="Y1912" s="63" t="str">
        <f t="shared" si="267"/>
        <v/>
      </c>
      <c r="Z1912" s="64" t="str">
        <f t="shared" si="268"/>
        <v/>
      </c>
      <c r="AB1912" s="80" t="str">
        <f t="shared" si="269"/>
        <v/>
      </c>
      <c r="AC1912" s="77" t="str">
        <f t="shared" si="270"/>
        <v/>
      </c>
      <c r="AE1912" s="84" t="str">
        <f t="shared" si="271"/>
        <v/>
      </c>
      <c r="AG1912" s="6" t="str">
        <f>IF($AE1912="", "", COUNTIF($AE$10:$AE$2510, "&gt;"&amp;$AE1912)+1+COUNTIF($AE$10:$AE1912, $AE1912)-1)</f>
        <v/>
      </c>
    </row>
    <row r="1913" spans="1:33" x14ac:dyDescent="0.25">
      <c r="A1913" s="2"/>
      <c r="B1913" s="98"/>
      <c r="C1913" s="99"/>
      <c r="D1913" s="100"/>
      <c r="E1913" s="101"/>
      <c r="F1913" s="102"/>
      <c r="G1913" s="99"/>
      <c r="H1913" s="103"/>
      <c r="I1913" s="104"/>
      <c r="J1913" s="2"/>
      <c r="K1913" s="56" t="str">
        <f t="shared" si="263"/>
        <v/>
      </c>
      <c r="L1913" s="2"/>
      <c r="M1913" s="2"/>
      <c r="N1913" s="51" t="str">
        <f t="shared" si="264"/>
        <v/>
      </c>
      <c r="O1913" s="2"/>
      <c r="Q1913" s="6" t="str">
        <f t="shared" si="265"/>
        <v/>
      </c>
      <c r="S1913" s="6" t="str">
        <f>IF(COUNTIF($Q1913:$Q$2510, $Q1913)&gt;1, "", $Q1913)</f>
        <v/>
      </c>
      <c r="U1913" s="63" t="str">
        <f>IF($B1913="", "", IF(OR($B1913&lt;'Intro &amp; Setup'!$W$18, $B1913&gt;'Intro &amp; Setup'!$AG$18), "X", ""))</f>
        <v/>
      </c>
      <c r="V1913" s="64" t="str">
        <f>IF($F1913="", "", IF(OR($F1913&lt;'Intro &amp; Setup'!$W$18, $F1913&gt;'Intro &amp; Setup'!$AG$18), "X", ""))</f>
        <v/>
      </c>
      <c r="W1913" s="6" t="str">
        <f t="shared" si="266"/>
        <v/>
      </c>
      <c r="Y1913" s="63" t="str">
        <f t="shared" si="267"/>
        <v/>
      </c>
      <c r="Z1913" s="64" t="str">
        <f t="shared" si="268"/>
        <v/>
      </c>
      <c r="AB1913" s="80" t="str">
        <f t="shared" si="269"/>
        <v/>
      </c>
      <c r="AC1913" s="77" t="str">
        <f t="shared" si="270"/>
        <v/>
      </c>
      <c r="AE1913" s="84" t="str">
        <f t="shared" si="271"/>
        <v/>
      </c>
      <c r="AG1913" s="6" t="str">
        <f>IF($AE1913="", "", COUNTIF($AE$10:$AE$2510, "&gt;"&amp;$AE1913)+1+COUNTIF($AE$10:$AE1913, $AE1913)-1)</f>
        <v/>
      </c>
    </row>
    <row r="1914" spans="1:33" x14ac:dyDescent="0.25">
      <c r="A1914" s="2"/>
      <c r="B1914" s="98"/>
      <c r="C1914" s="99"/>
      <c r="D1914" s="100"/>
      <c r="E1914" s="101"/>
      <c r="F1914" s="102"/>
      <c r="G1914" s="99"/>
      <c r="H1914" s="103"/>
      <c r="I1914" s="104"/>
      <c r="J1914" s="2"/>
      <c r="K1914" s="56" t="str">
        <f t="shared" si="263"/>
        <v/>
      </c>
      <c r="L1914" s="2"/>
      <c r="M1914" s="2"/>
      <c r="N1914" s="51" t="str">
        <f t="shared" si="264"/>
        <v/>
      </c>
      <c r="O1914" s="2"/>
      <c r="Q1914" s="6" t="str">
        <f t="shared" si="265"/>
        <v/>
      </c>
      <c r="S1914" s="6" t="str">
        <f>IF(COUNTIF($Q1914:$Q$2510, $Q1914)&gt;1, "", $Q1914)</f>
        <v/>
      </c>
      <c r="U1914" s="63" t="str">
        <f>IF($B1914="", "", IF(OR($B1914&lt;'Intro &amp; Setup'!$W$18, $B1914&gt;'Intro &amp; Setup'!$AG$18), "X", ""))</f>
        <v/>
      </c>
      <c r="V1914" s="64" t="str">
        <f>IF($F1914="", "", IF(OR($F1914&lt;'Intro &amp; Setup'!$W$18, $F1914&gt;'Intro &amp; Setup'!$AG$18), "X", ""))</f>
        <v/>
      </c>
      <c r="W1914" s="6" t="str">
        <f t="shared" si="266"/>
        <v/>
      </c>
      <c r="Y1914" s="63" t="str">
        <f t="shared" si="267"/>
        <v/>
      </c>
      <c r="Z1914" s="64" t="str">
        <f t="shared" si="268"/>
        <v/>
      </c>
      <c r="AB1914" s="80" t="str">
        <f t="shared" si="269"/>
        <v/>
      </c>
      <c r="AC1914" s="77" t="str">
        <f t="shared" si="270"/>
        <v/>
      </c>
      <c r="AE1914" s="84" t="str">
        <f t="shared" si="271"/>
        <v/>
      </c>
      <c r="AG1914" s="6" t="str">
        <f>IF($AE1914="", "", COUNTIF($AE$10:$AE$2510, "&gt;"&amp;$AE1914)+1+COUNTIF($AE$10:$AE1914, $AE1914)-1)</f>
        <v/>
      </c>
    </row>
    <row r="1915" spans="1:33" x14ac:dyDescent="0.25">
      <c r="A1915" s="2"/>
      <c r="B1915" s="98"/>
      <c r="C1915" s="99"/>
      <c r="D1915" s="100"/>
      <c r="E1915" s="101"/>
      <c r="F1915" s="102"/>
      <c r="G1915" s="99"/>
      <c r="H1915" s="103"/>
      <c r="I1915" s="104"/>
      <c r="J1915" s="2"/>
      <c r="K1915" s="56" t="str">
        <f t="shared" si="263"/>
        <v/>
      </c>
      <c r="L1915" s="2"/>
      <c r="M1915" s="2"/>
      <c r="N1915" s="51" t="str">
        <f t="shared" si="264"/>
        <v/>
      </c>
      <c r="O1915" s="2"/>
      <c r="Q1915" s="6" t="str">
        <f t="shared" si="265"/>
        <v/>
      </c>
      <c r="S1915" s="6" t="str">
        <f>IF(COUNTIF($Q1915:$Q$2510, $Q1915)&gt;1, "", $Q1915)</f>
        <v/>
      </c>
      <c r="U1915" s="63" t="str">
        <f>IF($B1915="", "", IF(OR($B1915&lt;'Intro &amp; Setup'!$W$18, $B1915&gt;'Intro &amp; Setup'!$AG$18), "X", ""))</f>
        <v/>
      </c>
      <c r="V1915" s="64" t="str">
        <f>IF($F1915="", "", IF(OR($F1915&lt;'Intro &amp; Setup'!$W$18, $F1915&gt;'Intro &amp; Setup'!$AG$18), "X", ""))</f>
        <v/>
      </c>
      <c r="W1915" s="6" t="str">
        <f t="shared" si="266"/>
        <v/>
      </c>
      <c r="Y1915" s="63" t="str">
        <f t="shared" si="267"/>
        <v/>
      </c>
      <c r="Z1915" s="64" t="str">
        <f t="shared" si="268"/>
        <v/>
      </c>
      <c r="AB1915" s="80" t="str">
        <f t="shared" si="269"/>
        <v/>
      </c>
      <c r="AC1915" s="77" t="str">
        <f t="shared" si="270"/>
        <v/>
      </c>
      <c r="AE1915" s="84" t="str">
        <f t="shared" si="271"/>
        <v/>
      </c>
      <c r="AG1915" s="6" t="str">
        <f>IF($AE1915="", "", COUNTIF($AE$10:$AE$2510, "&gt;"&amp;$AE1915)+1+COUNTIF($AE$10:$AE1915, $AE1915)-1)</f>
        <v/>
      </c>
    </row>
    <row r="1916" spans="1:33" x14ac:dyDescent="0.25">
      <c r="A1916" s="2"/>
      <c r="B1916" s="98"/>
      <c r="C1916" s="99"/>
      <c r="D1916" s="100"/>
      <c r="E1916" s="101"/>
      <c r="F1916" s="102"/>
      <c r="G1916" s="99"/>
      <c r="H1916" s="103"/>
      <c r="I1916" s="104"/>
      <c r="J1916" s="2"/>
      <c r="K1916" s="56" t="str">
        <f t="shared" si="263"/>
        <v/>
      </c>
      <c r="L1916" s="2"/>
      <c r="M1916" s="2"/>
      <c r="N1916" s="51" t="str">
        <f t="shared" si="264"/>
        <v/>
      </c>
      <c r="O1916" s="2"/>
      <c r="Q1916" s="6" t="str">
        <f t="shared" si="265"/>
        <v/>
      </c>
      <c r="S1916" s="6" t="str">
        <f>IF(COUNTIF($Q1916:$Q$2510, $Q1916)&gt;1, "", $Q1916)</f>
        <v/>
      </c>
      <c r="U1916" s="63" t="str">
        <f>IF($B1916="", "", IF(OR($B1916&lt;'Intro &amp; Setup'!$W$18, $B1916&gt;'Intro &amp; Setup'!$AG$18), "X", ""))</f>
        <v/>
      </c>
      <c r="V1916" s="64" t="str">
        <f>IF($F1916="", "", IF(OR($F1916&lt;'Intro &amp; Setup'!$W$18, $F1916&gt;'Intro &amp; Setup'!$AG$18), "X", ""))</f>
        <v/>
      </c>
      <c r="W1916" s="6" t="str">
        <f t="shared" si="266"/>
        <v/>
      </c>
      <c r="Y1916" s="63" t="str">
        <f t="shared" si="267"/>
        <v/>
      </c>
      <c r="Z1916" s="64" t="str">
        <f t="shared" si="268"/>
        <v/>
      </c>
      <c r="AB1916" s="80" t="str">
        <f t="shared" si="269"/>
        <v/>
      </c>
      <c r="AC1916" s="77" t="str">
        <f t="shared" si="270"/>
        <v/>
      </c>
      <c r="AE1916" s="84" t="str">
        <f t="shared" si="271"/>
        <v/>
      </c>
      <c r="AG1916" s="6" t="str">
        <f>IF($AE1916="", "", COUNTIF($AE$10:$AE$2510, "&gt;"&amp;$AE1916)+1+COUNTIF($AE$10:$AE1916, $AE1916)-1)</f>
        <v/>
      </c>
    </row>
    <row r="1917" spans="1:33" x14ac:dyDescent="0.25">
      <c r="A1917" s="2"/>
      <c r="B1917" s="98"/>
      <c r="C1917" s="99"/>
      <c r="D1917" s="100"/>
      <c r="E1917" s="101"/>
      <c r="F1917" s="102"/>
      <c r="G1917" s="99"/>
      <c r="H1917" s="103"/>
      <c r="I1917" s="104"/>
      <c r="J1917" s="2"/>
      <c r="K1917" s="56" t="str">
        <f t="shared" si="263"/>
        <v/>
      </c>
      <c r="L1917" s="2"/>
      <c r="M1917" s="2"/>
      <c r="N1917" s="51" t="str">
        <f t="shared" si="264"/>
        <v/>
      </c>
      <c r="O1917" s="2"/>
      <c r="Q1917" s="6" t="str">
        <f t="shared" si="265"/>
        <v/>
      </c>
      <c r="S1917" s="6" t="str">
        <f>IF(COUNTIF($Q1917:$Q$2510, $Q1917)&gt;1, "", $Q1917)</f>
        <v/>
      </c>
      <c r="U1917" s="63" t="str">
        <f>IF($B1917="", "", IF(OR($B1917&lt;'Intro &amp; Setup'!$W$18, $B1917&gt;'Intro &amp; Setup'!$AG$18), "X", ""))</f>
        <v/>
      </c>
      <c r="V1917" s="64" t="str">
        <f>IF($F1917="", "", IF(OR($F1917&lt;'Intro &amp; Setup'!$W$18, $F1917&gt;'Intro &amp; Setup'!$AG$18), "X", ""))</f>
        <v/>
      </c>
      <c r="W1917" s="6" t="str">
        <f t="shared" si="266"/>
        <v/>
      </c>
      <c r="Y1917" s="63" t="str">
        <f t="shared" si="267"/>
        <v/>
      </c>
      <c r="Z1917" s="64" t="str">
        <f t="shared" si="268"/>
        <v/>
      </c>
      <c r="AB1917" s="80" t="str">
        <f t="shared" si="269"/>
        <v/>
      </c>
      <c r="AC1917" s="77" t="str">
        <f t="shared" si="270"/>
        <v/>
      </c>
      <c r="AE1917" s="84" t="str">
        <f t="shared" si="271"/>
        <v/>
      </c>
      <c r="AG1917" s="6" t="str">
        <f>IF($AE1917="", "", COUNTIF($AE$10:$AE$2510, "&gt;"&amp;$AE1917)+1+COUNTIF($AE$10:$AE1917, $AE1917)-1)</f>
        <v/>
      </c>
    </row>
    <row r="1918" spans="1:33" x14ac:dyDescent="0.25">
      <c r="A1918" s="2"/>
      <c r="B1918" s="98"/>
      <c r="C1918" s="99"/>
      <c r="D1918" s="100"/>
      <c r="E1918" s="101"/>
      <c r="F1918" s="102"/>
      <c r="G1918" s="99"/>
      <c r="H1918" s="103"/>
      <c r="I1918" s="104"/>
      <c r="J1918" s="2"/>
      <c r="K1918" s="56" t="str">
        <f t="shared" si="263"/>
        <v/>
      </c>
      <c r="L1918" s="2"/>
      <c r="M1918" s="2"/>
      <c r="N1918" s="51" t="str">
        <f t="shared" si="264"/>
        <v/>
      </c>
      <c r="O1918" s="2"/>
      <c r="Q1918" s="6" t="str">
        <f t="shared" si="265"/>
        <v/>
      </c>
      <c r="S1918" s="6" t="str">
        <f>IF(COUNTIF($Q1918:$Q$2510, $Q1918)&gt;1, "", $Q1918)</f>
        <v/>
      </c>
      <c r="U1918" s="63" t="str">
        <f>IF($B1918="", "", IF(OR($B1918&lt;'Intro &amp; Setup'!$W$18, $B1918&gt;'Intro &amp; Setup'!$AG$18), "X", ""))</f>
        <v/>
      </c>
      <c r="V1918" s="64" t="str">
        <f>IF($F1918="", "", IF(OR($F1918&lt;'Intro &amp; Setup'!$W$18, $F1918&gt;'Intro &amp; Setup'!$AG$18), "X", ""))</f>
        <v/>
      </c>
      <c r="W1918" s="6" t="str">
        <f t="shared" si="266"/>
        <v/>
      </c>
      <c r="Y1918" s="63" t="str">
        <f t="shared" si="267"/>
        <v/>
      </c>
      <c r="Z1918" s="64" t="str">
        <f t="shared" si="268"/>
        <v/>
      </c>
      <c r="AB1918" s="80" t="str">
        <f t="shared" si="269"/>
        <v/>
      </c>
      <c r="AC1918" s="77" t="str">
        <f t="shared" si="270"/>
        <v/>
      </c>
      <c r="AE1918" s="84" t="str">
        <f t="shared" si="271"/>
        <v/>
      </c>
      <c r="AG1918" s="6" t="str">
        <f>IF($AE1918="", "", COUNTIF($AE$10:$AE$2510, "&gt;"&amp;$AE1918)+1+COUNTIF($AE$10:$AE1918, $AE1918)-1)</f>
        <v/>
      </c>
    </row>
    <row r="1919" spans="1:33" x14ac:dyDescent="0.25">
      <c r="A1919" s="2"/>
      <c r="B1919" s="98"/>
      <c r="C1919" s="99"/>
      <c r="D1919" s="100"/>
      <c r="E1919" s="101"/>
      <c r="F1919" s="102"/>
      <c r="G1919" s="99"/>
      <c r="H1919" s="103"/>
      <c r="I1919" s="104"/>
      <c r="J1919" s="2"/>
      <c r="K1919" s="56" t="str">
        <f t="shared" si="263"/>
        <v/>
      </c>
      <c r="L1919" s="2"/>
      <c r="M1919" s="2"/>
      <c r="N1919" s="51" t="str">
        <f t="shared" si="264"/>
        <v/>
      </c>
      <c r="O1919" s="2"/>
      <c r="Q1919" s="6" t="str">
        <f t="shared" si="265"/>
        <v/>
      </c>
      <c r="S1919" s="6" t="str">
        <f>IF(COUNTIF($Q1919:$Q$2510, $Q1919)&gt;1, "", $Q1919)</f>
        <v/>
      </c>
      <c r="U1919" s="63" t="str">
        <f>IF($B1919="", "", IF(OR($B1919&lt;'Intro &amp; Setup'!$W$18, $B1919&gt;'Intro &amp; Setup'!$AG$18), "X", ""))</f>
        <v/>
      </c>
      <c r="V1919" s="64" t="str">
        <f>IF($F1919="", "", IF(OR($F1919&lt;'Intro &amp; Setup'!$W$18, $F1919&gt;'Intro &amp; Setup'!$AG$18), "X", ""))</f>
        <v/>
      </c>
      <c r="W1919" s="6" t="str">
        <f t="shared" si="266"/>
        <v/>
      </c>
      <c r="Y1919" s="63" t="str">
        <f t="shared" si="267"/>
        <v/>
      </c>
      <c r="Z1919" s="64" t="str">
        <f t="shared" si="268"/>
        <v/>
      </c>
      <c r="AB1919" s="80" t="str">
        <f t="shared" si="269"/>
        <v/>
      </c>
      <c r="AC1919" s="77" t="str">
        <f t="shared" si="270"/>
        <v/>
      </c>
      <c r="AE1919" s="84" t="str">
        <f t="shared" si="271"/>
        <v/>
      </c>
      <c r="AG1919" s="6" t="str">
        <f>IF($AE1919="", "", COUNTIF($AE$10:$AE$2510, "&gt;"&amp;$AE1919)+1+COUNTIF($AE$10:$AE1919, $AE1919)-1)</f>
        <v/>
      </c>
    </row>
    <row r="1920" spans="1:33" x14ac:dyDescent="0.25">
      <c r="A1920" s="2"/>
      <c r="B1920" s="98"/>
      <c r="C1920" s="99"/>
      <c r="D1920" s="100"/>
      <c r="E1920" s="101"/>
      <c r="F1920" s="102"/>
      <c r="G1920" s="99"/>
      <c r="H1920" s="103"/>
      <c r="I1920" s="104"/>
      <c r="J1920" s="2"/>
      <c r="K1920" s="56" t="str">
        <f t="shared" si="263"/>
        <v/>
      </c>
      <c r="L1920" s="2"/>
      <c r="M1920" s="2"/>
      <c r="N1920" s="51" t="str">
        <f t="shared" si="264"/>
        <v/>
      </c>
      <c r="O1920" s="2"/>
      <c r="Q1920" s="6" t="str">
        <f t="shared" si="265"/>
        <v/>
      </c>
      <c r="S1920" s="6" t="str">
        <f>IF(COUNTIF($Q1920:$Q$2510, $Q1920)&gt;1, "", $Q1920)</f>
        <v/>
      </c>
      <c r="U1920" s="63" t="str">
        <f>IF($B1920="", "", IF(OR($B1920&lt;'Intro &amp; Setup'!$W$18, $B1920&gt;'Intro &amp; Setup'!$AG$18), "X", ""))</f>
        <v/>
      </c>
      <c r="V1920" s="64" t="str">
        <f>IF($F1920="", "", IF(OR($F1920&lt;'Intro &amp; Setup'!$W$18, $F1920&gt;'Intro &amp; Setup'!$AG$18), "X", ""))</f>
        <v/>
      </c>
      <c r="W1920" s="6" t="str">
        <f t="shared" si="266"/>
        <v/>
      </c>
      <c r="Y1920" s="63" t="str">
        <f t="shared" si="267"/>
        <v/>
      </c>
      <c r="Z1920" s="64" t="str">
        <f t="shared" si="268"/>
        <v/>
      </c>
      <c r="AB1920" s="80" t="str">
        <f t="shared" si="269"/>
        <v/>
      </c>
      <c r="AC1920" s="77" t="str">
        <f t="shared" si="270"/>
        <v/>
      </c>
      <c r="AE1920" s="84" t="str">
        <f t="shared" si="271"/>
        <v/>
      </c>
      <c r="AG1920" s="6" t="str">
        <f>IF($AE1920="", "", COUNTIF($AE$10:$AE$2510, "&gt;"&amp;$AE1920)+1+COUNTIF($AE$10:$AE1920, $AE1920)-1)</f>
        <v/>
      </c>
    </row>
    <row r="1921" spans="1:33" x14ac:dyDescent="0.25">
      <c r="A1921" s="2"/>
      <c r="B1921" s="98"/>
      <c r="C1921" s="99"/>
      <c r="D1921" s="100"/>
      <c r="E1921" s="101"/>
      <c r="F1921" s="102"/>
      <c r="G1921" s="99"/>
      <c r="H1921" s="103"/>
      <c r="I1921" s="104"/>
      <c r="J1921" s="2"/>
      <c r="K1921" s="56" t="str">
        <f t="shared" si="263"/>
        <v/>
      </c>
      <c r="L1921" s="2"/>
      <c r="M1921" s="2"/>
      <c r="N1921" s="51" t="str">
        <f t="shared" si="264"/>
        <v/>
      </c>
      <c r="O1921" s="2"/>
      <c r="Q1921" s="6" t="str">
        <f t="shared" si="265"/>
        <v/>
      </c>
      <c r="S1921" s="6" t="str">
        <f>IF(COUNTIF($Q1921:$Q$2510, $Q1921)&gt;1, "", $Q1921)</f>
        <v/>
      </c>
      <c r="U1921" s="63" t="str">
        <f>IF($B1921="", "", IF(OR($B1921&lt;'Intro &amp; Setup'!$W$18, $B1921&gt;'Intro &amp; Setup'!$AG$18), "X", ""))</f>
        <v/>
      </c>
      <c r="V1921" s="64" t="str">
        <f>IF($F1921="", "", IF(OR($F1921&lt;'Intro &amp; Setup'!$W$18, $F1921&gt;'Intro &amp; Setup'!$AG$18), "X", ""))</f>
        <v/>
      </c>
      <c r="W1921" s="6" t="str">
        <f t="shared" si="266"/>
        <v/>
      </c>
      <c r="Y1921" s="63" t="str">
        <f t="shared" si="267"/>
        <v/>
      </c>
      <c r="Z1921" s="64" t="str">
        <f t="shared" si="268"/>
        <v/>
      </c>
      <c r="AB1921" s="80" t="str">
        <f t="shared" si="269"/>
        <v/>
      </c>
      <c r="AC1921" s="77" t="str">
        <f t="shared" si="270"/>
        <v/>
      </c>
      <c r="AE1921" s="84" t="str">
        <f t="shared" si="271"/>
        <v/>
      </c>
      <c r="AG1921" s="6" t="str">
        <f>IF($AE1921="", "", COUNTIF($AE$10:$AE$2510, "&gt;"&amp;$AE1921)+1+COUNTIF($AE$10:$AE1921, $AE1921)-1)</f>
        <v/>
      </c>
    </row>
    <row r="1922" spans="1:33" x14ac:dyDescent="0.25">
      <c r="A1922" s="2"/>
      <c r="B1922" s="98"/>
      <c r="C1922" s="99"/>
      <c r="D1922" s="100"/>
      <c r="E1922" s="101"/>
      <c r="F1922" s="102"/>
      <c r="G1922" s="99"/>
      <c r="H1922" s="103"/>
      <c r="I1922" s="104"/>
      <c r="J1922" s="2"/>
      <c r="K1922" s="56" t="str">
        <f t="shared" si="263"/>
        <v/>
      </c>
      <c r="L1922" s="2"/>
      <c r="M1922" s="2"/>
      <c r="N1922" s="51" t="str">
        <f t="shared" si="264"/>
        <v/>
      </c>
      <c r="O1922" s="2"/>
      <c r="Q1922" s="6" t="str">
        <f t="shared" si="265"/>
        <v/>
      </c>
      <c r="S1922" s="6" t="str">
        <f>IF(COUNTIF($Q1922:$Q$2510, $Q1922)&gt;1, "", $Q1922)</f>
        <v/>
      </c>
      <c r="U1922" s="63" t="str">
        <f>IF($B1922="", "", IF(OR($B1922&lt;'Intro &amp; Setup'!$W$18, $B1922&gt;'Intro &amp; Setup'!$AG$18), "X", ""))</f>
        <v/>
      </c>
      <c r="V1922" s="64" t="str">
        <f>IF($F1922="", "", IF(OR($F1922&lt;'Intro &amp; Setup'!$W$18, $F1922&gt;'Intro &amp; Setup'!$AG$18), "X", ""))</f>
        <v/>
      </c>
      <c r="W1922" s="6" t="str">
        <f t="shared" si="266"/>
        <v/>
      </c>
      <c r="Y1922" s="63" t="str">
        <f t="shared" si="267"/>
        <v/>
      </c>
      <c r="Z1922" s="64" t="str">
        <f t="shared" si="268"/>
        <v/>
      </c>
      <c r="AB1922" s="80" t="str">
        <f t="shared" si="269"/>
        <v/>
      </c>
      <c r="AC1922" s="77" t="str">
        <f t="shared" si="270"/>
        <v/>
      </c>
      <c r="AE1922" s="84" t="str">
        <f t="shared" si="271"/>
        <v/>
      </c>
      <c r="AG1922" s="6" t="str">
        <f>IF($AE1922="", "", COUNTIF($AE$10:$AE$2510, "&gt;"&amp;$AE1922)+1+COUNTIF($AE$10:$AE1922, $AE1922)-1)</f>
        <v/>
      </c>
    </row>
    <row r="1923" spans="1:33" x14ac:dyDescent="0.25">
      <c r="A1923" s="2"/>
      <c r="B1923" s="98"/>
      <c r="C1923" s="99"/>
      <c r="D1923" s="100"/>
      <c r="E1923" s="101"/>
      <c r="F1923" s="102"/>
      <c r="G1923" s="99"/>
      <c r="H1923" s="103"/>
      <c r="I1923" s="104"/>
      <c r="J1923" s="2"/>
      <c r="K1923" s="56" t="str">
        <f t="shared" si="263"/>
        <v/>
      </c>
      <c r="L1923" s="2"/>
      <c r="M1923" s="2"/>
      <c r="N1923" s="51" t="str">
        <f t="shared" si="264"/>
        <v/>
      </c>
      <c r="O1923" s="2"/>
      <c r="Q1923" s="6" t="str">
        <f t="shared" si="265"/>
        <v/>
      </c>
      <c r="S1923" s="6" t="str">
        <f>IF(COUNTIF($Q1923:$Q$2510, $Q1923)&gt;1, "", $Q1923)</f>
        <v/>
      </c>
      <c r="U1923" s="63" t="str">
        <f>IF($B1923="", "", IF(OR($B1923&lt;'Intro &amp; Setup'!$W$18, $B1923&gt;'Intro &amp; Setup'!$AG$18), "X", ""))</f>
        <v/>
      </c>
      <c r="V1923" s="64" t="str">
        <f>IF($F1923="", "", IF(OR($F1923&lt;'Intro &amp; Setup'!$W$18, $F1923&gt;'Intro &amp; Setup'!$AG$18), "X", ""))</f>
        <v/>
      </c>
      <c r="W1923" s="6" t="str">
        <f t="shared" si="266"/>
        <v/>
      </c>
      <c r="Y1923" s="63" t="str">
        <f t="shared" si="267"/>
        <v/>
      </c>
      <c r="Z1923" s="64" t="str">
        <f t="shared" si="268"/>
        <v/>
      </c>
      <c r="AB1923" s="80" t="str">
        <f t="shared" si="269"/>
        <v/>
      </c>
      <c r="AC1923" s="77" t="str">
        <f t="shared" si="270"/>
        <v/>
      </c>
      <c r="AE1923" s="84" t="str">
        <f t="shared" si="271"/>
        <v/>
      </c>
      <c r="AG1923" s="6" t="str">
        <f>IF($AE1923="", "", COUNTIF($AE$10:$AE$2510, "&gt;"&amp;$AE1923)+1+COUNTIF($AE$10:$AE1923, $AE1923)-1)</f>
        <v/>
      </c>
    </row>
    <row r="1924" spans="1:33" x14ac:dyDescent="0.25">
      <c r="A1924" s="2"/>
      <c r="B1924" s="98"/>
      <c r="C1924" s="99"/>
      <c r="D1924" s="100"/>
      <c r="E1924" s="101"/>
      <c r="F1924" s="102"/>
      <c r="G1924" s="99"/>
      <c r="H1924" s="103"/>
      <c r="I1924" s="104"/>
      <c r="J1924" s="2"/>
      <c r="K1924" s="56" t="str">
        <f t="shared" si="263"/>
        <v/>
      </c>
      <c r="L1924" s="2"/>
      <c r="M1924" s="2"/>
      <c r="N1924" s="51" t="str">
        <f t="shared" si="264"/>
        <v/>
      </c>
      <c r="O1924" s="2"/>
      <c r="Q1924" s="6" t="str">
        <f t="shared" si="265"/>
        <v/>
      </c>
      <c r="S1924" s="6" t="str">
        <f>IF(COUNTIF($Q1924:$Q$2510, $Q1924)&gt;1, "", $Q1924)</f>
        <v/>
      </c>
      <c r="U1924" s="63" t="str">
        <f>IF($B1924="", "", IF(OR($B1924&lt;'Intro &amp; Setup'!$W$18, $B1924&gt;'Intro &amp; Setup'!$AG$18), "X", ""))</f>
        <v/>
      </c>
      <c r="V1924" s="64" t="str">
        <f>IF($F1924="", "", IF(OR($F1924&lt;'Intro &amp; Setup'!$W$18, $F1924&gt;'Intro &amp; Setup'!$AG$18), "X", ""))</f>
        <v/>
      </c>
      <c r="W1924" s="6" t="str">
        <f t="shared" si="266"/>
        <v/>
      </c>
      <c r="Y1924" s="63" t="str">
        <f t="shared" si="267"/>
        <v/>
      </c>
      <c r="Z1924" s="64" t="str">
        <f t="shared" si="268"/>
        <v/>
      </c>
      <c r="AB1924" s="80" t="str">
        <f t="shared" si="269"/>
        <v/>
      </c>
      <c r="AC1924" s="77" t="str">
        <f t="shared" si="270"/>
        <v/>
      </c>
      <c r="AE1924" s="84" t="str">
        <f t="shared" si="271"/>
        <v/>
      </c>
      <c r="AG1924" s="6" t="str">
        <f>IF($AE1924="", "", COUNTIF($AE$10:$AE$2510, "&gt;"&amp;$AE1924)+1+COUNTIF($AE$10:$AE1924, $AE1924)-1)</f>
        <v/>
      </c>
    </row>
    <row r="1925" spans="1:33" x14ac:dyDescent="0.25">
      <c r="A1925" s="2"/>
      <c r="B1925" s="98"/>
      <c r="C1925" s="99"/>
      <c r="D1925" s="100"/>
      <c r="E1925" s="101"/>
      <c r="F1925" s="102"/>
      <c r="G1925" s="99"/>
      <c r="H1925" s="103"/>
      <c r="I1925" s="104"/>
      <c r="J1925" s="2"/>
      <c r="K1925" s="56" t="str">
        <f t="shared" si="263"/>
        <v/>
      </c>
      <c r="L1925" s="2"/>
      <c r="M1925" s="2"/>
      <c r="N1925" s="51" t="str">
        <f t="shared" si="264"/>
        <v/>
      </c>
      <c r="O1925" s="2"/>
      <c r="Q1925" s="6" t="str">
        <f t="shared" si="265"/>
        <v/>
      </c>
      <c r="S1925" s="6" t="str">
        <f>IF(COUNTIF($Q1925:$Q$2510, $Q1925)&gt;1, "", $Q1925)</f>
        <v/>
      </c>
      <c r="U1925" s="63" t="str">
        <f>IF($B1925="", "", IF(OR($B1925&lt;'Intro &amp; Setup'!$W$18, $B1925&gt;'Intro &amp; Setup'!$AG$18), "X", ""))</f>
        <v/>
      </c>
      <c r="V1925" s="64" t="str">
        <f>IF($F1925="", "", IF(OR($F1925&lt;'Intro &amp; Setup'!$W$18, $F1925&gt;'Intro &amp; Setup'!$AG$18), "X", ""))</f>
        <v/>
      </c>
      <c r="W1925" s="6" t="str">
        <f t="shared" si="266"/>
        <v/>
      </c>
      <c r="Y1925" s="63" t="str">
        <f t="shared" si="267"/>
        <v/>
      </c>
      <c r="Z1925" s="64" t="str">
        <f t="shared" si="268"/>
        <v/>
      </c>
      <c r="AB1925" s="80" t="str">
        <f t="shared" si="269"/>
        <v/>
      </c>
      <c r="AC1925" s="77" t="str">
        <f t="shared" si="270"/>
        <v/>
      </c>
      <c r="AE1925" s="84" t="str">
        <f t="shared" si="271"/>
        <v/>
      </c>
      <c r="AG1925" s="6" t="str">
        <f>IF($AE1925="", "", COUNTIF($AE$10:$AE$2510, "&gt;"&amp;$AE1925)+1+COUNTIF($AE$10:$AE1925, $AE1925)-1)</f>
        <v/>
      </c>
    </row>
    <row r="1926" spans="1:33" x14ac:dyDescent="0.25">
      <c r="A1926" s="2"/>
      <c r="B1926" s="98"/>
      <c r="C1926" s="99"/>
      <c r="D1926" s="100"/>
      <c r="E1926" s="101"/>
      <c r="F1926" s="102"/>
      <c r="G1926" s="99"/>
      <c r="H1926" s="103"/>
      <c r="I1926" s="104"/>
      <c r="J1926" s="2"/>
      <c r="K1926" s="56" t="str">
        <f t="shared" si="263"/>
        <v/>
      </c>
      <c r="L1926" s="2"/>
      <c r="M1926" s="2"/>
      <c r="N1926" s="51" t="str">
        <f t="shared" si="264"/>
        <v/>
      </c>
      <c r="O1926" s="2"/>
      <c r="Q1926" s="6" t="str">
        <f t="shared" si="265"/>
        <v/>
      </c>
      <c r="S1926" s="6" t="str">
        <f>IF(COUNTIF($Q1926:$Q$2510, $Q1926)&gt;1, "", $Q1926)</f>
        <v/>
      </c>
      <c r="U1926" s="63" t="str">
        <f>IF($B1926="", "", IF(OR($B1926&lt;'Intro &amp; Setup'!$W$18, $B1926&gt;'Intro &amp; Setup'!$AG$18), "X", ""))</f>
        <v/>
      </c>
      <c r="V1926" s="64" t="str">
        <f>IF($F1926="", "", IF(OR($F1926&lt;'Intro &amp; Setup'!$W$18, $F1926&gt;'Intro &amp; Setup'!$AG$18), "X", ""))</f>
        <v/>
      </c>
      <c r="W1926" s="6" t="str">
        <f t="shared" si="266"/>
        <v/>
      </c>
      <c r="Y1926" s="63" t="str">
        <f t="shared" si="267"/>
        <v/>
      </c>
      <c r="Z1926" s="64" t="str">
        <f t="shared" si="268"/>
        <v/>
      </c>
      <c r="AB1926" s="80" t="str">
        <f t="shared" si="269"/>
        <v/>
      </c>
      <c r="AC1926" s="77" t="str">
        <f t="shared" si="270"/>
        <v/>
      </c>
      <c r="AE1926" s="84" t="str">
        <f t="shared" si="271"/>
        <v/>
      </c>
      <c r="AG1926" s="6" t="str">
        <f>IF($AE1926="", "", COUNTIF($AE$10:$AE$2510, "&gt;"&amp;$AE1926)+1+COUNTIF($AE$10:$AE1926, $AE1926)-1)</f>
        <v/>
      </c>
    </row>
    <row r="1927" spans="1:33" x14ac:dyDescent="0.25">
      <c r="A1927" s="2"/>
      <c r="B1927" s="98"/>
      <c r="C1927" s="99"/>
      <c r="D1927" s="100"/>
      <c r="E1927" s="101"/>
      <c r="F1927" s="102"/>
      <c r="G1927" s="99"/>
      <c r="H1927" s="103"/>
      <c r="I1927" s="104"/>
      <c r="J1927" s="2"/>
      <c r="K1927" s="56" t="str">
        <f t="shared" si="263"/>
        <v/>
      </c>
      <c r="L1927" s="2"/>
      <c r="M1927" s="2"/>
      <c r="N1927" s="51" t="str">
        <f t="shared" si="264"/>
        <v/>
      </c>
      <c r="O1927" s="2"/>
      <c r="Q1927" s="6" t="str">
        <f t="shared" si="265"/>
        <v/>
      </c>
      <c r="S1927" s="6" t="str">
        <f>IF(COUNTIF($Q1927:$Q$2510, $Q1927)&gt;1, "", $Q1927)</f>
        <v/>
      </c>
      <c r="U1927" s="63" t="str">
        <f>IF($B1927="", "", IF(OR($B1927&lt;'Intro &amp; Setup'!$W$18, $B1927&gt;'Intro &amp; Setup'!$AG$18), "X", ""))</f>
        <v/>
      </c>
      <c r="V1927" s="64" t="str">
        <f>IF($F1927="", "", IF(OR($F1927&lt;'Intro &amp; Setup'!$W$18, $F1927&gt;'Intro &amp; Setup'!$AG$18), "X", ""))</f>
        <v/>
      </c>
      <c r="W1927" s="6" t="str">
        <f t="shared" si="266"/>
        <v/>
      </c>
      <c r="Y1927" s="63" t="str">
        <f t="shared" si="267"/>
        <v/>
      </c>
      <c r="Z1927" s="64" t="str">
        <f t="shared" si="268"/>
        <v/>
      </c>
      <c r="AB1927" s="80" t="str">
        <f t="shared" si="269"/>
        <v/>
      </c>
      <c r="AC1927" s="77" t="str">
        <f t="shared" si="270"/>
        <v/>
      </c>
      <c r="AE1927" s="84" t="str">
        <f t="shared" si="271"/>
        <v/>
      </c>
      <c r="AG1927" s="6" t="str">
        <f>IF($AE1927="", "", COUNTIF($AE$10:$AE$2510, "&gt;"&amp;$AE1927)+1+COUNTIF($AE$10:$AE1927, $AE1927)-1)</f>
        <v/>
      </c>
    </row>
    <row r="1928" spans="1:33" x14ac:dyDescent="0.25">
      <c r="A1928" s="2"/>
      <c r="B1928" s="98"/>
      <c r="C1928" s="99"/>
      <c r="D1928" s="100"/>
      <c r="E1928" s="101"/>
      <c r="F1928" s="102"/>
      <c r="G1928" s="99"/>
      <c r="H1928" s="103"/>
      <c r="I1928" s="104"/>
      <c r="J1928" s="2"/>
      <c r="K1928" s="56" t="str">
        <f t="shared" si="263"/>
        <v/>
      </c>
      <c r="L1928" s="2"/>
      <c r="M1928" s="2"/>
      <c r="N1928" s="51" t="str">
        <f t="shared" si="264"/>
        <v/>
      </c>
      <c r="O1928" s="2"/>
      <c r="Q1928" s="6" t="str">
        <f t="shared" si="265"/>
        <v/>
      </c>
      <c r="S1928" s="6" t="str">
        <f>IF(COUNTIF($Q1928:$Q$2510, $Q1928)&gt;1, "", $Q1928)</f>
        <v/>
      </c>
      <c r="U1928" s="63" t="str">
        <f>IF($B1928="", "", IF(OR($B1928&lt;'Intro &amp; Setup'!$W$18, $B1928&gt;'Intro &amp; Setup'!$AG$18), "X", ""))</f>
        <v/>
      </c>
      <c r="V1928" s="64" t="str">
        <f>IF($F1928="", "", IF(OR($F1928&lt;'Intro &amp; Setup'!$W$18, $F1928&gt;'Intro &amp; Setup'!$AG$18), "X", ""))</f>
        <v/>
      </c>
      <c r="W1928" s="6" t="str">
        <f t="shared" si="266"/>
        <v/>
      </c>
      <c r="Y1928" s="63" t="str">
        <f t="shared" si="267"/>
        <v/>
      </c>
      <c r="Z1928" s="64" t="str">
        <f t="shared" si="268"/>
        <v/>
      </c>
      <c r="AB1928" s="80" t="str">
        <f t="shared" si="269"/>
        <v/>
      </c>
      <c r="AC1928" s="77" t="str">
        <f t="shared" si="270"/>
        <v/>
      </c>
      <c r="AE1928" s="84" t="str">
        <f t="shared" si="271"/>
        <v/>
      </c>
      <c r="AG1928" s="6" t="str">
        <f>IF($AE1928="", "", COUNTIF($AE$10:$AE$2510, "&gt;"&amp;$AE1928)+1+COUNTIF($AE$10:$AE1928, $AE1928)-1)</f>
        <v/>
      </c>
    </row>
    <row r="1929" spans="1:33" x14ac:dyDescent="0.25">
      <c r="A1929" s="2"/>
      <c r="B1929" s="98"/>
      <c r="C1929" s="99"/>
      <c r="D1929" s="100"/>
      <c r="E1929" s="101"/>
      <c r="F1929" s="102"/>
      <c r="G1929" s="99"/>
      <c r="H1929" s="103"/>
      <c r="I1929" s="104"/>
      <c r="J1929" s="2"/>
      <c r="K1929" s="56" t="str">
        <f t="shared" si="263"/>
        <v/>
      </c>
      <c r="L1929" s="2"/>
      <c r="M1929" s="2"/>
      <c r="N1929" s="51" t="str">
        <f t="shared" si="264"/>
        <v/>
      </c>
      <c r="O1929" s="2"/>
      <c r="Q1929" s="6" t="str">
        <f t="shared" si="265"/>
        <v/>
      </c>
      <c r="S1929" s="6" t="str">
        <f>IF(COUNTIF($Q1929:$Q$2510, $Q1929)&gt;1, "", $Q1929)</f>
        <v/>
      </c>
      <c r="U1929" s="63" t="str">
        <f>IF($B1929="", "", IF(OR($B1929&lt;'Intro &amp; Setup'!$W$18, $B1929&gt;'Intro &amp; Setup'!$AG$18), "X", ""))</f>
        <v/>
      </c>
      <c r="V1929" s="64" t="str">
        <f>IF($F1929="", "", IF(OR($F1929&lt;'Intro &amp; Setup'!$W$18, $F1929&gt;'Intro &amp; Setup'!$AG$18), "X", ""))</f>
        <v/>
      </c>
      <c r="W1929" s="6" t="str">
        <f t="shared" si="266"/>
        <v/>
      </c>
      <c r="Y1929" s="63" t="str">
        <f t="shared" si="267"/>
        <v/>
      </c>
      <c r="Z1929" s="64" t="str">
        <f t="shared" si="268"/>
        <v/>
      </c>
      <c r="AB1929" s="80" t="str">
        <f t="shared" si="269"/>
        <v/>
      </c>
      <c r="AC1929" s="77" t="str">
        <f t="shared" si="270"/>
        <v/>
      </c>
      <c r="AE1929" s="84" t="str">
        <f t="shared" si="271"/>
        <v/>
      </c>
      <c r="AG1929" s="6" t="str">
        <f>IF($AE1929="", "", COUNTIF($AE$10:$AE$2510, "&gt;"&amp;$AE1929)+1+COUNTIF($AE$10:$AE1929, $AE1929)-1)</f>
        <v/>
      </c>
    </row>
    <row r="1930" spans="1:33" x14ac:dyDescent="0.25">
      <c r="A1930" s="2"/>
      <c r="B1930" s="98"/>
      <c r="C1930" s="99"/>
      <c r="D1930" s="100"/>
      <c r="E1930" s="101"/>
      <c r="F1930" s="102"/>
      <c r="G1930" s="99"/>
      <c r="H1930" s="103"/>
      <c r="I1930" s="104"/>
      <c r="J1930" s="2"/>
      <c r="K1930" s="56" t="str">
        <f t="shared" si="263"/>
        <v/>
      </c>
      <c r="L1930" s="2"/>
      <c r="M1930" s="2"/>
      <c r="N1930" s="51" t="str">
        <f t="shared" si="264"/>
        <v/>
      </c>
      <c r="O1930" s="2"/>
      <c r="Q1930" s="6" t="str">
        <f t="shared" si="265"/>
        <v/>
      </c>
      <c r="S1930" s="6" t="str">
        <f>IF(COUNTIF($Q1930:$Q$2510, $Q1930)&gt;1, "", $Q1930)</f>
        <v/>
      </c>
      <c r="U1930" s="63" t="str">
        <f>IF($B1930="", "", IF(OR($B1930&lt;'Intro &amp; Setup'!$W$18, $B1930&gt;'Intro &amp; Setup'!$AG$18), "X", ""))</f>
        <v/>
      </c>
      <c r="V1930" s="64" t="str">
        <f>IF($F1930="", "", IF(OR($F1930&lt;'Intro &amp; Setup'!$W$18, $F1930&gt;'Intro &amp; Setup'!$AG$18), "X", ""))</f>
        <v/>
      </c>
      <c r="W1930" s="6" t="str">
        <f t="shared" si="266"/>
        <v/>
      </c>
      <c r="Y1930" s="63" t="str">
        <f t="shared" si="267"/>
        <v/>
      </c>
      <c r="Z1930" s="64" t="str">
        <f t="shared" si="268"/>
        <v/>
      </c>
      <c r="AB1930" s="80" t="str">
        <f t="shared" si="269"/>
        <v/>
      </c>
      <c r="AC1930" s="77" t="str">
        <f t="shared" si="270"/>
        <v/>
      </c>
      <c r="AE1930" s="84" t="str">
        <f t="shared" si="271"/>
        <v/>
      </c>
      <c r="AG1930" s="6" t="str">
        <f>IF($AE1930="", "", COUNTIF($AE$10:$AE$2510, "&gt;"&amp;$AE1930)+1+COUNTIF($AE$10:$AE1930, $AE1930)-1)</f>
        <v/>
      </c>
    </row>
    <row r="1931" spans="1:33" x14ac:dyDescent="0.25">
      <c r="A1931" s="2"/>
      <c r="B1931" s="98"/>
      <c r="C1931" s="99"/>
      <c r="D1931" s="100"/>
      <c r="E1931" s="101"/>
      <c r="F1931" s="102"/>
      <c r="G1931" s="99"/>
      <c r="H1931" s="103"/>
      <c r="I1931" s="104"/>
      <c r="J1931" s="2"/>
      <c r="K1931" s="56" t="str">
        <f t="shared" si="263"/>
        <v/>
      </c>
      <c r="L1931" s="2"/>
      <c r="M1931" s="2"/>
      <c r="N1931" s="51" t="str">
        <f t="shared" si="264"/>
        <v/>
      </c>
      <c r="O1931" s="2"/>
      <c r="Q1931" s="6" t="str">
        <f t="shared" si="265"/>
        <v/>
      </c>
      <c r="S1931" s="6" t="str">
        <f>IF(COUNTIF($Q1931:$Q$2510, $Q1931)&gt;1, "", $Q1931)</f>
        <v/>
      </c>
      <c r="U1931" s="63" t="str">
        <f>IF($B1931="", "", IF(OR($B1931&lt;'Intro &amp; Setup'!$W$18, $B1931&gt;'Intro &amp; Setup'!$AG$18), "X", ""))</f>
        <v/>
      </c>
      <c r="V1931" s="64" t="str">
        <f>IF($F1931="", "", IF(OR($F1931&lt;'Intro &amp; Setup'!$W$18, $F1931&gt;'Intro &amp; Setup'!$AG$18), "X", ""))</f>
        <v/>
      </c>
      <c r="W1931" s="6" t="str">
        <f t="shared" si="266"/>
        <v/>
      </c>
      <c r="Y1931" s="63" t="str">
        <f t="shared" si="267"/>
        <v/>
      </c>
      <c r="Z1931" s="64" t="str">
        <f t="shared" si="268"/>
        <v/>
      </c>
      <c r="AB1931" s="80" t="str">
        <f t="shared" si="269"/>
        <v/>
      </c>
      <c r="AC1931" s="77" t="str">
        <f t="shared" si="270"/>
        <v/>
      </c>
      <c r="AE1931" s="84" t="str">
        <f t="shared" si="271"/>
        <v/>
      </c>
      <c r="AG1931" s="6" t="str">
        <f>IF($AE1931="", "", COUNTIF($AE$10:$AE$2510, "&gt;"&amp;$AE1931)+1+COUNTIF($AE$10:$AE1931, $AE1931)-1)</f>
        <v/>
      </c>
    </row>
    <row r="1932" spans="1:33" x14ac:dyDescent="0.25">
      <c r="A1932" s="2"/>
      <c r="B1932" s="98"/>
      <c r="C1932" s="99"/>
      <c r="D1932" s="100"/>
      <c r="E1932" s="101"/>
      <c r="F1932" s="102"/>
      <c r="G1932" s="99"/>
      <c r="H1932" s="103"/>
      <c r="I1932" s="104"/>
      <c r="J1932" s="2"/>
      <c r="K1932" s="56" t="str">
        <f t="shared" ref="K1932:K1995" si="272">IF($G1932="", "", IF($I1932="", IFERROR(INDEX($I$11:$I$2510, MATCH($G1932, $S$11:$S$2510, 0)), ""), $I1932))</f>
        <v/>
      </c>
      <c r="L1932" s="2"/>
      <c r="M1932" s="2"/>
      <c r="N1932" s="51" t="str">
        <f t="shared" ref="N1932:N1995" si="273">IFERROR(IF($H1932="", "", IF($G1932="", $H1932, ROUND($H1932/$K1932, 2))), "")</f>
        <v/>
      </c>
      <c r="O1932" s="2"/>
      <c r="Q1932" s="6" t="str">
        <f t="shared" ref="Q1932:Q1995" si="274">IF($I1932="", "", $G1932)</f>
        <v/>
      </c>
      <c r="S1932" s="6" t="str">
        <f>IF(COUNTIF($Q1932:$Q$2510, $Q1932)&gt;1, "", $Q1932)</f>
        <v/>
      </c>
      <c r="U1932" s="63" t="str">
        <f>IF($B1932="", "", IF(OR($B1932&lt;'Intro &amp; Setup'!$W$18, $B1932&gt;'Intro &amp; Setup'!$AG$18), "X", ""))</f>
        <v/>
      </c>
      <c r="V1932" s="64" t="str">
        <f>IF($F1932="", "", IF(OR($F1932&lt;'Intro &amp; Setup'!$W$18, $F1932&gt;'Intro &amp; Setup'!$AG$18), "X", ""))</f>
        <v/>
      </c>
      <c r="W1932" s="6" t="str">
        <f t="shared" ref="W1932:W1995" si="275">IF(AND($U1932="X", $V1932="X"), "X", "")</f>
        <v/>
      </c>
      <c r="Y1932" s="63" t="str">
        <f t="shared" ref="Y1932:Y1995" si="276">IF($W1932="X", "", IF($B1932="", "", TEXT($B1932, "mmm yyyy")))</f>
        <v/>
      </c>
      <c r="Z1932" s="64" t="str">
        <f t="shared" ref="Z1932:Z1995" si="277">IF($W1932="X", "", IF($F1932="", "", TEXT($F1932, "mmm yyyy")))</f>
        <v/>
      </c>
      <c r="AB1932" s="80" t="str">
        <f t="shared" ref="AB1932:AB1995" si="278">IF($G1932="", $N1932, "")</f>
        <v/>
      </c>
      <c r="AC1932" s="77" t="str">
        <f t="shared" ref="AC1932:AC1995" si="279">IF(NOT($G1932=""), $N1932, "")</f>
        <v/>
      </c>
      <c r="AE1932" s="84" t="str">
        <f t="shared" ref="AE1932:AE1995" si="280">IF($S1932="", "", SUMIF($G$11:$G$2510, $S1932, $N$11:$N$2510))</f>
        <v/>
      </c>
      <c r="AG1932" s="6" t="str">
        <f>IF($AE1932="", "", COUNTIF($AE$10:$AE$2510, "&gt;"&amp;$AE1932)+1+COUNTIF($AE$10:$AE1932, $AE1932)-1)</f>
        <v/>
      </c>
    </row>
    <row r="1933" spans="1:33" x14ac:dyDescent="0.25">
      <c r="A1933" s="2"/>
      <c r="B1933" s="98"/>
      <c r="C1933" s="99"/>
      <c r="D1933" s="100"/>
      <c r="E1933" s="101"/>
      <c r="F1933" s="102"/>
      <c r="G1933" s="99"/>
      <c r="H1933" s="103"/>
      <c r="I1933" s="104"/>
      <c r="J1933" s="2"/>
      <c r="K1933" s="56" t="str">
        <f t="shared" si="272"/>
        <v/>
      </c>
      <c r="L1933" s="2"/>
      <c r="M1933" s="2"/>
      <c r="N1933" s="51" t="str">
        <f t="shared" si="273"/>
        <v/>
      </c>
      <c r="O1933" s="2"/>
      <c r="Q1933" s="6" t="str">
        <f t="shared" si="274"/>
        <v/>
      </c>
      <c r="S1933" s="6" t="str">
        <f>IF(COUNTIF($Q1933:$Q$2510, $Q1933)&gt;1, "", $Q1933)</f>
        <v/>
      </c>
      <c r="U1933" s="63" t="str">
        <f>IF($B1933="", "", IF(OR($B1933&lt;'Intro &amp; Setup'!$W$18, $B1933&gt;'Intro &amp; Setup'!$AG$18), "X", ""))</f>
        <v/>
      </c>
      <c r="V1933" s="64" t="str">
        <f>IF($F1933="", "", IF(OR($F1933&lt;'Intro &amp; Setup'!$W$18, $F1933&gt;'Intro &amp; Setup'!$AG$18), "X", ""))</f>
        <v/>
      </c>
      <c r="W1933" s="6" t="str">
        <f t="shared" si="275"/>
        <v/>
      </c>
      <c r="Y1933" s="63" t="str">
        <f t="shared" si="276"/>
        <v/>
      </c>
      <c r="Z1933" s="64" t="str">
        <f t="shared" si="277"/>
        <v/>
      </c>
      <c r="AB1933" s="80" t="str">
        <f t="shared" si="278"/>
        <v/>
      </c>
      <c r="AC1933" s="77" t="str">
        <f t="shared" si="279"/>
        <v/>
      </c>
      <c r="AE1933" s="84" t="str">
        <f t="shared" si="280"/>
        <v/>
      </c>
      <c r="AG1933" s="6" t="str">
        <f>IF($AE1933="", "", COUNTIF($AE$10:$AE$2510, "&gt;"&amp;$AE1933)+1+COUNTIF($AE$10:$AE1933, $AE1933)-1)</f>
        <v/>
      </c>
    </row>
    <row r="1934" spans="1:33" x14ac:dyDescent="0.25">
      <c r="A1934" s="2"/>
      <c r="B1934" s="98"/>
      <c r="C1934" s="99"/>
      <c r="D1934" s="100"/>
      <c r="E1934" s="101"/>
      <c r="F1934" s="102"/>
      <c r="G1934" s="99"/>
      <c r="H1934" s="103"/>
      <c r="I1934" s="104"/>
      <c r="J1934" s="2"/>
      <c r="K1934" s="56" t="str">
        <f t="shared" si="272"/>
        <v/>
      </c>
      <c r="L1934" s="2"/>
      <c r="M1934" s="2"/>
      <c r="N1934" s="51" t="str">
        <f t="shared" si="273"/>
        <v/>
      </c>
      <c r="O1934" s="2"/>
      <c r="Q1934" s="6" t="str">
        <f t="shared" si="274"/>
        <v/>
      </c>
      <c r="S1934" s="6" t="str">
        <f>IF(COUNTIF($Q1934:$Q$2510, $Q1934)&gt;1, "", $Q1934)</f>
        <v/>
      </c>
      <c r="U1934" s="63" t="str">
        <f>IF($B1934="", "", IF(OR($B1934&lt;'Intro &amp; Setup'!$W$18, $B1934&gt;'Intro &amp; Setup'!$AG$18), "X", ""))</f>
        <v/>
      </c>
      <c r="V1934" s="64" t="str">
        <f>IF($F1934="", "", IF(OR($F1934&lt;'Intro &amp; Setup'!$W$18, $F1934&gt;'Intro &amp; Setup'!$AG$18), "X", ""))</f>
        <v/>
      </c>
      <c r="W1934" s="6" t="str">
        <f t="shared" si="275"/>
        <v/>
      </c>
      <c r="Y1934" s="63" t="str">
        <f t="shared" si="276"/>
        <v/>
      </c>
      <c r="Z1934" s="64" t="str">
        <f t="shared" si="277"/>
        <v/>
      </c>
      <c r="AB1934" s="80" t="str">
        <f t="shared" si="278"/>
        <v/>
      </c>
      <c r="AC1934" s="77" t="str">
        <f t="shared" si="279"/>
        <v/>
      </c>
      <c r="AE1934" s="84" t="str">
        <f t="shared" si="280"/>
        <v/>
      </c>
      <c r="AG1934" s="6" t="str">
        <f>IF($AE1934="", "", COUNTIF($AE$10:$AE$2510, "&gt;"&amp;$AE1934)+1+COUNTIF($AE$10:$AE1934, $AE1934)-1)</f>
        <v/>
      </c>
    </row>
    <row r="1935" spans="1:33" x14ac:dyDescent="0.25">
      <c r="A1935" s="2"/>
      <c r="B1935" s="98"/>
      <c r="C1935" s="99"/>
      <c r="D1935" s="100"/>
      <c r="E1935" s="101"/>
      <c r="F1935" s="102"/>
      <c r="G1935" s="99"/>
      <c r="H1935" s="103"/>
      <c r="I1935" s="104"/>
      <c r="J1935" s="2"/>
      <c r="K1935" s="56" t="str">
        <f t="shared" si="272"/>
        <v/>
      </c>
      <c r="L1935" s="2"/>
      <c r="M1935" s="2"/>
      <c r="N1935" s="51" t="str">
        <f t="shared" si="273"/>
        <v/>
      </c>
      <c r="O1935" s="2"/>
      <c r="Q1935" s="6" t="str">
        <f t="shared" si="274"/>
        <v/>
      </c>
      <c r="S1935" s="6" t="str">
        <f>IF(COUNTIF($Q1935:$Q$2510, $Q1935)&gt;1, "", $Q1935)</f>
        <v/>
      </c>
      <c r="U1935" s="63" t="str">
        <f>IF($B1935="", "", IF(OR($B1935&lt;'Intro &amp; Setup'!$W$18, $B1935&gt;'Intro &amp; Setup'!$AG$18), "X", ""))</f>
        <v/>
      </c>
      <c r="V1935" s="64" t="str">
        <f>IF($F1935="", "", IF(OR($F1935&lt;'Intro &amp; Setup'!$W$18, $F1935&gt;'Intro &amp; Setup'!$AG$18), "X", ""))</f>
        <v/>
      </c>
      <c r="W1935" s="6" t="str">
        <f t="shared" si="275"/>
        <v/>
      </c>
      <c r="Y1935" s="63" t="str">
        <f t="shared" si="276"/>
        <v/>
      </c>
      <c r="Z1935" s="64" t="str">
        <f t="shared" si="277"/>
        <v/>
      </c>
      <c r="AB1935" s="80" t="str">
        <f t="shared" si="278"/>
        <v/>
      </c>
      <c r="AC1935" s="77" t="str">
        <f t="shared" si="279"/>
        <v/>
      </c>
      <c r="AE1935" s="84" t="str">
        <f t="shared" si="280"/>
        <v/>
      </c>
      <c r="AG1935" s="6" t="str">
        <f>IF($AE1935="", "", COUNTIF($AE$10:$AE$2510, "&gt;"&amp;$AE1935)+1+COUNTIF($AE$10:$AE1935, $AE1935)-1)</f>
        <v/>
      </c>
    </row>
    <row r="1936" spans="1:33" x14ac:dyDescent="0.25">
      <c r="A1936" s="2"/>
      <c r="B1936" s="98"/>
      <c r="C1936" s="99"/>
      <c r="D1936" s="100"/>
      <c r="E1936" s="101"/>
      <c r="F1936" s="102"/>
      <c r="G1936" s="99"/>
      <c r="H1936" s="103"/>
      <c r="I1936" s="104"/>
      <c r="J1936" s="2"/>
      <c r="K1936" s="56" t="str">
        <f t="shared" si="272"/>
        <v/>
      </c>
      <c r="L1936" s="2"/>
      <c r="M1936" s="2"/>
      <c r="N1936" s="51" t="str">
        <f t="shared" si="273"/>
        <v/>
      </c>
      <c r="O1936" s="2"/>
      <c r="Q1936" s="6" t="str">
        <f t="shared" si="274"/>
        <v/>
      </c>
      <c r="S1936" s="6" t="str">
        <f>IF(COUNTIF($Q1936:$Q$2510, $Q1936)&gt;1, "", $Q1936)</f>
        <v/>
      </c>
      <c r="U1936" s="63" t="str">
        <f>IF($B1936="", "", IF(OR($B1936&lt;'Intro &amp; Setup'!$W$18, $B1936&gt;'Intro &amp; Setup'!$AG$18), "X", ""))</f>
        <v/>
      </c>
      <c r="V1936" s="64" t="str">
        <f>IF($F1936="", "", IF(OR($F1936&lt;'Intro &amp; Setup'!$W$18, $F1936&gt;'Intro &amp; Setup'!$AG$18), "X", ""))</f>
        <v/>
      </c>
      <c r="W1936" s="6" t="str">
        <f t="shared" si="275"/>
        <v/>
      </c>
      <c r="Y1936" s="63" t="str">
        <f t="shared" si="276"/>
        <v/>
      </c>
      <c r="Z1936" s="64" t="str">
        <f t="shared" si="277"/>
        <v/>
      </c>
      <c r="AB1936" s="80" t="str">
        <f t="shared" si="278"/>
        <v/>
      </c>
      <c r="AC1936" s="77" t="str">
        <f t="shared" si="279"/>
        <v/>
      </c>
      <c r="AE1936" s="84" t="str">
        <f t="shared" si="280"/>
        <v/>
      </c>
      <c r="AG1936" s="6" t="str">
        <f>IF($AE1936="", "", COUNTIF($AE$10:$AE$2510, "&gt;"&amp;$AE1936)+1+COUNTIF($AE$10:$AE1936, $AE1936)-1)</f>
        <v/>
      </c>
    </row>
    <row r="1937" spans="1:33" x14ac:dyDescent="0.25">
      <c r="A1937" s="2"/>
      <c r="B1937" s="98"/>
      <c r="C1937" s="99"/>
      <c r="D1937" s="100"/>
      <c r="E1937" s="101"/>
      <c r="F1937" s="102"/>
      <c r="G1937" s="99"/>
      <c r="H1937" s="103"/>
      <c r="I1937" s="104"/>
      <c r="J1937" s="2"/>
      <c r="K1937" s="56" t="str">
        <f t="shared" si="272"/>
        <v/>
      </c>
      <c r="L1937" s="2"/>
      <c r="M1937" s="2"/>
      <c r="N1937" s="51" t="str">
        <f t="shared" si="273"/>
        <v/>
      </c>
      <c r="O1937" s="2"/>
      <c r="Q1937" s="6" t="str">
        <f t="shared" si="274"/>
        <v/>
      </c>
      <c r="S1937" s="6" t="str">
        <f>IF(COUNTIF($Q1937:$Q$2510, $Q1937)&gt;1, "", $Q1937)</f>
        <v/>
      </c>
      <c r="U1937" s="63" t="str">
        <f>IF($B1937="", "", IF(OR($B1937&lt;'Intro &amp; Setup'!$W$18, $B1937&gt;'Intro &amp; Setup'!$AG$18), "X", ""))</f>
        <v/>
      </c>
      <c r="V1937" s="64" t="str">
        <f>IF($F1937="", "", IF(OR($F1937&lt;'Intro &amp; Setup'!$W$18, $F1937&gt;'Intro &amp; Setup'!$AG$18), "X", ""))</f>
        <v/>
      </c>
      <c r="W1937" s="6" t="str">
        <f t="shared" si="275"/>
        <v/>
      </c>
      <c r="Y1937" s="63" t="str">
        <f t="shared" si="276"/>
        <v/>
      </c>
      <c r="Z1937" s="64" t="str">
        <f t="shared" si="277"/>
        <v/>
      </c>
      <c r="AB1937" s="80" t="str">
        <f t="shared" si="278"/>
        <v/>
      </c>
      <c r="AC1937" s="77" t="str">
        <f t="shared" si="279"/>
        <v/>
      </c>
      <c r="AE1937" s="84" t="str">
        <f t="shared" si="280"/>
        <v/>
      </c>
      <c r="AG1937" s="6" t="str">
        <f>IF($AE1937="", "", COUNTIF($AE$10:$AE$2510, "&gt;"&amp;$AE1937)+1+COUNTIF($AE$10:$AE1937, $AE1937)-1)</f>
        <v/>
      </c>
    </row>
    <row r="1938" spans="1:33" x14ac:dyDescent="0.25">
      <c r="A1938" s="2"/>
      <c r="B1938" s="98"/>
      <c r="C1938" s="99"/>
      <c r="D1938" s="100"/>
      <c r="E1938" s="101"/>
      <c r="F1938" s="102"/>
      <c r="G1938" s="99"/>
      <c r="H1938" s="103"/>
      <c r="I1938" s="104"/>
      <c r="J1938" s="2"/>
      <c r="K1938" s="56" t="str">
        <f t="shared" si="272"/>
        <v/>
      </c>
      <c r="L1938" s="2"/>
      <c r="M1938" s="2"/>
      <c r="N1938" s="51" t="str">
        <f t="shared" si="273"/>
        <v/>
      </c>
      <c r="O1938" s="2"/>
      <c r="Q1938" s="6" t="str">
        <f t="shared" si="274"/>
        <v/>
      </c>
      <c r="S1938" s="6" t="str">
        <f>IF(COUNTIF($Q1938:$Q$2510, $Q1938)&gt;1, "", $Q1938)</f>
        <v/>
      </c>
      <c r="U1938" s="63" t="str">
        <f>IF($B1938="", "", IF(OR($B1938&lt;'Intro &amp; Setup'!$W$18, $B1938&gt;'Intro &amp; Setup'!$AG$18), "X", ""))</f>
        <v/>
      </c>
      <c r="V1938" s="64" t="str">
        <f>IF($F1938="", "", IF(OR($F1938&lt;'Intro &amp; Setup'!$W$18, $F1938&gt;'Intro &amp; Setup'!$AG$18), "X", ""))</f>
        <v/>
      </c>
      <c r="W1938" s="6" t="str">
        <f t="shared" si="275"/>
        <v/>
      </c>
      <c r="Y1938" s="63" t="str">
        <f t="shared" si="276"/>
        <v/>
      </c>
      <c r="Z1938" s="64" t="str">
        <f t="shared" si="277"/>
        <v/>
      </c>
      <c r="AB1938" s="80" t="str">
        <f t="shared" si="278"/>
        <v/>
      </c>
      <c r="AC1938" s="77" t="str">
        <f t="shared" si="279"/>
        <v/>
      </c>
      <c r="AE1938" s="84" t="str">
        <f t="shared" si="280"/>
        <v/>
      </c>
      <c r="AG1938" s="6" t="str">
        <f>IF($AE1938="", "", COUNTIF($AE$10:$AE$2510, "&gt;"&amp;$AE1938)+1+COUNTIF($AE$10:$AE1938, $AE1938)-1)</f>
        <v/>
      </c>
    </row>
    <row r="1939" spans="1:33" x14ac:dyDescent="0.25">
      <c r="A1939" s="2"/>
      <c r="B1939" s="98"/>
      <c r="C1939" s="99"/>
      <c r="D1939" s="100"/>
      <c r="E1939" s="101"/>
      <c r="F1939" s="102"/>
      <c r="G1939" s="99"/>
      <c r="H1939" s="103"/>
      <c r="I1939" s="104"/>
      <c r="J1939" s="2"/>
      <c r="K1939" s="56" t="str">
        <f t="shared" si="272"/>
        <v/>
      </c>
      <c r="L1939" s="2"/>
      <c r="M1939" s="2"/>
      <c r="N1939" s="51" t="str">
        <f t="shared" si="273"/>
        <v/>
      </c>
      <c r="O1939" s="2"/>
      <c r="Q1939" s="6" t="str">
        <f t="shared" si="274"/>
        <v/>
      </c>
      <c r="S1939" s="6" t="str">
        <f>IF(COUNTIF($Q1939:$Q$2510, $Q1939)&gt;1, "", $Q1939)</f>
        <v/>
      </c>
      <c r="U1939" s="63" t="str">
        <f>IF($B1939="", "", IF(OR($B1939&lt;'Intro &amp; Setup'!$W$18, $B1939&gt;'Intro &amp; Setup'!$AG$18), "X", ""))</f>
        <v/>
      </c>
      <c r="V1939" s="64" t="str">
        <f>IF($F1939="", "", IF(OR($F1939&lt;'Intro &amp; Setup'!$W$18, $F1939&gt;'Intro &amp; Setup'!$AG$18), "X", ""))</f>
        <v/>
      </c>
      <c r="W1939" s="6" t="str">
        <f t="shared" si="275"/>
        <v/>
      </c>
      <c r="Y1939" s="63" t="str">
        <f t="shared" si="276"/>
        <v/>
      </c>
      <c r="Z1939" s="64" t="str">
        <f t="shared" si="277"/>
        <v/>
      </c>
      <c r="AB1939" s="80" t="str">
        <f t="shared" si="278"/>
        <v/>
      </c>
      <c r="AC1939" s="77" t="str">
        <f t="shared" si="279"/>
        <v/>
      </c>
      <c r="AE1939" s="84" t="str">
        <f t="shared" si="280"/>
        <v/>
      </c>
      <c r="AG1939" s="6" t="str">
        <f>IF($AE1939="", "", COUNTIF($AE$10:$AE$2510, "&gt;"&amp;$AE1939)+1+COUNTIF($AE$10:$AE1939, $AE1939)-1)</f>
        <v/>
      </c>
    </row>
    <row r="1940" spans="1:33" x14ac:dyDescent="0.25">
      <c r="A1940" s="2"/>
      <c r="B1940" s="98"/>
      <c r="C1940" s="99"/>
      <c r="D1940" s="100"/>
      <c r="E1940" s="101"/>
      <c r="F1940" s="102"/>
      <c r="G1940" s="99"/>
      <c r="H1940" s="103"/>
      <c r="I1940" s="104"/>
      <c r="J1940" s="2"/>
      <c r="K1940" s="56" t="str">
        <f t="shared" si="272"/>
        <v/>
      </c>
      <c r="L1940" s="2"/>
      <c r="M1940" s="2"/>
      <c r="N1940" s="51" t="str">
        <f t="shared" si="273"/>
        <v/>
      </c>
      <c r="O1940" s="2"/>
      <c r="Q1940" s="6" t="str">
        <f t="shared" si="274"/>
        <v/>
      </c>
      <c r="S1940" s="6" t="str">
        <f>IF(COUNTIF($Q1940:$Q$2510, $Q1940)&gt;1, "", $Q1940)</f>
        <v/>
      </c>
      <c r="U1940" s="63" t="str">
        <f>IF($B1940="", "", IF(OR($B1940&lt;'Intro &amp; Setup'!$W$18, $B1940&gt;'Intro &amp; Setup'!$AG$18), "X", ""))</f>
        <v/>
      </c>
      <c r="V1940" s="64" t="str">
        <f>IF($F1940="", "", IF(OR($F1940&lt;'Intro &amp; Setup'!$W$18, $F1940&gt;'Intro &amp; Setup'!$AG$18), "X", ""))</f>
        <v/>
      </c>
      <c r="W1940" s="6" t="str">
        <f t="shared" si="275"/>
        <v/>
      </c>
      <c r="Y1940" s="63" t="str">
        <f t="shared" si="276"/>
        <v/>
      </c>
      <c r="Z1940" s="64" t="str">
        <f t="shared" si="277"/>
        <v/>
      </c>
      <c r="AB1940" s="80" t="str">
        <f t="shared" si="278"/>
        <v/>
      </c>
      <c r="AC1940" s="77" t="str">
        <f t="shared" si="279"/>
        <v/>
      </c>
      <c r="AE1940" s="84" t="str">
        <f t="shared" si="280"/>
        <v/>
      </c>
      <c r="AG1940" s="6" t="str">
        <f>IF($AE1940="", "", COUNTIF($AE$10:$AE$2510, "&gt;"&amp;$AE1940)+1+COUNTIF($AE$10:$AE1940, $AE1940)-1)</f>
        <v/>
      </c>
    </row>
    <row r="1941" spans="1:33" x14ac:dyDescent="0.25">
      <c r="A1941" s="2"/>
      <c r="B1941" s="98"/>
      <c r="C1941" s="99"/>
      <c r="D1941" s="100"/>
      <c r="E1941" s="101"/>
      <c r="F1941" s="102"/>
      <c r="G1941" s="99"/>
      <c r="H1941" s="103"/>
      <c r="I1941" s="104"/>
      <c r="J1941" s="2"/>
      <c r="K1941" s="56" t="str">
        <f t="shared" si="272"/>
        <v/>
      </c>
      <c r="L1941" s="2"/>
      <c r="M1941" s="2"/>
      <c r="N1941" s="51" t="str">
        <f t="shared" si="273"/>
        <v/>
      </c>
      <c r="O1941" s="2"/>
      <c r="Q1941" s="6" t="str">
        <f t="shared" si="274"/>
        <v/>
      </c>
      <c r="S1941" s="6" t="str">
        <f>IF(COUNTIF($Q1941:$Q$2510, $Q1941)&gt;1, "", $Q1941)</f>
        <v/>
      </c>
      <c r="U1941" s="63" t="str">
        <f>IF($B1941="", "", IF(OR($B1941&lt;'Intro &amp; Setup'!$W$18, $B1941&gt;'Intro &amp; Setup'!$AG$18), "X", ""))</f>
        <v/>
      </c>
      <c r="V1941" s="64" t="str">
        <f>IF($F1941="", "", IF(OR($F1941&lt;'Intro &amp; Setup'!$W$18, $F1941&gt;'Intro &amp; Setup'!$AG$18), "X", ""))</f>
        <v/>
      </c>
      <c r="W1941" s="6" t="str">
        <f t="shared" si="275"/>
        <v/>
      </c>
      <c r="Y1941" s="63" t="str">
        <f t="shared" si="276"/>
        <v/>
      </c>
      <c r="Z1941" s="64" t="str">
        <f t="shared" si="277"/>
        <v/>
      </c>
      <c r="AB1941" s="80" t="str">
        <f t="shared" si="278"/>
        <v/>
      </c>
      <c r="AC1941" s="77" t="str">
        <f t="shared" si="279"/>
        <v/>
      </c>
      <c r="AE1941" s="84" t="str">
        <f t="shared" si="280"/>
        <v/>
      </c>
      <c r="AG1941" s="6" t="str">
        <f>IF($AE1941="", "", COUNTIF($AE$10:$AE$2510, "&gt;"&amp;$AE1941)+1+COUNTIF($AE$10:$AE1941, $AE1941)-1)</f>
        <v/>
      </c>
    </row>
    <row r="1942" spans="1:33" x14ac:dyDescent="0.25">
      <c r="A1942" s="2"/>
      <c r="B1942" s="98"/>
      <c r="C1942" s="99"/>
      <c r="D1942" s="100"/>
      <c r="E1942" s="101"/>
      <c r="F1942" s="102"/>
      <c r="G1942" s="99"/>
      <c r="H1942" s="103"/>
      <c r="I1942" s="104"/>
      <c r="J1942" s="2"/>
      <c r="K1942" s="56" t="str">
        <f t="shared" si="272"/>
        <v/>
      </c>
      <c r="L1942" s="2"/>
      <c r="M1942" s="2"/>
      <c r="N1942" s="51" t="str">
        <f t="shared" si="273"/>
        <v/>
      </c>
      <c r="O1942" s="2"/>
      <c r="Q1942" s="6" t="str">
        <f t="shared" si="274"/>
        <v/>
      </c>
      <c r="S1942" s="6" t="str">
        <f>IF(COUNTIF($Q1942:$Q$2510, $Q1942)&gt;1, "", $Q1942)</f>
        <v/>
      </c>
      <c r="U1942" s="63" t="str">
        <f>IF($B1942="", "", IF(OR($B1942&lt;'Intro &amp; Setup'!$W$18, $B1942&gt;'Intro &amp; Setup'!$AG$18), "X", ""))</f>
        <v/>
      </c>
      <c r="V1942" s="64" t="str">
        <f>IF($F1942="", "", IF(OR($F1942&lt;'Intro &amp; Setup'!$W$18, $F1942&gt;'Intro &amp; Setup'!$AG$18), "X", ""))</f>
        <v/>
      </c>
      <c r="W1942" s="6" t="str">
        <f t="shared" si="275"/>
        <v/>
      </c>
      <c r="Y1942" s="63" t="str">
        <f t="shared" si="276"/>
        <v/>
      </c>
      <c r="Z1942" s="64" t="str">
        <f t="shared" si="277"/>
        <v/>
      </c>
      <c r="AB1942" s="80" t="str">
        <f t="shared" si="278"/>
        <v/>
      </c>
      <c r="AC1942" s="77" t="str">
        <f t="shared" si="279"/>
        <v/>
      </c>
      <c r="AE1942" s="84" t="str">
        <f t="shared" si="280"/>
        <v/>
      </c>
      <c r="AG1942" s="6" t="str">
        <f>IF($AE1942="", "", COUNTIF($AE$10:$AE$2510, "&gt;"&amp;$AE1942)+1+COUNTIF($AE$10:$AE1942, $AE1942)-1)</f>
        <v/>
      </c>
    </row>
    <row r="1943" spans="1:33" x14ac:dyDescent="0.25">
      <c r="A1943" s="2"/>
      <c r="B1943" s="98"/>
      <c r="C1943" s="99"/>
      <c r="D1943" s="100"/>
      <c r="E1943" s="101"/>
      <c r="F1943" s="102"/>
      <c r="G1943" s="99"/>
      <c r="H1943" s="103"/>
      <c r="I1943" s="104"/>
      <c r="J1943" s="2"/>
      <c r="K1943" s="56" t="str">
        <f t="shared" si="272"/>
        <v/>
      </c>
      <c r="L1943" s="2"/>
      <c r="M1943" s="2"/>
      <c r="N1943" s="51" t="str">
        <f t="shared" si="273"/>
        <v/>
      </c>
      <c r="O1943" s="2"/>
      <c r="Q1943" s="6" t="str">
        <f t="shared" si="274"/>
        <v/>
      </c>
      <c r="S1943" s="6" t="str">
        <f>IF(COUNTIF($Q1943:$Q$2510, $Q1943)&gt;1, "", $Q1943)</f>
        <v/>
      </c>
      <c r="U1943" s="63" t="str">
        <f>IF($B1943="", "", IF(OR($B1943&lt;'Intro &amp; Setup'!$W$18, $B1943&gt;'Intro &amp; Setup'!$AG$18), "X", ""))</f>
        <v/>
      </c>
      <c r="V1943" s="64" t="str">
        <f>IF($F1943="", "", IF(OR($F1943&lt;'Intro &amp; Setup'!$W$18, $F1943&gt;'Intro &amp; Setup'!$AG$18), "X", ""))</f>
        <v/>
      </c>
      <c r="W1943" s="6" t="str">
        <f t="shared" si="275"/>
        <v/>
      </c>
      <c r="Y1943" s="63" t="str">
        <f t="shared" si="276"/>
        <v/>
      </c>
      <c r="Z1943" s="64" t="str">
        <f t="shared" si="277"/>
        <v/>
      </c>
      <c r="AB1943" s="80" t="str">
        <f t="shared" si="278"/>
        <v/>
      </c>
      <c r="AC1943" s="77" t="str">
        <f t="shared" si="279"/>
        <v/>
      </c>
      <c r="AE1943" s="84" t="str">
        <f t="shared" si="280"/>
        <v/>
      </c>
      <c r="AG1943" s="6" t="str">
        <f>IF($AE1943="", "", COUNTIF($AE$10:$AE$2510, "&gt;"&amp;$AE1943)+1+COUNTIF($AE$10:$AE1943, $AE1943)-1)</f>
        <v/>
      </c>
    </row>
    <row r="1944" spans="1:33" x14ac:dyDescent="0.25">
      <c r="A1944" s="2"/>
      <c r="B1944" s="98"/>
      <c r="C1944" s="99"/>
      <c r="D1944" s="100"/>
      <c r="E1944" s="101"/>
      <c r="F1944" s="102"/>
      <c r="G1944" s="99"/>
      <c r="H1944" s="103"/>
      <c r="I1944" s="104"/>
      <c r="J1944" s="2"/>
      <c r="K1944" s="56" t="str">
        <f t="shared" si="272"/>
        <v/>
      </c>
      <c r="L1944" s="2"/>
      <c r="M1944" s="2"/>
      <c r="N1944" s="51" t="str">
        <f t="shared" si="273"/>
        <v/>
      </c>
      <c r="O1944" s="2"/>
      <c r="Q1944" s="6" t="str">
        <f t="shared" si="274"/>
        <v/>
      </c>
      <c r="S1944" s="6" t="str">
        <f>IF(COUNTIF($Q1944:$Q$2510, $Q1944)&gt;1, "", $Q1944)</f>
        <v/>
      </c>
      <c r="U1944" s="63" t="str">
        <f>IF($B1944="", "", IF(OR($B1944&lt;'Intro &amp; Setup'!$W$18, $B1944&gt;'Intro &amp; Setup'!$AG$18), "X", ""))</f>
        <v/>
      </c>
      <c r="V1944" s="64" t="str">
        <f>IF($F1944="", "", IF(OR($F1944&lt;'Intro &amp; Setup'!$W$18, $F1944&gt;'Intro &amp; Setup'!$AG$18), "X", ""))</f>
        <v/>
      </c>
      <c r="W1944" s="6" t="str">
        <f t="shared" si="275"/>
        <v/>
      </c>
      <c r="Y1944" s="63" t="str">
        <f t="shared" si="276"/>
        <v/>
      </c>
      <c r="Z1944" s="64" t="str">
        <f t="shared" si="277"/>
        <v/>
      </c>
      <c r="AB1944" s="80" t="str">
        <f t="shared" si="278"/>
        <v/>
      </c>
      <c r="AC1944" s="77" t="str">
        <f t="shared" si="279"/>
        <v/>
      </c>
      <c r="AE1944" s="84" t="str">
        <f t="shared" si="280"/>
        <v/>
      </c>
      <c r="AG1944" s="6" t="str">
        <f>IF($AE1944="", "", COUNTIF($AE$10:$AE$2510, "&gt;"&amp;$AE1944)+1+COUNTIF($AE$10:$AE1944, $AE1944)-1)</f>
        <v/>
      </c>
    </row>
    <row r="1945" spans="1:33" x14ac:dyDescent="0.25">
      <c r="A1945" s="2"/>
      <c r="B1945" s="98"/>
      <c r="C1945" s="99"/>
      <c r="D1945" s="100"/>
      <c r="E1945" s="101"/>
      <c r="F1945" s="102"/>
      <c r="G1945" s="99"/>
      <c r="H1945" s="103"/>
      <c r="I1945" s="104"/>
      <c r="J1945" s="2"/>
      <c r="K1945" s="56" t="str">
        <f t="shared" si="272"/>
        <v/>
      </c>
      <c r="L1945" s="2"/>
      <c r="M1945" s="2"/>
      <c r="N1945" s="51" t="str">
        <f t="shared" si="273"/>
        <v/>
      </c>
      <c r="O1945" s="2"/>
      <c r="Q1945" s="6" t="str">
        <f t="shared" si="274"/>
        <v/>
      </c>
      <c r="S1945" s="6" t="str">
        <f>IF(COUNTIF($Q1945:$Q$2510, $Q1945)&gt;1, "", $Q1945)</f>
        <v/>
      </c>
      <c r="U1945" s="63" t="str">
        <f>IF($B1945="", "", IF(OR($B1945&lt;'Intro &amp; Setup'!$W$18, $B1945&gt;'Intro &amp; Setup'!$AG$18), "X", ""))</f>
        <v/>
      </c>
      <c r="V1945" s="64" t="str">
        <f>IF($F1945="", "", IF(OR($F1945&lt;'Intro &amp; Setup'!$W$18, $F1945&gt;'Intro &amp; Setup'!$AG$18), "X", ""))</f>
        <v/>
      </c>
      <c r="W1945" s="6" t="str">
        <f t="shared" si="275"/>
        <v/>
      </c>
      <c r="Y1945" s="63" t="str">
        <f t="shared" si="276"/>
        <v/>
      </c>
      <c r="Z1945" s="64" t="str">
        <f t="shared" si="277"/>
        <v/>
      </c>
      <c r="AB1945" s="80" t="str">
        <f t="shared" si="278"/>
        <v/>
      </c>
      <c r="AC1945" s="77" t="str">
        <f t="shared" si="279"/>
        <v/>
      </c>
      <c r="AE1945" s="84" t="str">
        <f t="shared" si="280"/>
        <v/>
      </c>
      <c r="AG1945" s="6" t="str">
        <f>IF($AE1945="", "", COUNTIF($AE$10:$AE$2510, "&gt;"&amp;$AE1945)+1+COUNTIF($AE$10:$AE1945, $AE1945)-1)</f>
        <v/>
      </c>
    </row>
    <row r="1946" spans="1:33" x14ac:dyDescent="0.25">
      <c r="A1946" s="2"/>
      <c r="B1946" s="98"/>
      <c r="C1946" s="99"/>
      <c r="D1946" s="100"/>
      <c r="E1946" s="101"/>
      <c r="F1946" s="102"/>
      <c r="G1946" s="99"/>
      <c r="H1946" s="103"/>
      <c r="I1946" s="104"/>
      <c r="J1946" s="2"/>
      <c r="K1946" s="56" t="str">
        <f t="shared" si="272"/>
        <v/>
      </c>
      <c r="L1946" s="2"/>
      <c r="M1946" s="2"/>
      <c r="N1946" s="51" t="str">
        <f t="shared" si="273"/>
        <v/>
      </c>
      <c r="O1946" s="2"/>
      <c r="Q1946" s="6" t="str">
        <f t="shared" si="274"/>
        <v/>
      </c>
      <c r="S1946" s="6" t="str">
        <f>IF(COUNTIF($Q1946:$Q$2510, $Q1946)&gt;1, "", $Q1946)</f>
        <v/>
      </c>
      <c r="U1946" s="63" t="str">
        <f>IF($B1946="", "", IF(OR($B1946&lt;'Intro &amp; Setup'!$W$18, $B1946&gt;'Intro &amp; Setup'!$AG$18), "X", ""))</f>
        <v/>
      </c>
      <c r="V1946" s="64" t="str">
        <f>IF($F1946="", "", IF(OR($F1946&lt;'Intro &amp; Setup'!$W$18, $F1946&gt;'Intro &amp; Setup'!$AG$18), "X", ""))</f>
        <v/>
      </c>
      <c r="W1946" s="6" t="str">
        <f t="shared" si="275"/>
        <v/>
      </c>
      <c r="Y1946" s="63" t="str">
        <f t="shared" si="276"/>
        <v/>
      </c>
      <c r="Z1946" s="64" t="str">
        <f t="shared" si="277"/>
        <v/>
      </c>
      <c r="AB1946" s="80" t="str">
        <f t="shared" si="278"/>
        <v/>
      </c>
      <c r="AC1946" s="77" t="str">
        <f t="shared" si="279"/>
        <v/>
      </c>
      <c r="AE1946" s="84" t="str">
        <f t="shared" si="280"/>
        <v/>
      </c>
      <c r="AG1946" s="6" t="str">
        <f>IF($AE1946="", "", COUNTIF($AE$10:$AE$2510, "&gt;"&amp;$AE1946)+1+COUNTIF($AE$10:$AE1946, $AE1946)-1)</f>
        <v/>
      </c>
    </row>
    <row r="1947" spans="1:33" x14ac:dyDescent="0.25">
      <c r="A1947" s="2"/>
      <c r="B1947" s="98"/>
      <c r="C1947" s="99"/>
      <c r="D1947" s="100"/>
      <c r="E1947" s="101"/>
      <c r="F1947" s="102"/>
      <c r="G1947" s="99"/>
      <c r="H1947" s="103"/>
      <c r="I1947" s="104"/>
      <c r="J1947" s="2"/>
      <c r="K1947" s="56" t="str">
        <f t="shared" si="272"/>
        <v/>
      </c>
      <c r="L1947" s="2"/>
      <c r="M1947" s="2"/>
      <c r="N1947" s="51" t="str">
        <f t="shared" si="273"/>
        <v/>
      </c>
      <c r="O1947" s="2"/>
      <c r="Q1947" s="6" t="str">
        <f t="shared" si="274"/>
        <v/>
      </c>
      <c r="S1947" s="6" t="str">
        <f>IF(COUNTIF($Q1947:$Q$2510, $Q1947)&gt;1, "", $Q1947)</f>
        <v/>
      </c>
      <c r="U1947" s="63" t="str">
        <f>IF($B1947="", "", IF(OR($B1947&lt;'Intro &amp; Setup'!$W$18, $B1947&gt;'Intro &amp; Setup'!$AG$18), "X", ""))</f>
        <v/>
      </c>
      <c r="V1947" s="64" t="str">
        <f>IF($F1947="", "", IF(OR($F1947&lt;'Intro &amp; Setup'!$W$18, $F1947&gt;'Intro &amp; Setup'!$AG$18), "X", ""))</f>
        <v/>
      </c>
      <c r="W1947" s="6" t="str">
        <f t="shared" si="275"/>
        <v/>
      </c>
      <c r="Y1947" s="63" t="str">
        <f t="shared" si="276"/>
        <v/>
      </c>
      <c r="Z1947" s="64" t="str">
        <f t="shared" si="277"/>
        <v/>
      </c>
      <c r="AB1947" s="80" t="str">
        <f t="shared" si="278"/>
        <v/>
      </c>
      <c r="AC1947" s="77" t="str">
        <f t="shared" si="279"/>
        <v/>
      </c>
      <c r="AE1947" s="84" t="str">
        <f t="shared" si="280"/>
        <v/>
      </c>
      <c r="AG1947" s="6" t="str">
        <f>IF($AE1947="", "", COUNTIF($AE$10:$AE$2510, "&gt;"&amp;$AE1947)+1+COUNTIF($AE$10:$AE1947, $AE1947)-1)</f>
        <v/>
      </c>
    </row>
    <row r="1948" spans="1:33" x14ac:dyDescent="0.25">
      <c r="A1948" s="2"/>
      <c r="B1948" s="98"/>
      <c r="C1948" s="99"/>
      <c r="D1948" s="100"/>
      <c r="E1948" s="101"/>
      <c r="F1948" s="102"/>
      <c r="G1948" s="99"/>
      <c r="H1948" s="103"/>
      <c r="I1948" s="104"/>
      <c r="J1948" s="2"/>
      <c r="K1948" s="56" t="str">
        <f t="shared" si="272"/>
        <v/>
      </c>
      <c r="L1948" s="2"/>
      <c r="M1948" s="2"/>
      <c r="N1948" s="51" t="str">
        <f t="shared" si="273"/>
        <v/>
      </c>
      <c r="O1948" s="2"/>
      <c r="Q1948" s="6" t="str">
        <f t="shared" si="274"/>
        <v/>
      </c>
      <c r="S1948" s="6" t="str">
        <f>IF(COUNTIF($Q1948:$Q$2510, $Q1948)&gt;1, "", $Q1948)</f>
        <v/>
      </c>
      <c r="U1948" s="63" t="str">
        <f>IF($B1948="", "", IF(OR($B1948&lt;'Intro &amp; Setup'!$W$18, $B1948&gt;'Intro &amp; Setup'!$AG$18), "X", ""))</f>
        <v/>
      </c>
      <c r="V1948" s="64" t="str">
        <f>IF($F1948="", "", IF(OR($F1948&lt;'Intro &amp; Setup'!$W$18, $F1948&gt;'Intro &amp; Setup'!$AG$18), "X", ""))</f>
        <v/>
      </c>
      <c r="W1948" s="6" t="str">
        <f t="shared" si="275"/>
        <v/>
      </c>
      <c r="Y1948" s="63" t="str">
        <f t="shared" si="276"/>
        <v/>
      </c>
      <c r="Z1948" s="64" t="str">
        <f t="shared" si="277"/>
        <v/>
      </c>
      <c r="AB1948" s="80" t="str">
        <f t="shared" si="278"/>
        <v/>
      </c>
      <c r="AC1948" s="77" t="str">
        <f t="shared" si="279"/>
        <v/>
      </c>
      <c r="AE1948" s="84" t="str">
        <f t="shared" si="280"/>
        <v/>
      </c>
      <c r="AG1948" s="6" t="str">
        <f>IF($AE1948="", "", COUNTIF($AE$10:$AE$2510, "&gt;"&amp;$AE1948)+1+COUNTIF($AE$10:$AE1948, $AE1948)-1)</f>
        <v/>
      </c>
    </row>
    <row r="1949" spans="1:33" x14ac:dyDescent="0.25">
      <c r="A1949" s="2"/>
      <c r="B1949" s="98"/>
      <c r="C1949" s="99"/>
      <c r="D1949" s="100"/>
      <c r="E1949" s="101"/>
      <c r="F1949" s="102"/>
      <c r="G1949" s="99"/>
      <c r="H1949" s="103"/>
      <c r="I1949" s="104"/>
      <c r="J1949" s="2"/>
      <c r="K1949" s="56" t="str">
        <f t="shared" si="272"/>
        <v/>
      </c>
      <c r="L1949" s="2"/>
      <c r="M1949" s="2"/>
      <c r="N1949" s="51" t="str">
        <f t="shared" si="273"/>
        <v/>
      </c>
      <c r="O1949" s="2"/>
      <c r="Q1949" s="6" t="str">
        <f t="shared" si="274"/>
        <v/>
      </c>
      <c r="S1949" s="6" t="str">
        <f>IF(COUNTIF($Q1949:$Q$2510, $Q1949)&gt;1, "", $Q1949)</f>
        <v/>
      </c>
      <c r="U1949" s="63" t="str">
        <f>IF($B1949="", "", IF(OR($B1949&lt;'Intro &amp; Setup'!$W$18, $B1949&gt;'Intro &amp; Setup'!$AG$18), "X", ""))</f>
        <v/>
      </c>
      <c r="V1949" s="64" t="str">
        <f>IF($F1949="", "", IF(OR($F1949&lt;'Intro &amp; Setup'!$W$18, $F1949&gt;'Intro &amp; Setup'!$AG$18), "X", ""))</f>
        <v/>
      </c>
      <c r="W1949" s="6" t="str">
        <f t="shared" si="275"/>
        <v/>
      </c>
      <c r="Y1949" s="63" t="str">
        <f t="shared" si="276"/>
        <v/>
      </c>
      <c r="Z1949" s="64" t="str">
        <f t="shared" si="277"/>
        <v/>
      </c>
      <c r="AB1949" s="80" t="str">
        <f t="shared" si="278"/>
        <v/>
      </c>
      <c r="AC1949" s="77" t="str">
        <f t="shared" si="279"/>
        <v/>
      </c>
      <c r="AE1949" s="84" t="str">
        <f t="shared" si="280"/>
        <v/>
      </c>
      <c r="AG1949" s="6" t="str">
        <f>IF($AE1949="", "", COUNTIF($AE$10:$AE$2510, "&gt;"&amp;$AE1949)+1+COUNTIF($AE$10:$AE1949, $AE1949)-1)</f>
        <v/>
      </c>
    </row>
    <row r="1950" spans="1:33" x14ac:dyDescent="0.25">
      <c r="A1950" s="2"/>
      <c r="B1950" s="98"/>
      <c r="C1950" s="99"/>
      <c r="D1950" s="100"/>
      <c r="E1950" s="101"/>
      <c r="F1950" s="102"/>
      <c r="G1950" s="99"/>
      <c r="H1950" s="103"/>
      <c r="I1950" s="104"/>
      <c r="J1950" s="2"/>
      <c r="K1950" s="56" t="str">
        <f t="shared" si="272"/>
        <v/>
      </c>
      <c r="L1950" s="2"/>
      <c r="M1950" s="2"/>
      <c r="N1950" s="51" t="str">
        <f t="shared" si="273"/>
        <v/>
      </c>
      <c r="O1950" s="2"/>
      <c r="Q1950" s="6" t="str">
        <f t="shared" si="274"/>
        <v/>
      </c>
      <c r="S1950" s="6" t="str">
        <f>IF(COUNTIF($Q1950:$Q$2510, $Q1950)&gt;1, "", $Q1950)</f>
        <v/>
      </c>
      <c r="U1950" s="63" t="str">
        <f>IF($B1950="", "", IF(OR($B1950&lt;'Intro &amp; Setup'!$W$18, $B1950&gt;'Intro &amp; Setup'!$AG$18), "X", ""))</f>
        <v/>
      </c>
      <c r="V1950" s="64" t="str">
        <f>IF($F1950="", "", IF(OR($F1950&lt;'Intro &amp; Setup'!$W$18, $F1950&gt;'Intro &amp; Setup'!$AG$18), "X", ""))</f>
        <v/>
      </c>
      <c r="W1950" s="6" t="str">
        <f t="shared" si="275"/>
        <v/>
      </c>
      <c r="Y1950" s="63" t="str">
        <f t="shared" si="276"/>
        <v/>
      </c>
      <c r="Z1950" s="64" t="str">
        <f t="shared" si="277"/>
        <v/>
      </c>
      <c r="AB1950" s="80" t="str">
        <f t="shared" si="278"/>
        <v/>
      </c>
      <c r="AC1950" s="77" t="str">
        <f t="shared" si="279"/>
        <v/>
      </c>
      <c r="AE1950" s="84" t="str">
        <f t="shared" si="280"/>
        <v/>
      </c>
      <c r="AG1950" s="6" t="str">
        <f>IF($AE1950="", "", COUNTIF($AE$10:$AE$2510, "&gt;"&amp;$AE1950)+1+COUNTIF($AE$10:$AE1950, $AE1950)-1)</f>
        <v/>
      </c>
    </row>
    <row r="1951" spans="1:33" x14ac:dyDescent="0.25">
      <c r="A1951" s="2"/>
      <c r="B1951" s="98"/>
      <c r="C1951" s="99"/>
      <c r="D1951" s="100"/>
      <c r="E1951" s="101"/>
      <c r="F1951" s="102"/>
      <c r="G1951" s="99"/>
      <c r="H1951" s="103"/>
      <c r="I1951" s="104"/>
      <c r="J1951" s="2"/>
      <c r="K1951" s="56" t="str">
        <f t="shared" si="272"/>
        <v/>
      </c>
      <c r="L1951" s="2"/>
      <c r="M1951" s="2"/>
      <c r="N1951" s="51" t="str">
        <f t="shared" si="273"/>
        <v/>
      </c>
      <c r="O1951" s="2"/>
      <c r="Q1951" s="6" t="str">
        <f t="shared" si="274"/>
        <v/>
      </c>
      <c r="S1951" s="6" t="str">
        <f>IF(COUNTIF($Q1951:$Q$2510, $Q1951)&gt;1, "", $Q1951)</f>
        <v/>
      </c>
      <c r="U1951" s="63" t="str">
        <f>IF($B1951="", "", IF(OR($B1951&lt;'Intro &amp; Setup'!$W$18, $B1951&gt;'Intro &amp; Setup'!$AG$18), "X", ""))</f>
        <v/>
      </c>
      <c r="V1951" s="64" t="str">
        <f>IF($F1951="", "", IF(OR($F1951&lt;'Intro &amp; Setup'!$W$18, $F1951&gt;'Intro &amp; Setup'!$AG$18), "X", ""))</f>
        <v/>
      </c>
      <c r="W1951" s="6" t="str">
        <f t="shared" si="275"/>
        <v/>
      </c>
      <c r="Y1951" s="63" t="str">
        <f t="shared" si="276"/>
        <v/>
      </c>
      <c r="Z1951" s="64" t="str">
        <f t="shared" si="277"/>
        <v/>
      </c>
      <c r="AB1951" s="80" t="str">
        <f t="shared" si="278"/>
        <v/>
      </c>
      <c r="AC1951" s="77" t="str">
        <f t="shared" si="279"/>
        <v/>
      </c>
      <c r="AE1951" s="84" t="str">
        <f t="shared" si="280"/>
        <v/>
      </c>
      <c r="AG1951" s="6" t="str">
        <f>IF($AE1951="", "", COUNTIF($AE$10:$AE$2510, "&gt;"&amp;$AE1951)+1+COUNTIF($AE$10:$AE1951, $AE1951)-1)</f>
        <v/>
      </c>
    </row>
    <row r="1952" spans="1:33" x14ac:dyDescent="0.25">
      <c r="A1952" s="2"/>
      <c r="B1952" s="98"/>
      <c r="C1952" s="99"/>
      <c r="D1952" s="100"/>
      <c r="E1952" s="101"/>
      <c r="F1952" s="102"/>
      <c r="G1952" s="99"/>
      <c r="H1952" s="103"/>
      <c r="I1952" s="104"/>
      <c r="J1952" s="2"/>
      <c r="K1952" s="56" t="str">
        <f t="shared" si="272"/>
        <v/>
      </c>
      <c r="L1952" s="2"/>
      <c r="M1952" s="2"/>
      <c r="N1952" s="51" t="str">
        <f t="shared" si="273"/>
        <v/>
      </c>
      <c r="O1952" s="2"/>
      <c r="Q1952" s="6" t="str">
        <f t="shared" si="274"/>
        <v/>
      </c>
      <c r="S1952" s="6" t="str">
        <f>IF(COUNTIF($Q1952:$Q$2510, $Q1952)&gt;1, "", $Q1952)</f>
        <v/>
      </c>
      <c r="U1952" s="63" t="str">
        <f>IF($B1952="", "", IF(OR($B1952&lt;'Intro &amp; Setup'!$W$18, $B1952&gt;'Intro &amp; Setup'!$AG$18), "X", ""))</f>
        <v/>
      </c>
      <c r="V1952" s="64" t="str">
        <f>IF($F1952="", "", IF(OR($F1952&lt;'Intro &amp; Setup'!$W$18, $F1952&gt;'Intro &amp; Setup'!$AG$18), "X", ""))</f>
        <v/>
      </c>
      <c r="W1952" s="6" t="str">
        <f t="shared" si="275"/>
        <v/>
      </c>
      <c r="Y1952" s="63" t="str">
        <f t="shared" si="276"/>
        <v/>
      </c>
      <c r="Z1952" s="64" t="str">
        <f t="shared" si="277"/>
        <v/>
      </c>
      <c r="AB1952" s="80" t="str">
        <f t="shared" si="278"/>
        <v/>
      </c>
      <c r="AC1952" s="77" t="str">
        <f t="shared" si="279"/>
        <v/>
      </c>
      <c r="AE1952" s="84" t="str">
        <f t="shared" si="280"/>
        <v/>
      </c>
      <c r="AG1952" s="6" t="str">
        <f>IF($AE1952="", "", COUNTIF($AE$10:$AE$2510, "&gt;"&amp;$AE1952)+1+COUNTIF($AE$10:$AE1952, $AE1952)-1)</f>
        <v/>
      </c>
    </row>
    <row r="1953" spans="1:33" x14ac:dyDescent="0.25">
      <c r="A1953" s="2"/>
      <c r="B1953" s="98"/>
      <c r="C1953" s="99"/>
      <c r="D1953" s="100"/>
      <c r="E1953" s="101"/>
      <c r="F1953" s="102"/>
      <c r="G1953" s="99"/>
      <c r="H1953" s="103"/>
      <c r="I1953" s="104"/>
      <c r="J1953" s="2"/>
      <c r="K1953" s="56" t="str">
        <f t="shared" si="272"/>
        <v/>
      </c>
      <c r="L1953" s="2"/>
      <c r="M1953" s="2"/>
      <c r="N1953" s="51" t="str">
        <f t="shared" si="273"/>
        <v/>
      </c>
      <c r="O1953" s="2"/>
      <c r="Q1953" s="6" t="str">
        <f t="shared" si="274"/>
        <v/>
      </c>
      <c r="S1953" s="6" t="str">
        <f>IF(COUNTIF($Q1953:$Q$2510, $Q1953)&gt;1, "", $Q1953)</f>
        <v/>
      </c>
      <c r="U1953" s="63" t="str">
        <f>IF($B1953="", "", IF(OR($B1953&lt;'Intro &amp; Setup'!$W$18, $B1953&gt;'Intro &amp; Setup'!$AG$18), "X", ""))</f>
        <v/>
      </c>
      <c r="V1953" s="64" t="str">
        <f>IF($F1953="", "", IF(OR($F1953&lt;'Intro &amp; Setup'!$W$18, $F1953&gt;'Intro &amp; Setup'!$AG$18), "X", ""))</f>
        <v/>
      </c>
      <c r="W1953" s="6" t="str">
        <f t="shared" si="275"/>
        <v/>
      </c>
      <c r="Y1953" s="63" t="str">
        <f t="shared" si="276"/>
        <v/>
      </c>
      <c r="Z1953" s="64" t="str">
        <f t="shared" si="277"/>
        <v/>
      </c>
      <c r="AB1953" s="80" t="str">
        <f t="shared" si="278"/>
        <v/>
      </c>
      <c r="AC1953" s="77" t="str">
        <f t="shared" si="279"/>
        <v/>
      </c>
      <c r="AE1953" s="84" t="str">
        <f t="shared" si="280"/>
        <v/>
      </c>
      <c r="AG1953" s="6" t="str">
        <f>IF($AE1953="", "", COUNTIF($AE$10:$AE$2510, "&gt;"&amp;$AE1953)+1+COUNTIF($AE$10:$AE1953, $AE1953)-1)</f>
        <v/>
      </c>
    </row>
    <row r="1954" spans="1:33" x14ac:dyDescent="0.25">
      <c r="A1954" s="2"/>
      <c r="B1954" s="98"/>
      <c r="C1954" s="99"/>
      <c r="D1954" s="100"/>
      <c r="E1954" s="101"/>
      <c r="F1954" s="102"/>
      <c r="G1954" s="99"/>
      <c r="H1954" s="103"/>
      <c r="I1954" s="104"/>
      <c r="J1954" s="2"/>
      <c r="K1954" s="56" t="str">
        <f t="shared" si="272"/>
        <v/>
      </c>
      <c r="L1954" s="2"/>
      <c r="M1954" s="2"/>
      <c r="N1954" s="51" t="str">
        <f t="shared" si="273"/>
        <v/>
      </c>
      <c r="O1954" s="2"/>
      <c r="Q1954" s="6" t="str">
        <f t="shared" si="274"/>
        <v/>
      </c>
      <c r="S1954" s="6" t="str">
        <f>IF(COUNTIF($Q1954:$Q$2510, $Q1954)&gt;1, "", $Q1954)</f>
        <v/>
      </c>
      <c r="U1954" s="63" t="str">
        <f>IF($B1954="", "", IF(OR($B1954&lt;'Intro &amp; Setup'!$W$18, $B1954&gt;'Intro &amp; Setup'!$AG$18), "X", ""))</f>
        <v/>
      </c>
      <c r="V1954" s="64" t="str">
        <f>IF($F1954="", "", IF(OR($F1954&lt;'Intro &amp; Setup'!$W$18, $F1954&gt;'Intro &amp; Setup'!$AG$18), "X", ""))</f>
        <v/>
      </c>
      <c r="W1954" s="6" t="str">
        <f t="shared" si="275"/>
        <v/>
      </c>
      <c r="Y1954" s="63" t="str">
        <f t="shared" si="276"/>
        <v/>
      </c>
      <c r="Z1954" s="64" t="str">
        <f t="shared" si="277"/>
        <v/>
      </c>
      <c r="AB1954" s="80" t="str">
        <f t="shared" si="278"/>
        <v/>
      </c>
      <c r="AC1954" s="77" t="str">
        <f t="shared" si="279"/>
        <v/>
      </c>
      <c r="AE1954" s="84" t="str">
        <f t="shared" si="280"/>
        <v/>
      </c>
      <c r="AG1954" s="6" t="str">
        <f>IF($AE1954="", "", COUNTIF($AE$10:$AE$2510, "&gt;"&amp;$AE1954)+1+COUNTIF($AE$10:$AE1954, $AE1954)-1)</f>
        <v/>
      </c>
    </row>
    <row r="1955" spans="1:33" x14ac:dyDescent="0.25">
      <c r="A1955" s="2"/>
      <c r="B1955" s="98"/>
      <c r="C1955" s="99"/>
      <c r="D1955" s="100"/>
      <c r="E1955" s="101"/>
      <c r="F1955" s="102"/>
      <c r="G1955" s="99"/>
      <c r="H1955" s="103"/>
      <c r="I1955" s="104"/>
      <c r="J1955" s="2"/>
      <c r="K1955" s="56" t="str">
        <f t="shared" si="272"/>
        <v/>
      </c>
      <c r="L1955" s="2"/>
      <c r="M1955" s="2"/>
      <c r="N1955" s="51" t="str">
        <f t="shared" si="273"/>
        <v/>
      </c>
      <c r="O1955" s="2"/>
      <c r="Q1955" s="6" t="str">
        <f t="shared" si="274"/>
        <v/>
      </c>
      <c r="S1955" s="6" t="str">
        <f>IF(COUNTIF($Q1955:$Q$2510, $Q1955)&gt;1, "", $Q1955)</f>
        <v/>
      </c>
      <c r="U1955" s="63" t="str">
        <f>IF($B1955="", "", IF(OR($B1955&lt;'Intro &amp; Setup'!$W$18, $B1955&gt;'Intro &amp; Setup'!$AG$18), "X", ""))</f>
        <v/>
      </c>
      <c r="V1955" s="64" t="str">
        <f>IF($F1955="", "", IF(OR($F1955&lt;'Intro &amp; Setup'!$W$18, $F1955&gt;'Intro &amp; Setup'!$AG$18), "X", ""))</f>
        <v/>
      </c>
      <c r="W1955" s="6" t="str">
        <f t="shared" si="275"/>
        <v/>
      </c>
      <c r="Y1955" s="63" t="str">
        <f t="shared" si="276"/>
        <v/>
      </c>
      <c r="Z1955" s="64" t="str">
        <f t="shared" si="277"/>
        <v/>
      </c>
      <c r="AB1955" s="80" t="str">
        <f t="shared" si="278"/>
        <v/>
      </c>
      <c r="AC1955" s="77" t="str">
        <f t="shared" si="279"/>
        <v/>
      </c>
      <c r="AE1955" s="84" t="str">
        <f t="shared" si="280"/>
        <v/>
      </c>
      <c r="AG1955" s="6" t="str">
        <f>IF($AE1955="", "", COUNTIF($AE$10:$AE$2510, "&gt;"&amp;$AE1955)+1+COUNTIF($AE$10:$AE1955, $AE1955)-1)</f>
        <v/>
      </c>
    </row>
    <row r="1956" spans="1:33" x14ac:dyDescent="0.25">
      <c r="A1956" s="2"/>
      <c r="B1956" s="98"/>
      <c r="C1956" s="99"/>
      <c r="D1956" s="100"/>
      <c r="E1956" s="101"/>
      <c r="F1956" s="102"/>
      <c r="G1956" s="99"/>
      <c r="H1956" s="103"/>
      <c r="I1956" s="104"/>
      <c r="J1956" s="2"/>
      <c r="K1956" s="56" t="str">
        <f t="shared" si="272"/>
        <v/>
      </c>
      <c r="L1956" s="2"/>
      <c r="M1956" s="2"/>
      <c r="N1956" s="51" t="str">
        <f t="shared" si="273"/>
        <v/>
      </c>
      <c r="O1956" s="2"/>
      <c r="Q1956" s="6" t="str">
        <f t="shared" si="274"/>
        <v/>
      </c>
      <c r="S1956" s="6" t="str">
        <f>IF(COUNTIF($Q1956:$Q$2510, $Q1956)&gt;1, "", $Q1956)</f>
        <v/>
      </c>
      <c r="U1956" s="63" t="str">
        <f>IF($B1956="", "", IF(OR($B1956&lt;'Intro &amp; Setup'!$W$18, $B1956&gt;'Intro &amp; Setup'!$AG$18), "X", ""))</f>
        <v/>
      </c>
      <c r="V1956" s="64" t="str">
        <f>IF($F1956="", "", IF(OR($F1956&lt;'Intro &amp; Setup'!$W$18, $F1956&gt;'Intro &amp; Setup'!$AG$18), "X", ""))</f>
        <v/>
      </c>
      <c r="W1956" s="6" t="str">
        <f t="shared" si="275"/>
        <v/>
      </c>
      <c r="Y1956" s="63" t="str">
        <f t="shared" si="276"/>
        <v/>
      </c>
      <c r="Z1956" s="64" t="str">
        <f t="shared" si="277"/>
        <v/>
      </c>
      <c r="AB1956" s="80" t="str">
        <f t="shared" si="278"/>
        <v/>
      </c>
      <c r="AC1956" s="77" t="str">
        <f t="shared" si="279"/>
        <v/>
      </c>
      <c r="AE1956" s="84" t="str">
        <f t="shared" si="280"/>
        <v/>
      </c>
      <c r="AG1956" s="6" t="str">
        <f>IF($AE1956="", "", COUNTIF($AE$10:$AE$2510, "&gt;"&amp;$AE1956)+1+COUNTIF($AE$10:$AE1956, $AE1956)-1)</f>
        <v/>
      </c>
    </row>
    <row r="1957" spans="1:33" x14ac:dyDescent="0.25">
      <c r="A1957" s="2"/>
      <c r="B1957" s="98"/>
      <c r="C1957" s="99"/>
      <c r="D1957" s="100"/>
      <c r="E1957" s="101"/>
      <c r="F1957" s="102"/>
      <c r="G1957" s="99"/>
      <c r="H1957" s="103"/>
      <c r="I1957" s="104"/>
      <c r="J1957" s="2"/>
      <c r="K1957" s="56" t="str">
        <f t="shared" si="272"/>
        <v/>
      </c>
      <c r="L1957" s="2"/>
      <c r="M1957" s="2"/>
      <c r="N1957" s="51" t="str">
        <f t="shared" si="273"/>
        <v/>
      </c>
      <c r="O1957" s="2"/>
      <c r="Q1957" s="6" t="str">
        <f t="shared" si="274"/>
        <v/>
      </c>
      <c r="S1957" s="6" t="str">
        <f>IF(COUNTIF($Q1957:$Q$2510, $Q1957)&gt;1, "", $Q1957)</f>
        <v/>
      </c>
      <c r="U1957" s="63" t="str">
        <f>IF($B1957="", "", IF(OR($B1957&lt;'Intro &amp; Setup'!$W$18, $B1957&gt;'Intro &amp; Setup'!$AG$18), "X", ""))</f>
        <v/>
      </c>
      <c r="V1957" s="64" t="str">
        <f>IF($F1957="", "", IF(OR($F1957&lt;'Intro &amp; Setup'!$W$18, $F1957&gt;'Intro &amp; Setup'!$AG$18), "X", ""))</f>
        <v/>
      </c>
      <c r="W1957" s="6" t="str">
        <f t="shared" si="275"/>
        <v/>
      </c>
      <c r="Y1957" s="63" t="str">
        <f t="shared" si="276"/>
        <v/>
      </c>
      <c r="Z1957" s="64" t="str">
        <f t="shared" si="277"/>
        <v/>
      </c>
      <c r="AB1957" s="80" t="str">
        <f t="shared" si="278"/>
        <v/>
      </c>
      <c r="AC1957" s="77" t="str">
        <f t="shared" si="279"/>
        <v/>
      </c>
      <c r="AE1957" s="84" t="str">
        <f t="shared" si="280"/>
        <v/>
      </c>
      <c r="AG1957" s="6" t="str">
        <f>IF($AE1957="", "", COUNTIF($AE$10:$AE$2510, "&gt;"&amp;$AE1957)+1+COUNTIF($AE$10:$AE1957, $AE1957)-1)</f>
        <v/>
      </c>
    </row>
    <row r="1958" spans="1:33" x14ac:dyDescent="0.25">
      <c r="A1958" s="2"/>
      <c r="B1958" s="98"/>
      <c r="C1958" s="99"/>
      <c r="D1958" s="100"/>
      <c r="E1958" s="101"/>
      <c r="F1958" s="102"/>
      <c r="G1958" s="99"/>
      <c r="H1958" s="103"/>
      <c r="I1958" s="104"/>
      <c r="J1958" s="2"/>
      <c r="K1958" s="56" t="str">
        <f t="shared" si="272"/>
        <v/>
      </c>
      <c r="L1958" s="2"/>
      <c r="M1958" s="2"/>
      <c r="N1958" s="51" t="str">
        <f t="shared" si="273"/>
        <v/>
      </c>
      <c r="O1958" s="2"/>
      <c r="Q1958" s="6" t="str">
        <f t="shared" si="274"/>
        <v/>
      </c>
      <c r="S1958" s="6" t="str">
        <f>IF(COUNTIF($Q1958:$Q$2510, $Q1958)&gt;1, "", $Q1958)</f>
        <v/>
      </c>
      <c r="U1958" s="63" t="str">
        <f>IF($B1958="", "", IF(OR($B1958&lt;'Intro &amp; Setup'!$W$18, $B1958&gt;'Intro &amp; Setup'!$AG$18), "X", ""))</f>
        <v/>
      </c>
      <c r="V1958" s="64" t="str">
        <f>IF($F1958="", "", IF(OR($F1958&lt;'Intro &amp; Setup'!$W$18, $F1958&gt;'Intro &amp; Setup'!$AG$18), "X", ""))</f>
        <v/>
      </c>
      <c r="W1958" s="6" t="str">
        <f t="shared" si="275"/>
        <v/>
      </c>
      <c r="Y1958" s="63" t="str">
        <f t="shared" si="276"/>
        <v/>
      </c>
      <c r="Z1958" s="64" t="str">
        <f t="shared" si="277"/>
        <v/>
      </c>
      <c r="AB1958" s="80" t="str">
        <f t="shared" si="278"/>
        <v/>
      </c>
      <c r="AC1958" s="77" t="str">
        <f t="shared" si="279"/>
        <v/>
      </c>
      <c r="AE1958" s="84" t="str">
        <f t="shared" si="280"/>
        <v/>
      </c>
      <c r="AG1958" s="6" t="str">
        <f>IF($AE1958="", "", COUNTIF($AE$10:$AE$2510, "&gt;"&amp;$AE1958)+1+COUNTIF($AE$10:$AE1958, $AE1958)-1)</f>
        <v/>
      </c>
    </row>
    <row r="1959" spans="1:33" x14ac:dyDescent="0.25">
      <c r="A1959" s="2"/>
      <c r="B1959" s="98"/>
      <c r="C1959" s="99"/>
      <c r="D1959" s="100"/>
      <c r="E1959" s="101"/>
      <c r="F1959" s="102"/>
      <c r="G1959" s="99"/>
      <c r="H1959" s="103"/>
      <c r="I1959" s="104"/>
      <c r="J1959" s="2"/>
      <c r="K1959" s="56" t="str">
        <f t="shared" si="272"/>
        <v/>
      </c>
      <c r="L1959" s="2"/>
      <c r="M1959" s="2"/>
      <c r="N1959" s="51" t="str">
        <f t="shared" si="273"/>
        <v/>
      </c>
      <c r="O1959" s="2"/>
      <c r="Q1959" s="6" t="str">
        <f t="shared" si="274"/>
        <v/>
      </c>
      <c r="S1959" s="6" t="str">
        <f>IF(COUNTIF($Q1959:$Q$2510, $Q1959)&gt;1, "", $Q1959)</f>
        <v/>
      </c>
      <c r="U1959" s="63" t="str">
        <f>IF($B1959="", "", IF(OR($B1959&lt;'Intro &amp; Setup'!$W$18, $B1959&gt;'Intro &amp; Setup'!$AG$18), "X", ""))</f>
        <v/>
      </c>
      <c r="V1959" s="64" t="str">
        <f>IF($F1959="", "", IF(OR($F1959&lt;'Intro &amp; Setup'!$W$18, $F1959&gt;'Intro &amp; Setup'!$AG$18), "X", ""))</f>
        <v/>
      </c>
      <c r="W1959" s="6" t="str">
        <f t="shared" si="275"/>
        <v/>
      </c>
      <c r="Y1959" s="63" t="str">
        <f t="shared" si="276"/>
        <v/>
      </c>
      <c r="Z1959" s="64" t="str">
        <f t="shared" si="277"/>
        <v/>
      </c>
      <c r="AB1959" s="80" t="str">
        <f t="shared" si="278"/>
        <v/>
      </c>
      <c r="AC1959" s="77" t="str">
        <f t="shared" si="279"/>
        <v/>
      </c>
      <c r="AE1959" s="84" t="str">
        <f t="shared" si="280"/>
        <v/>
      </c>
      <c r="AG1959" s="6" t="str">
        <f>IF($AE1959="", "", COUNTIF($AE$10:$AE$2510, "&gt;"&amp;$AE1959)+1+COUNTIF($AE$10:$AE1959, $AE1959)-1)</f>
        <v/>
      </c>
    </row>
    <row r="1960" spans="1:33" x14ac:dyDescent="0.25">
      <c r="A1960" s="2"/>
      <c r="B1960" s="98"/>
      <c r="C1960" s="99"/>
      <c r="D1960" s="100"/>
      <c r="E1960" s="101"/>
      <c r="F1960" s="102"/>
      <c r="G1960" s="99"/>
      <c r="H1960" s="103"/>
      <c r="I1960" s="104"/>
      <c r="J1960" s="2"/>
      <c r="K1960" s="56" t="str">
        <f t="shared" si="272"/>
        <v/>
      </c>
      <c r="L1960" s="2"/>
      <c r="M1960" s="2"/>
      <c r="N1960" s="51" t="str">
        <f t="shared" si="273"/>
        <v/>
      </c>
      <c r="O1960" s="2"/>
      <c r="Q1960" s="6" t="str">
        <f t="shared" si="274"/>
        <v/>
      </c>
      <c r="S1960" s="6" t="str">
        <f>IF(COUNTIF($Q1960:$Q$2510, $Q1960)&gt;1, "", $Q1960)</f>
        <v/>
      </c>
      <c r="U1960" s="63" t="str">
        <f>IF($B1960="", "", IF(OR($B1960&lt;'Intro &amp; Setup'!$W$18, $B1960&gt;'Intro &amp; Setup'!$AG$18), "X", ""))</f>
        <v/>
      </c>
      <c r="V1960" s="64" t="str">
        <f>IF($F1960="", "", IF(OR($F1960&lt;'Intro &amp; Setup'!$W$18, $F1960&gt;'Intro &amp; Setup'!$AG$18), "X", ""))</f>
        <v/>
      </c>
      <c r="W1960" s="6" t="str">
        <f t="shared" si="275"/>
        <v/>
      </c>
      <c r="Y1960" s="63" t="str">
        <f t="shared" si="276"/>
        <v/>
      </c>
      <c r="Z1960" s="64" t="str">
        <f t="shared" si="277"/>
        <v/>
      </c>
      <c r="AB1960" s="80" t="str">
        <f t="shared" si="278"/>
        <v/>
      </c>
      <c r="AC1960" s="77" t="str">
        <f t="shared" si="279"/>
        <v/>
      </c>
      <c r="AE1960" s="84" t="str">
        <f t="shared" si="280"/>
        <v/>
      </c>
      <c r="AG1960" s="6" t="str">
        <f>IF($AE1960="", "", COUNTIF($AE$10:$AE$2510, "&gt;"&amp;$AE1960)+1+COUNTIF($AE$10:$AE1960, $AE1960)-1)</f>
        <v/>
      </c>
    </row>
    <row r="1961" spans="1:33" x14ac:dyDescent="0.25">
      <c r="A1961" s="2"/>
      <c r="B1961" s="98"/>
      <c r="C1961" s="99"/>
      <c r="D1961" s="100"/>
      <c r="E1961" s="101"/>
      <c r="F1961" s="102"/>
      <c r="G1961" s="99"/>
      <c r="H1961" s="103"/>
      <c r="I1961" s="104"/>
      <c r="J1961" s="2"/>
      <c r="K1961" s="56" t="str">
        <f t="shared" si="272"/>
        <v/>
      </c>
      <c r="L1961" s="2"/>
      <c r="M1961" s="2"/>
      <c r="N1961" s="51" t="str">
        <f t="shared" si="273"/>
        <v/>
      </c>
      <c r="O1961" s="2"/>
      <c r="Q1961" s="6" t="str">
        <f t="shared" si="274"/>
        <v/>
      </c>
      <c r="S1961" s="6" t="str">
        <f>IF(COUNTIF($Q1961:$Q$2510, $Q1961)&gt;1, "", $Q1961)</f>
        <v/>
      </c>
      <c r="U1961" s="63" t="str">
        <f>IF($B1961="", "", IF(OR($B1961&lt;'Intro &amp; Setup'!$W$18, $B1961&gt;'Intro &amp; Setup'!$AG$18), "X", ""))</f>
        <v/>
      </c>
      <c r="V1961" s="64" t="str">
        <f>IF($F1961="", "", IF(OR($F1961&lt;'Intro &amp; Setup'!$W$18, $F1961&gt;'Intro &amp; Setup'!$AG$18), "X", ""))</f>
        <v/>
      </c>
      <c r="W1961" s="6" t="str">
        <f t="shared" si="275"/>
        <v/>
      </c>
      <c r="Y1961" s="63" t="str">
        <f t="shared" si="276"/>
        <v/>
      </c>
      <c r="Z1961" s="64" t="str">
        <f t="shared" si="277"/>
        <v/>
      </c>
      <c r="AB1961" s="80" t="str">
        <f t="shared" si="278"/>
        <v/>
      </c>
      <c r="AC1961" s="77" t="str">
        <f t="shared" si="279"/>
        <v/>
      </c>
      <c r="AE1961" s="84" t="str">
        <f t="shared" si="280"/>
        <v/>
      </c>
      <c r="AG1961" s="6" t="str">
        <f>IF($AE1961="", "", COUNTIF($AE$10:$AE$2510, "&gt;"&amp;$AE1961)+1+COUNTIF($AE$10:$AE1961, $AE1961)-1)</f>
        <v/>
      </c>
    </row>
    <row r="1962" spans="1:33" x14ac:dyDescent="0.25">
      <c r="A1962" s="2"/>
      <c r="B1962" s="98"/>
      <c r="C1962" s="99"/>
      <c r="D1962" s="100"/>
      <c r="E1962" s="101"/>
      <c r="F1962" s="102"/>
      <c r="G1962" s="99"/>
      <c r="H1962" s="103"/>
      <c r="I1962" s="104"/>
      <c r="J1962" s="2"/>
      <c r="K1962" s="56" t="str">
        <f t="shared" si="272"/>
        <v/>
      </c>
      <c r="L1962" s="2"/>
      <c r="M1962" s="2"/>
      <c r="N1962" s="51" t="str">
        <f t="shared" si="273"/>
        <v/>
      </c>
      <c r="O1962" s="2"/>
      <c r="Q1962" s="6" t="str">
        <f t="shared" si="274"/>
        <v/>
      </c>
      <c r="S1962" s="6" t="str">
        <f>IF(COUNTIF($Q1962:$Q$2510, $Q1962)&gt;1, "", $Q1962)</f>
        <v/>
      </c>
      <c r="U1962" s="63" t="str">
        <f>IF($B1962="", "", IF(OR($B1962&lt;'Intro &amp; Setup'!$W$18, $B1962&gt;'Intro &amp; Setup'!$AG$18), "X", ""))</f>
        <v/>
      </c>
      <c r="V1962" s="64" t="str">
        <f>IF($F1962="", "", IF(OR($F1962&lt;'Intro &amp; Setup'!$W$18, $F1962&gt;'Intro &amp; Setup'!$AG$18), "X", ""))</f>
        <v/>
      </c>
      <c r="W1962" s="6" t="str">
        <f t="shared" si="275"/>
        <v/>
      </c>
      <c r="Y1962" s="63" t="str">
        <f t="shared" si="276"/>
        <v/>
      </c>
      <c r="Z1962" s="64" t="str">
        <f t="shared" si="277"/>
        <v/>
      </c>
      <c r="AB1962" s="80" t="str">
        <f t="shared" si="278"/>
        <v/>
      </c>
      <c r="AC1962" s="77" t="str">
        <f t="shared" si="279"/>
        <v/>
      </c>
      <c r="AE1962" s="84" t="str">
        <f t="shared" si="280"/>
        <v/>
      </c>
      <c r="AG1962" s="6" t="str">
        <f>IF($AE1962="", "", COUNTIF($AE$10:$AE$2510, "&gt;"&amp;$AE1962)+1+COUNTIF($AE$10:$AE1962, $AE1962)-1)</f>
        <v/>
      </c>
    </row>
    <row r="1963" spans="1:33" x14ac:dyDescent="0.25">
      <c r="A1963" s="2"/>
      <c r="B1963" s="98"/>
      <c r="C1963" s="99"/>
      <c r="D1963" s="100"/>
      <c r="E1963" s="101"/>
      <c r="F1963" s="102"/>
      <c r="G1963" s="99"/>
      <c r="H1963" s="103"/>
      <c r="I1963" s="104"/>
      <c r="J1963" s="2"/>
      <c r="K1963" s="56" t="str">
        <f t="shared" si="272"/>
        <v/>
      </c>
      <c r="L1963" s="2"/>
      <c r="M1963" s="2"/>
      <c r="N1963" s="51" t="str">
        <f t="shared" si="273"/>
        <v/>
      </c>
      <c r="O1963" s="2"/>
      <c r="Q1963" s="6" t="str">
        <f t="shared" si="274"/>
        <v/>
      </c>
      <c r="S1963" s="6" t="str">
        <f>IF(COUNTIF($Q1963:$Q$2510, $Q1963)&gt;1, "", $Q1963)</f>
        <v/>
      </c>
      <c r="U1963" s="63" t="str">
        <f>IF($B1963="", "", IF(OR($B1963&lt;'Intro &amp; Setup'!$W$18, $B1963&gt;'Intro &amp; Setup'!$AG$18), "X", ""))</f>
        <v/>
      </c>
      <c r="V1963" s="64" t="str">
        <f>IF($F1963="", "", IF(OR($F1963&lt;'Intro &amp; Setup'!$W$18, $F1963&gt;'Intro &amp; Setup'!$AG$18), "X", ""))</f>
        <v/>
      </c>
      <c r="W1963" s="6" t="str">
        <f t="shared" si="275"/>
        <v/>
      </c>
      <c r="Y1963" s="63" t="str">
        <f t="shared" si="276"/>
        <v/>
      </c>
      <c r="Z1963" s="64" t="str">
        <f t="shared" si="277"/>
        <v/>
      </c>
      <c r="AB1963" s="80" t="str">
        <f t="shared" si="278"/>
        <v/>
      </c>
      <c r="AC1963" s="77" t="str">
        <f t="shared" si="279"/>
        <v/>
      </c>
      <c r="AE1963" s="84" t="str">
        <f t="shared" si="280"/>
        <v/>
      </c>
      <c r="AG1963" s="6" t="str">
        <f>IF($AE1963="", "", COUNTIF($AE$10:$AE$2510, "&gt;"&amp;$AE1963)+1+COUNTIF($AE$10:$AE1963, $AE1963)-1)</f>
        <v/>
      </c>
    </row>
    <row r="1964" spans="1:33" x14ac:dyDescent="0.25">
      <c r="A1964" s="2"/>
      <c r="B1964" s="98"/>
      <c r="C1964" s="99"/>
      <c r="D1964" s="100"/>
      <c r="E1964" s="101"/>
      <c r="F1964" s="102"/>
      <c r="G1964" s="99"/>
      <c r="H1964" s="103"/>
      <c r="I1964" s="104"/>
      <c r="J1964" s="2"/>
      <c r="K1964" s="56" t="str">
        <f t="shared" si="272"/>
        <v/>
      </c>
      <c r="L1964" s="2"/>
      <c r="M1964" s="2"/>
      <c r="N1964" s="51" t="str">
        <f t="shared" si="273"/>
        <v/>
      </c>
      <c r="O1964" s="2"/>
      <c r="Q1964" s="6" t="str">
        <f t="shared" si="274"/>
        <v/>
      </c>
      <c r="S1964" s="6" t="str">
        <f>IF(COUNTIF($Q1964:$Q$2510, $Q1964)&gt;1, "", $Q1964)</f>
        <v/>
      </c>
      <c r="U1964" s="63" t="str">
        <f>IF($B1964="", "", IF(OR($B1964&lt;'Intro &amp; Setup'!$W$18, $B1964&gt;'Intro &amp; Setup'!$AG$18), "X", ""))</f>
        <v/>
      </c>
      <c r="V1964" s="64" t="str">
        <f>IF($F1964="", "", IF(OR($F1964&lt;'Intro &amp; Setup'!$W$18, $F1964&gt;'Intro &amp; Setup'!$AG$18), "X", ""))</f>
        <v/>
      </c>
      <c r="W1964" s="6" t="str">
        <f t="shared" si="275"/>
        <v/>
      </c>
      <c r="Y1964" s="63" t="str">
        <f t="shared" si="276"/>
        <v/>
      </c>
      <c r="Z1964" s="64" t="str">
        <f t="shared" si="277"/>
        <v/>
      </c>
      <c r="AB1964" s="80" t="str">
        <f t="shared" si="278"/>
        <v/>
      </c>
      <c r="AC1964" s="77" t="str">
        <f t="shared" si="279"/>
        <v/>
      </c>
      <c r="AE1964" s="84" t="str">
        <f t="shared" si="280"/>
        <v/>
      </c>
      <c r="AG1964" s="6" t="str">
        <f>IF($AE1964="", "", COUNTIF($AE$10:$AE$2510, "&gt;"&amp;$AE1964)+1+COUNTIF($AE$10:$AE1964, $AE1964)-1)</f>
        <v/>
      </c>
    </row>
    <row r="1965" spans="1:33" x14ac:dyDescent="0.25">
      <c r="A1965" s="2"/>
      <c r="B1965" s="98"/>
      <c r="C1965" s="99"/>
      <c r="D1965" s="100"/>
      <c r="E1965" s="101"/>
      <c r="F1965" s="102"/>
      <c r="G1965" s="99"/>
      <c r="H1965" s="103"/>
      <c r="I1965" s="104"/>
      <c r="J1965" s="2"/>
      <c r="K1965" s="56" t="str">
        <f t="shared" si="272"/>
        <v/>
      </c>
      <c r="L1965" s="2"/>
      <c r="M1965" s="2"/>
      <c r="N1965" s="51" t="str">
        <f t="shared" si="273"/>
        <v/>
      </c>
      <c r="O1965" s="2"/>
      <c r="Q1965" s="6" t="str">
        <f t="shared" si="274"/>
        <v/>
      </c>
      <c r="S1965" s="6" t="str">
        <f>IF(COUNTIF($Q1965:$Q$2510, $Q1965)&gt;1, "", $Q1965)</f>
        <v/>
      </c>
      <c r="U1965" s="63" t="str">
        <f>IF($B1965="", "", IF(OR($B1965&lt;'Intro &amp; Setup'!$W$18, $B1965&gt;'Intro &amp; Setup'!$AG$18), "X", ""))</f>
        <v/>
      </c>
      <c r="V1965" s="64" t="str">
        <f>IF($F1965="", "", IF(OR($F1965&lt;'Intro &amp; Setup'!$W$18, $F1965&gt;'Intro &amp; Setup'!$AG$18), "X", ""))</f>
        <v/>
      </c>
      <c r="W1965" s="6" t="str">
        <f t="shared" si="275"/>
        <v/>
      </c>
      <c r="Y1965" s="63" t="str">
        <f t="shared" si="276"/>
        <v/>
      </c>
      <c r="Z1965" s="64" t="str">
        <f t="shared" si="277"/>
        <v/>
      </c>
      <c r="AB1965" s="80" t="str">
        <f t="shared" si="278"/>
        <v/>
      </c>
      <c r="AC1965" s="77" t="str">
        <f t="shared" si="279"/>
        <v/>
      </c>
      <c r="AE1965" s="84" t="str">
        <f t="shared" si="280"/>
        <v/>
      </c>
      <c r="AG1965" s="6" t="str">
        <f>IF($AE1965="", "", COUNTIF($AE$10:$AE$2510, "&gt;"&amp;$AE1965)+1+COUNTIF($AE$10:$AE1965, $AE1965)-1)</f>
        <v/>
      </c>
    </row>
    <row r="1966" spans="1:33" x14ac:dyDescent="0.25">
      <c r="A1966" s="2"/>
      <c r="B1966" s="98"/>
      <c r="C1966" s="99"/>
      <c r="D1966" s="100"/>
      <c r="E1966" s="101"/>
      <c r="F1966" s="102"/>
      <c r="G1966" s="99"/>
      <c r="H1966" s="103"/>
      <c r="I1966" s="104"/>
      <c r="J1966" s="2"/>
      <c r="K1966" s="56" t="str">
        <f t="shared" si="272"/>
        <v/>
      </c>
      <c r="L1966" s="2"/>
      <c r="M1966" s="2"/>
      <c r="N1966" s="51" t="str">
        <f t="shared" si="273"/>
        <v/>
      </c>
      <c r="O1966" s="2"/>
      <c r="Q1966" s="6" t="str">
        <f t="shared" si="274"/>
        <v/>
      </c>
      <c r="S1966" s="6" t="str">
        <f>IF(COUNTIF($Q1966:$Q$2510, $Q1966)&gt;1, "", $Q1966)</f>
        <v/>
      </c>
      <c r="U1966" s="63" t="str">
        <f>IF($B1966="", "", IF(OR($B1966&lt;'Intro &amp; Setup'!$W$18, $B1966&gt;'Intro &amp; Setup'!$AG$18), "X", ""))</f>
        <v/>
      </c>
      <c r="V1966" s="64" t="str">
        <f>IF($F1966="", "", IF(OR($F1966&lt;'Intro &amp; Setup'!$W$18, $F1966&gt;'Intro &amp; Setup'!$AG$18), "X", ""))</f>
        <v/>
      </c>
      <c r="W1966" s="6" t="str">
        <f t="shared" si="275"/>
        <v/>
      </c>
      <c r="Y1966" s="63" t="str">
        <f t="shared" si="276"/>
        <v/>
      </c>
      <c r="Z1966" s="64" t="str">
        <f t="shared" si="277"/>
        <v/>
      </c>
      <c r="AB1966" s="80" t="str">
        <f t="shared" si="278"/>
        <v/>
      </c>
      <c r="AC1966" s="77" t="str">
        <f t="shared" si="279"/>
        <v/>
      </c>
      <c r="AE1966" s="84" t="str">
        <f t="shared" si="280"/>
        <v/>
      </c>
      <c r="AG1966" s="6" t="str">
        <f>IF($AE1966="", "", COUNTIF($AE$10:$AE$2510, "&gt;"&amp;$AE1966)+1+COUNTIF($AE$10:$AE1966, $AE1966)-1)</f>
        <v/>
      </c>
    </row>
    <row r="1967" spans="1:33" x14ac:dyDescent="0.25">
      <c r="A1967" s="2"/>
      <c r="B1967" s="98"/>
      <c r="C1967" s="99"/>
      <c r="D1967" s="100"/>
      <c r="E1967" s="101"/>
      <c r="F1967" s="102"/>
      <c r="G1967" s="99"/>
      <c r="H1967" s="103"/>
      <c r="I1967" s="104"/>
      <c r="J1967" s="2"/>
      <c r="K1967" s="56" t="str">
        <f t="shared" si="272"/>
        <v/>
      </c>
      <c r="L1967" s="2"/>
      <c r="M1967" s="2"/>
      <c r="N1967" s="51" t="str">
        <f t="shared" si="273"/>
        <v/>
      </c>
      <c r="O1967" s="2"/>
      <c r="Q1967" s="6" t="str">
        <f t="shared" si="274"/>
        <v/>
      </c>
      <c r="S1967" s="6" t="str">
        <f>IF(COUNTIF($Q1967:$Q$2510, $Q1967)&gt;1, "", $Q1967)</f>
        <v/>
      </c>
      <c r="U1967" s="63" t="str">
        <f>IF($B1967="", "", IF(OR($B1967&lt;'Intro &amp; Setup'!$W$18, $B1967&gt;'Intro &amp; Setup'!$AG$18), "X", ""))</f>
        <v/>
      </c>
      <c r="V1967" s="64" t="str">
        <f>IF($F1967="", "", IF(OR($F1967&lt;'Intro &amp; Setup'!$W$18, $F1967&gt;'Intro &amp; Setup'!$AG$18), "X", ""))</f>
        <v/>
      </c>
      <c r="W1967" s="6" t="str">
        <f t="shared" si="275"/>
        <v/>
      </c>
      <c r="Y1967" s="63" t="str">
        <f t="shared" si="276"/>
        <v/>
      </c>
      <c r="Z1967" s="64" t="str">
        <f t="shared" si="277"/>
        <v/>
      </c>
      <c r="AB1967" s="80" t="str">
        <f t="shared" si="278"/>
        <v/>
      </c>
      <c r="AC1967" s="77" t="str">
        <f t="shared" si="279"/>
        <v/>
      </c>
      <c r="AE1967" s="84" t="str">
        <f t="shared" si="280"/>
        <v/>
      </c>
      <c r="AG1967" s="6" t="str">
        <f>IF($AE1967="", "", COUNTIF($AE$10:$AE$2510, "&gt;"&amp;$AE1967)+1+COUNTIF($AE$10:$AE1967, $AE1967)-1)</f>
        <v/>
      </c>
    </row>
    <row r="1968" spans="1:33" x14ac:dyDescent="0.25">
      <c r="A1968" s="2"/>
      <c r="B1968" s="98"/>
      <c r="C1968" s="99"/>
      <c r="D1968" s="100"/>
      <c r="E1968" s="101"/>
      <c r="F1968" s="102"/>
      <c r="G1968" s="99"/>
      <c r="H1968" s="103"/>
      <c r="I1968" s="104"/>
      <c r="J1968" s="2"/>
      <c r="K1968" s="56" t="str">
        <f t="shared" si="272"/>
        <v/>
      </c>
      <c r="L1968" s="2"/>
      <c r="M1968" s="2"/>
      <c r="N1968" s="51" t="str">
        <f t="shared" si="273"/>
        <v/>
      </c>
      <c r="O1968" s="2"/>
      <c r="Q1968" s="6" t="str">
        <f t="shared" si="274"/>
        <v/>
      </c>
      <c r="S1968" s="6" t="str">
        <f>IF(COUNTIF($Q1968:$Q$2510, $Q1968)&gt;1, "", $Q1968)</f>
        <v/>
      </c>
      <c r="U1968" s="63" t="str">
        <f>IF($B1968="", "", IF(OR($B1968&lt;'Intro &amp; Setup'!$W$18, $B1968&gt;'Intro &amp; Setup'!$AG$18), "X", ""))</f>
        <v/>
      </c>
      <c r="V1968" s="64" t="str">
        <f>IF($F1968="", "", IF(OR($F1968&lt;'Intro &amp; Setup'!$W$18, $F1968&gt;'Intro &amp; Setup'!$AG$18), "X", ""))</f>
        <v/>
      </c>
      <c r="W1968" s="6" t="str">
        <f t="shared" si="275"/>
        <v/>
      </c>
      <c r="Y1968" s="63" t="str">
        <f t="shared" si="276"/>
        <v/>
      </c>
      <c r="Z1968" s="64" t="str">
        <f t="shared" si="277"/>
        <v/>
      </c>
      <c r="AB1968" s="80" t="str">
        <f t="shared" si="278"/>
        <v/>
      </c>
      <c r="AC1968" s="77" t="str">
        <f t="shared" si="279"/>
        <v/>
      </c>
      <c r="AE1968" s="84" t="str">
        <f t="shared" si="280"/>
        <v/>
      </c>
      <c r="AG1968" s="6" t="str">
        <f>IF($AE1968="", "", COUNTIF($AE$10:$AE$2510, "&gt;"&amp;$AE1968)+1+COUNTIF($AE$10:$AE1968, $AE1968)-1)</f>
        <v/>
      </c>
    </row>
    <row r="1969" spans="1:33" x14ac:dyDescent="0.25">
      <c r="A1969" s="2"/>
      <c r="B1969" s="98"/>
      <c r="C1969" s="99"/>
      <c r="D1969" s="100"/>
      <c r="E1969" s="101"/>
      <c r="F1969" s="102"/>
      <c r="G1969" s="99"/>
      <c r="H1969" s="103"/>
      <c r="I1969" s="104"/>
      <c r="J1969" s="2"/>
      <c r="K1969" s="56" t="str">
        <f t="shared" si="272"/>
        <v/>
      </c>
      <c r="L1969" s="2"/>
      <c r="M1969" s="2"/>
      <c r="N1969" s="51" t="str">
        <f t="shared" si="273"/>
        <v/>
      </c>
      <c r="O1969" s="2"/>
      <c r="Q1969" s="6" t="str">
        <f t="shared" si="274"/>
        <v/>
      </c>
      <c r="S1969" s="6" t="str">
        <f>IF(COUNTIF($Q1969:$Q$2510, $Q1969)&gt;1, "", $Q1969)</f>
        <v/>
      </c>
      <c r="U1969" s="63" t="str">
        <f>IF($B1969="", "", IF(OR($B1969&lt;'Intro &amp; Setup'!$W$18, $B1969&gt;'Intro &amp; Setup'!$AG$18), "X", ""))</f>
        <v/>
      </c>
      <c r="V1969" s="64" t="str">
        <f>IF($F1969="", "", IF(OR($F1969&lt;'Intro &amp; Setup'!$W$18, $F1969&gt;'Intro &amp; Setup'!$AG$18), "X", ""))</f>
        <v/>
      </c>
      <c r="W1969" s="6" t="str">
        <f t="shared" si="275"/>
        <v/>
      </c>
      <c r="Y1969" s="63" t="str">
        <f t="shared" si="276"/>
        <v/>
      </c>
      <c r="Z1969" s="64" t="str">
        <f t="shared" si="277"/>
        <v/>
      </c>
      <c r="AB1969" s="80" t="str">
        <f t="shared" si="278"/>
        <v/>
      </c>
      <c r="AC1969" s="77" t="str">
        <f t="shared" si="279"/>
        <v/>
      </c>
      <c r="AE1969" s="84" t="str">
        <f t="shared" si="280"/>
        <v/>
      </c>
      <c r="AG1969" s="6" t="str">
        <f>IF($AE1969="", "", COUNTIF($AE$10:$AE$2510, "&gt;"&amp;$AE1969)+1+COUNTIF($AE$10:$AE1969, $AE1969)-1)</f>
        <v/>
      </c>
    </row>
    <row r="1970" spans="1:33" x14ac:dyDescent="0.25">
      <c r="A1970" s="2"/>
      <c r="B1970" s="98"/>
      <c r="C1970" s="99"/>
      <c r="D1970" s="100"/>
      <c r="E1970" s="101"/>
      <c r="F1970" s="102"/>
      <c r="G1970" s="99"/>
      <c r="H1970" s="103"/>
      <c r="I1970" s="104"/>
      <c r="J1970" s="2"/>
      <c r="K1970" s="56" t="str">
        <f t="shared" si="272"/>
        <v/>
      </c>
      <c r="L1970" s="2"/>
      <c r="M1970" s="2"/>
      <c r="N1970" s="51" t="str">
        <f t="shared" si="273"/>
        <v/>
      </c>
      <c r="O1970" s="2"/>
      <c r="Q1970" s="6" t="str">
        <f t="shared" si="274"/>
        <v/>
      </c>
      <c r="S1970" s="6" t="str">
        <f>IF(COUNTIF($Q1970:$Q$2510, $Q1970)&gt;1, "", $Q1970)</f>
        <v/>
      </c>
      <c r="U1970" s="63" t="str">
        <f>IF($B1970="", "", IF(OR($B1970&lt;'Intro &amp; Setup'!$W$18, $B1970&gt;'Intro &amp; Setup'!$AG$18), "X", ""))</f>
        <v/>
      </c>
      <c r="V1970" s="64" t="str">
        <f>IF($F1970="", "", IF(OR($F1970&lt;'Intro &amp; Setup'!$W$18, $F1970&gt;'Intro &amp; Setup'!$AG$18), "X", ""))</f>
        <v/>
      </c>
      <c r="W1970" s="6" t="str">
        <f t="shared" si="275"/>
        <v/>
      </c>
      <c r="Y1970" s="63" t="str">
        <f t="shared" si="276"/>
        <v/>
      </c>
      <c r="Z1970" s="64" t="str">
        <f t="shared" si="277"/>
        <v/>
      </c>
      <c r="AB1970" s="80" t="str">
        <f t="shared" si="278"/>
        <v/>
      </c>
      <c r="AC1970" s="77" t="str">
        <f t="shared" si="279"/>
        <v/>
      </c>
      <c r="AE1970" s="84" t="str">
        <f t="shared" si="280"/>
        <v/>
      </c>
      <c r="AG1970" s="6" t="str">
        <f>IF($AE1970="", "", COUNTIF($AE$10:$AE$2510, "&gt;"&amp;$AE1970)+1+COUNTIF($AE$10:$AE1970, $AE1970)-1)</f>
        <v/>
      </c>
    </row>
    <row r="1971" spans="1:33" x14ac:dyDescent="0.25">
      <c r="A1971" s="2"/>
      <c r="B1971" s="98"/>
      <c r="C1971" s="99"/>
      <c r="D1971" s="100"/>
      <c r="E1971" s="101"/>
      <c r="F1971" s="102"/>
      <c r="G1971" s="99"/>
      <c r="H1971" s="103"/>
      <c r="I1971" s="104"/>
      <c r="J1971" s="2"/>
      <c r="K1971" s="56" t="str">
        <f t="shared" si="272"/>
        <v/>
      </c>
      <c r="L1971" s="2"/>
      <c r="M1971" s="2"/>
      <c r="N1971" s="51" t="str">
        <f t="shared" si="273"/>
        <v/>
      </c>
      <c r="O1971" s="2"/>
      <c r="Q1971" s="6" t="str">
        <f t="shared" si="274"/>
        <v/>
      </c>
      <c r="S1971" s="6" t="str">
        <f>IF(COUNTIF($Q1971:$Q$2510, $Q1971)&gt;1, "", $Q1971)</f>
        <v/>
      </c>
      <c r="U1971" s="63" t="str">
        <f>IF($B1971="", "", IF(OR($B1971&lt;'Intro &amp; Setup'!$W$18, $B1971&gt;'Intro &amp; Setup'!$AG$18), "X", ""))</f>
        <v/>
      </c>
      <c r="V1971" s="64" t="str">
        <f>IF($F1971="", "", IF(OR($F1971&lt;'Intro &amp; Setup'!$W$18, $F1971&gt;'Intro &amp; Setup'!$AG$18), "X", ""))</f>
        <v/>
      </c>
      <c r="W1971" s="6" t="str">
        <f t="shared" si="275"/>
        <v/>
      </c>
      <c r="Y1971" s="63" t="str">
        <f t="shared" si="276"/>
        <v/>
      </c>
      <c r="Z1971" s="64" t="str">
        <f t="shared" si="277"/>
        <v/>
      </c>
      <c r="AB1971" s="80" t="str">
        <f t="shared" si="278"/>
        <v/>
      </c>
      <c r="AC1971" s="77" t="str">
        <f t="shared" si="279"/>
        <v/>
      </c>
      <c r="AE1971" s="84" t="str">
        <f t="shared" si="280"/>
        <v/>
      </c>
      <c r="AG1971" s="6" t="str">
        <f>IF($AE1971="", "", COUNTIF($AE$10:$AE$2510, "&gt;"&amp;$AE1971)+1+COUNTIF($AE$10:$AE1971, $AE1971)-1)</f>
        <v/>
      </c>
    </row>
    <row r="1972" spans="1:33" x14ac:dyDescent="0.25">
      <c r="A1972" s="2"/>
      <c r="B1972" s="98"/>
      <c r="C1972" s="99"/>
      <c r="D1972" s="100"/>
      <c r="E1972" s="101"/>
      <c r="F1972" s="102"/>
      <c r="G1972" s="99"/>
      <c r="H1972" s="103"/>
      <c r="I1972" s="104"/>
      <c r="J1972" s="2"/>
      <c r="K1972" s="56" t="str">
        <f t="shared" si="272"/>
        <v/>
      </c>
      <c r="L1972" s="2"/>
      <c r="M1972" s="2"/>
      <c r="N1972" s="51" t="str">
        <f t="shared" si="273"/>
        <v/>
      </c>
      <c r="O1972" s="2"/>
      <c r="Q1972" s="6" t="str">
        <f t="shared" si="274"/>
        <v/>
      </c>
      <c r="S1972" s="6" t="str">
        <f>IF(COUNTIF($Q1972:$Q$2510, $Q1972)&gt;1, "", $Q1972)</f>
        <v/>
      </c>
      <c r="U1972" s="63" t="str">
        <f>IF($B1972="", "", IF(OR($B1972&lt;'Intro &amp; Setup'!$W$18, $B1972&gt;'Intro &amp; Setup'!$AG$18), "X", ""))</f>
        <v/>
      </c>
      <c r="V1972" s="64" t="str">
        <f>IF($F1972="", "", IF(OR($F1972&lt;'Intro &amp; Setup'!$W$18, $F1972&gt;'Intro &amp; Setup'!$AG$18), "X", ""))</f>
        <v/>
      </c>
      <c r="W1972" s="6" t="str">
        <f t="shared" si="275"/>
        <v/>
      </c>
      <c r="Y1972" s="63" t="str">
        <f t="shared" si="276"/>
        <v/>
      </c>
      <c r="Z1972" s="64" t="str">
        <f t="shared" si="277"/>
        <v/>
      </c>
      <c r="AB1972" s="80" t="str">
        <f t="shared" si="278"/>
        <v/>
      </c>
      <c r="AC1972" s="77" t="str">
        <f t="shared" si="279"/>
        <v/>
      </c>
      <c r="AE1972" s="84" t="str">
        <f t="shared" si="280"/>
        <v/>
      </c>
      <c r="AG1972" s="6" t="str">
        <f>IF($AE1972="", "", COUNTIF($AE$10:$AE$2510, "&gt;"&amp;$AE1972)+1+COUNTIF($AE$10:$AE1972, $AE1972)-1)</f>
        <v/>
      </c>
    </row>
    <row r="1973" spans="1:33" x14ac:dyDescent="0.25">
      <c r="A1973" s="2"/>
      <c r="B1973" s="98"/>
      <c r="C1973" s="99"/>
      <c r="D1973" s="100"/>
      <c r="E1973" s="101"/>
      <c r="F1973" s="102"/>
      <c r="G1973" s="99"/>
      <c r="H1973" s="103"/>
      <c r="I1973" s="104"/>
      <c r="J1973" s="2"/>
      <c r="K1973" s="56" t="str">
        <f t="shared" si="272"/>
        <v/>
      </c>
      <c r="L1973" s="2"/>
      <c r="M1973" s="2"/>
      <c r="N1973" s="51" t="str">
        <f t="shared" si="273"/>
        <v/>
      </c>
      <c r="O1973" s="2"/>
      <c r="Q1973" s="6" t="str">
        <f t="shared" si="274"/>
        <v/>
      </c>
      <c r="S1973" s="6" t="str">
        <f>IF(COUNTIF($Q1973:$Q$2510, $Q1973)&gt;1, "", $Q1973)</f>
        <v/>
      </c>
      <c r="U1973" s="63" t="str">
        <f>IF($B1973="", "", IF(OR($B1973&lt;'Intro &amp; Setup'!$W$18, $B1973&gt;'Intro &amp; Setup'!$AG$18), "X", ""))</f>
        <v/>
      </c>
      <c r="V1973" s="64" t="str">
        <f>IF($F1973="", "", IF(OR($F1973&lt;'Intro &amp; Setup'!$W$18, $F1973&gt;'Intro &amp; Setup'!$AG$18), "X", ""))</f>
        <v/>
      </c>
      <c r="W1973" s="6" t="str">
        <f t="shared" si="275"/>
        <v/>
      </c>
      <c r="Y1973" s="63" t="str">
        <f t="shared" si="276"/>
        <v/>
      </c>
      <c r="Z1973" s="64" t="str">
        <f t="shared" si="277"/>
        <v/>
      </c>
      <c r="AB1973" s="80" t="str">
        <f t="shared" si="278"/>
        <v/>
      </c>
      <c r="AC1973" s="77" t="str">
        <f t="shared" si="279"/>
        <v/>
      </c>
      <c r="AE1973" s="84" t="str">
        <f t="shared" si="280"/>
        <v/>
      </c>
      <c r="AG1973" s="6" t="str">
        <f>IF($AE1973="", "", COUNTIF($AE$10:$AE$2510, "&gt;"&amp;$AE1973)+1+COUNTIF($AE$10:$AE1973, $AE1973)-1)</f>
        <v/>
      </c>
    </row>
    <row r="1974" spans="1:33" x14ac:dyDescent="0.25">
      <c r="A1974" s="2"/>
      <c r="B1974" s="98"/>
      <c r="C1974" s="99"/>
      <c r="D1974" s="100"/>
      <c r="E1974" s="101"/>
      <c r="F1974" s="102"/>
      <c r="G1974" s="99"/>
      <c r="H1974" s="103"/>
      <c r="I1974" s="104"/>
      <c r="J1974" s="2"/>
      <c r="K1974" s="56" t="str">
        <f t="shared" si="272"/>
        <v/>
      </c>
      <c r="L1974" s="2"/>
      <c r="M1974" s="2"/>
      <c r="N1974" s="51" t="str">
        <f t="shared" si="273"/>
        <v/>
      </c>
      <c r="O1974" s="2"/>
      <c r="Q1974" s="6" t="str">
        <f t="shared" si="274"/>
        <v/>
      </c>
      <c r="S1974" s="6" t="str">
        <f>IF(COUNTIF($Q1974:$Q$2510, $Q1974)&gt;1, "", $Q1974)</f>
        <v/>
      </c>
      <c r="U1974" s="63" t="str">
        <f>IF($B1974="", "", IF(OR($B1974&lt;'Intro &amp; Setup'!$W$18, $B1974&gt;'Intro &amp; Setup'!$AG$18), "X", ""))</f>
        <v/>
      </c>
      <c r="V1974" s="64" t="str">
        <f>IF($F1974="", "", IF(OR($F1974&lt;'Intro &amp; Setup'!$W$18, $F1974&gt;'Intro &amp; Setup'!$AG$18), "X", ""))</f>
        <v/>
      </c>
      <c r="W1974" s="6" t="str">
        <f t="shared" si="275"/>
        <v/>
      </c>
      <c r="Y1974" s="63" t="str">
        <f t="shared" si="276"/>
        <v/>
      </c>
      <c r="Z1974" s="64" t="str">
        <f t="shared" si="277"/>
        <v/>
      </c>
      <c r="AB1974" s="80" t="str">
        <f t="shared" si="278"/>
        <v/>
      </c>
      <c r="AC1974" s="77" t="str">
        <f t="shared" si="279"/>
        <v/>
      </c>
      <c r="AE1974" s="84" t="str">
        <f t="shared" si="280"/>
        <v/>
      </c>
      <c r="AG1974" s="6" t="str">
        <f>IF($AE1974="", "", COUNTIF($AE$10:$AE$2510, "&gt;"&amp;$AE1974)+1+COUNTIF($AE$10:$AE1974, $AE1974)-1)</f>
        <v/>
      </c>
    </row>
    <row r="1975" spans="1:33" x14ac:dyDescent="0.25">
      <c r="A1975" s="2"/>
      <c r="B1975" s="98"/>
      <c r="C1975" s="99"/>
      <c r="D1975" s="100"/>
      <c r="E1975" s="101"/>
      <c r="F1975" s="102"/>
      <c r="G1975" s="99"/>
      <c r="H1975" s="103"/>
      <c r="I1975" s="104"/>
      <c r="J1975" s="2"/>
      <c r="K1975" s="56" t="str">
        <f t="shared" si="272"/>
        <v/>
      </c>
      <c r="L1975" s="2"/>
      <c r="M1975" s="2"/>
      <c r="N1975" s="51" t="str">
        <f t="shared" si="273"/>
        <v/>
      </c>
      <c r="O1975" s="2"/>
      <c r="Q1975" s="6" t="str">
        <f t="shared" si="274"/>
        <v/>
      </c>
      <c r="S1975" s="6" t="str">
        <f>IF(COUNTIF($Q1975:$Q$2510, $Q1975)&gt;1, "", $Q1975)</f>
        <v/>
      </c>
      <c r="U1975" s="63" t="str">
        <f>IF($B1975="", "", IF(OR($B1975&lt;'Intro &amp; Setup'!$W$18, $B1975&gt;'Intro &amp; Setup'!$AG$18), "X", ""))</f>
        <v/>
      </c>
      <c r="V1975" s="64" t="str">
        <f>IF($F1975="", "", IF(OR($F1975&lt;'Intro &amp; Setup'!$W$18, $F1975&gt;'Intro &amp; Setup'!$AG$18), "X", ""))</f>
        <v/>
      </c>
      <c r="W1975" s="6" t="str">
        <f t="shared" si="275"/>
        <v/>
      </c>
      <c r="Y1975" s="63" t="str">
        <f t="shared" si="276"/>
        <v/>
      </c>
      <c r="Z1975" s="64" t="str">
        <f t="shared" si="277"/>
        <v/>
      </c>
      <c r="AB1975" s="80" t="str">
        <f t="shared" si="278"/>
        <v/>
      </c>
      <c r="AC1975" s="77" t="str">
        <f t="shared" si="279"/>
        <v/>
      </c>
      <c r="AE1975" s="84" t="str">
        <f t="shared" si="280"/>
        <v/>
      </c>
      <c r="AG1975" s="6" t="str">
        <f>IF($AE1975="", "", COUNTIF($AE$10:$AE$2510, "&gt;"&amp;$AE1975)+1+COUNTIF($AE$10:$AE1975, $AE1975)-1)</f>
        <v/>
      </c>
    </row>
    <row r="1976" spans="1:33" x14ac:dyDescent="0.25">
      <c r="A1976" s="2"/>
      <c r="B1976" s="98"/>
      <c r="C1976" s="99"/>
      <c r="D1976" s="100"/>
      <c r="E1976" s="101"/>
      <c r="F1976" s="102"/>
      <c r="G1976" s="99"/>
      <c r="H1976" s="103"/>
      <c r="I1976" s="104"/>
      <c r="J1976" s="2"/>
      <c r="K1976" s="56" t="str">
        <f t="shared" si="272"/>
        <v/>
      </c>
      <c r="L1976" s="2"/>
      <c r="M1976" s="2"/>
      <c r="N1976" s="51" t="str">
        <f t="shared" si="273"/>
        <v/>
      </c>
      <c r="O1976" s="2"/>
      <c r="Q1976" s="6" t="str">
        <f t="shared" si="274"/>
        <v/>
      </c>
      <c r="S1976" s="6" t="str">
        <f>IF(COUNTIF($Q1976:$Q$2510, $Q1976)&gt;1, "", $Q1976)</f>
        <v/>
      </c>
      <c r="U1976" s="63" t="str">
        <f>IF($B1976="", "", IF(OR($B1976&lt;'Intro &amp; Setup'!$W$18, $B1976&gt;'Intro &amp; Setup'!$AG$18), "X", ""))</f>
        <v/>
      </c>
      <c r="V1976" s="64" t="str">
        <f>IF($F1976="", "", IF(OR($F1976&lt;'Intro &amp; Setup'!$W$18, $F1976&gt;'Intro &amp; Setup'!$AG$18), "X", ""))</f>
        <v/>
      </c>
      <c r="W1976" s="6" t="str">
        <f t="shared" si="275"/>
        <v/>
      </c>
      <c r="Y1976" s="63" t="str">
        <f t="shared" si="276"/>
        <v/>
      </c>
      <c r="Z1976" s="64" t="str">
        <f t="shared" si="277"/>
        <v/>
      </c>
      <c r="AB1976" s="80" t="str">
        <f t="shared" si="278"/>
        <v/>
      </c>
      <c r="AC1976" s="77" t="str">
        <f t="shared" si="279"/>
        <v/>
      </c>
      <c r="AE1976" s="84" t="str">
        <f t="shared" si="280"/>
        <v/>
      </c>
      <c r="AG1976" s="6" t="str">
        <f>IF($AE1976="", "", COUNTIF($AE$10:$AE$2510, "&gt;"&amp;$AE1976)+1+COUNTIF($AE$10:$AE1976, $AE1976)-1)</f>
        <v/>
      </c>
    </row>
    <row r="1977" spans="1:33" x14ac:dyDescent="0.25">
      <c r="A1977" s="2"/>
      <c r="B1977" s="98"/>
      <c r="C1977" s="99"/>
      <c r="D1977" s="100"/>
      <c r="E1977" s="101"/>
      <c r="F1977" s="102"/>
      <c r="G1977" s="99"/>
      <c r="H1977" s="103"/>
      <c r="I1977" s="104"/>
      <c r="J1977" s="2"/>
      <c r="K1977" s="56" t="str">
        <f t="shared" si="272"/>
        <v/>
      </c>
      <c r="L1977" s="2"/>
      <c r="M1977" s="2"/>
      <c r="N1977" s="51" t="str">
        <f t="shared" si="273"/>
        <v/>
      </c>
      <c r="O1977" s="2"/>
      <c r="Q1977" s="6" t="str">
        <f t="shared" si="274"/>
        <v/>
      </c>
      <c r="S1977" s="6" t="str">
        <f>IF(COUNTIF($Q1977:$Q$2510, $Q1977)&gt;1, "", $Q1977)</f>
        <v/>
      </c>
      <c r="U1977" s="63" t="str">
        <f>IF($B1977="", "", IF(OR($B1977&lt;'Intro &amp; Setup'!$W$18, $B1977&gt;'Intro &amp; Setup'!$AG$18), "X", ""))</f>
        <v/>
      </c>
      <c r="V1977" s="64" t="str">
        <f>IF($F1977="", "", IF(OR($F1977&lt;'Intro &amp; Setup'!$W$18, $F1977&gt;'Intro &amp; Setup'!$AG$18), "X", ""))</f>
        <v/>
      </c>
      <c r="W1977" s="6" t="str">
        <f t="shared" si="275"/>
        <v/>
      </c>
      <c r="Y1977" s="63" t="str">
        <f t="shared" si="276"/>
        <v/>
      </c>
      <c r="Z1977" s="64" t="str">
        <f t="shared" si="277"/>
        <v/>
      </c>
      <c r="AB1977" s="80" t="str">
        <f t="shared" si="278"/>
        <v/>
      </c>
      <c r="AC1977" s="77" t="str">
        <f t="shared" si="279"/>
        <v/>
      </c>
      <c r="AE1977" s="84" t="str">
        <f t="shared" si="280"/>
        <v/>
      </c>
      <c r="AG1977" s="6" t="str">
        <f>IF($AE1977="", "", COUNTIF($AE$10:$AE$2510, "&gt;"&amp;$AE1977)+1+COUNTIF($AE$10:$AE1977, $AE1977)-1)</f>
        <v/>
      </c>
    </row>
    <row r="1978" spans="1:33" x14ac:dyDescent="0.25">
      <c r="A1978" s="2"/>
      <c r="B1978" s="98"/>
      <c r="C1978" s="99"/>
      <c r="D1978" s="100"/>
      <c r="E1978" s="101"/>
      <c r="F1978" s="102"/>
      <c r="G1978" s="99"/>
      <c r="H1978" s="103"/>
      <c r="I1978" s="104"/>
      <c r="J1978" s="2"/>
      <c r="K1978" s="56" t="str">
        <f t="shared" si="272"/>
        <v/>
      </c>
      <c r="L1978" s="2"/>
      <c r="M1978" s="2"/>
      <c r="N1978" s="51" t="str">
        <f t="shared" si="273"/>
        <v/>
      </c>
      <c r="O1978" s="2"/>
      <c r="Q1978" s="6" t="str">
        <f t="shared" si="274"/>
        <v/>
      </c>
      <c r="S1978" s="6" t="str">
        <f>IF(COUNTIF($Q1978:$Q$2510, $Q1978)&gt;1, "", $Q1978)</f>
        <v/>
      </c>
      <c r="U1978" s="63" t="str">
        <f>IF($B1978="", "", IF(OR($B1978&lt;'Intro &amp; Setup'!$W$18, $B1978&gt;'Intro &amp; Setup'!$AG$18), "X", ""))</f>
        <v/>
      </c>
      <c r="V1978" s="64" t="str">
        <f>IF($F1978="", "", IF(OR($F1978&lt;'Intro &amp; Setup'!$W$18, $F1978&gt;'Intro &amp; Setup'!$AG$18), "X", ""))</f>
        <v/>
      </c>
      <c r="W1978" s="6" t="str">
        <f t="shared" si="275"/>
        <v/>
      </c>
      <c r="Y1978" s="63" t="str">
        <f t="shared" si="276"/>
        <v/>
      </c>
      <c r="Z1978" s="64" t="str">
        <f t="shared" si="277"/>
        <v/>
      </c>
      <c r="AB1978" s="80" t="str">
        <f t="shared" si="278"/>
        <v/>
      </c>
      <c r="AC1978" s="77" t="str">
        <f t="shared" si="279"/>
        <v/>
      </c>
      <c r="AE1978" s="84" t="str">
        <f t="shared" si="280"/>
        <v/>
      </c>
      <c r="AG1978" s="6" t="str">
        <f>IF($AE1978="", "", COUNTIF($AE$10:$AE$2510, "&gt;"&amp;$AE1978)+1+COUNTIF($AE$10:$AE1978, $AE1978)-1)</f>
        <v/>
      </c>
    </row>
    <row r="1979" spans="1:33" x14ac:dyDescent="0.25">
      <c r="A1979" s="2"/>
      <c r="B1979" s="98"/>
      <c r="C1979" s="99"/>
      <c r="D1979" s="100"/>
      <c r="E1979" s="101"/>
      <c r="F1979" s="102"/>
      <c r="G1979" s="99"/>
      <c r="H1979" s="103"/>
      <c r="I1979" s="104"/>
      <c r="J1979" s="2"/>
      <c r="K1979" s="56" t="str">
        <f t="shared" si="272"/>
        <v/>
      </c>
      <c r="L1979" s="2"/>
      <c r="M1979" s="2"/>
      <c r="N1979" s="51" t="str">
        <f t="shared" si="273"/>
        <v/>
      </c>
      <c r="O1979" s="2"/>
      <c r="Q1979" s="6" t="str">
        <f t="shared" si="274"/>
        <v/>
      </c>
      <c r="S1979" s="6" t="str">
        <f>IF(COUNTIF($Q1979:$Q$2510, $Q1979)&gt;1, "", $Q1979)</f>
        <v/>
      </c>
      <c r="U1979" s="63" t="str">
        <f>IF($B1979="", "", IF(OR($B1979&lt;'Intro &amp; Setup'!$W$18, $B1979&gt;'Intro &amp; Setup'!$AG$18), "X", ""))</f>
        <v/>
      </c>
      <c r="V1979" s="64" t="str">
        <f>IF($F1979="", "", IF(OR($F1979&lt;'Intro &amp; Setup'!$W$18, $F1979&gt;'Intro &amp; Setup'!$AG$18), "X", ""))</f>
        <v/>
      </c>
      <c r="W1979" s="6" t="str">
        <f t="shared" si="275"/>
        <v/>
      </c>
      <c r="Y1979" s="63" t="str">
        <f t="shared" si="276"/>
        <v/>
      </c>
      <c r="Z1979" s="64" t="str">
        <f t="shared" si="277"/>
        <v/>
      </c>
      <c r="AB1979" s="80" t="str">
        <f t="shared" si="278"/>
        <v/>
      </c>
      <c r="AC1979" s="77" t="str">
        <f t="shared" si="279"/>
        <v/>
      </c>
      <c r="AE1979" s="84" t="str">
        <f t="shared" si="280"/>
        <v/>
      </c>
      <c r="AG1979" s="6" t="str">
        <f>IF($AE1979="", "", COUNTIF($AE$10:$AE$2510, "&gt;"&amp;$AE1979)+1+COUNTIF($AE$10:$AE1979, $AE1979)-1)</f>
        <v/>
      </c>
    </row>
    <row r="1980" spans="1:33" x14ac:dyDescent="0.25">
      <c r="A1980" s="2"/>
      <c r="B1980" s="98"/>
      <c r="C1980" s="99"/>
      <c r="D1980" s="100"/>
      <c r="E1980" s="101"/>
      <c r="F1980" s="102"/>
      <c r="G1980" s="99"/>
      <c r="H1980" s="103"/>
      <c r="I1980" s="104"/>
      <c r="J1980" s="2"/>
      <c r="K1980" s="56" t="str">
        <f t="shared" si="272"/>
        <v/>
      </c>
      <c r="L1980" s="2"/>
      <c r="M1980" s="2"/>
      <c r="N1980" s="51" t="str">
        <f t="shared" si="273"/>
        <v/>
      </c>
      <c r="O1980" s="2"/>
      <c r="Q1980" s="6" t="str">
        <f t="shared" si="274"/>
        <v/>
      </c>
      <c r="S1980" s="6" t="str">
        <f>IF(COUNTIF($Q1980:$Q$2510, $Q1980)&gt;1, "", $Q1980)</f>
        <v/>
      </c>
      <c r="U1980" s="63" t="str">
        <f>IF($B1980="", "", IF(OR($B1980&lt;'Intro &amp; Setup'!$W$18, $B1980&gt;'Intro &amp; Setup'!$AG$18), "X", ""))</f>
        <v/>
      </c>
      <c r="V1980" s="64" t="str">
        <f>IF($F1980="", "", IF(OR($F1980&lt;'Intro &amp; Setup'!$W$18, $F1980&gt;'Intro &amp; Setup'!$AG$18), "X", ""))</f>
        <v/>
      </c>
      <c r="W1980" s="6" t="str">
        <f t="shared" si="275"/>
        <v/>
      </c>
      <c r="Y1980" s="63" t="str">
        <f t="shared" si="276"/>
        <v/>
      </c>
      <c r="Z1980" s="64" t="str">
        <f t="shared" si="277"/>
        <v/>
      </c>
      <c r="AB1980" s="80" t="str">
        <f t="shared" si="278"/>
        <v/>
      </c>
      <c r="AC1980" s="77" t="str">
        <f t="shared" si="279"/>
        <v/>
      </c>
      <c r="AE1980" s="84" t="str">
        <f t="shared" si="280"/>
        <v/>
      </c>
      <c r="AG1980" s="6" t="str">
        <f>IF($AE1980="", "", COUNTIF($AE$10:$AE$2510, "&gt;"&amp;$AE1980)+1+COUNTIF($AE$10:$AE1980, $AE1980)-1)</f>
        <v/>
      </c>
    </row>
    <row r="1981" spans="1:33" x14ac:dyDescent="0.25">
      <c r="A1981" s="2"/>
      <c r="B1981" s="98"/>
      <c r="C1981" s="99"/>
      <c r="D1981" s="100"/>
      <c r="E1981" s="101"/>
      <c r="F1981" s="102"/>
      <c r="G1981" s="99"/>
      <c r="H1981" s="103"/>
      <c r="I1981" s="104"/>
      <c r="J1981" s="2"/>
      <c r="K1981" s="56" t="str">
        <f t="shared" si="272"/>
        <v/>
      </c>
      <c r="L1981" s="2"/>
      <c r="M1981" s="2"/>
      <c r="N1981" s="51" t="str">
        <f t="shared" si="273"/>
        <v/>
      </c>
      <c r="O1981" s="2"/>
      <c r="Q1981" s="6" t="str">
        <f t="shared" si="274"/>
        <v/>
      </c>
      <c r="S1981" s="6" t="str">
        <f>IF(COUNTIF($Q1981:$Q$2510, $Q1981)&gt;1, "", $Q1981)</f>
        <v/>
      </c>
      <c r="U1981" s="63" t="str">
        <f>IF($B1981="", "", IF(OR($B1981&lt;'Intro &amp; Setup'!$W$18, $B1981&gt;'Intro &amp; Setup'!$AG$18), "X", ""))</f>
        <v/>
      </c>
      <c r="V1981" s="64" t="str">
        <f>IF($F1981="", "", IF(OR($F1981&lt;'Intro &amp; Setup'!$W$18, $F1981&gt;'Intro &amp; Setup'!$AG$18), "X", ""))</f>
        <v/>
      </c>
      <c r="W1981" s="6" t="str">
        <f t="shared" si="275"/>
        <v/>
      </c>
      <c r="Y1981" s="63" t="str">
        <f t="shared" si="276"/>
        <v/>
      </c>
      <c r="Z1981" s="64" t="str">
        <f t="shared" si="277"/>
        <v/>
      </c>
      <c r="AB1981" s="80" t="str">
        <f t="shared" si="278"/>
        <v/>
      </c>
      <c r="AC1981" s="77" t="str">
        <f t="shared" si="279"/>
        <v/>
      </c>
      <c r="AE1981" s="84" t="str">
        <f t="shared" si="280"/>
        <v/>
      </c>
      <c r="AG1981" s="6" t="str">
        <f>IF($AE1981="", "", COUNTIF($AE$10:$AE$2510, "&gt;"&amp;$AE1981)+1+COUNTIF($AE$10:$AE1981, $AE1981)-1)</f>
        <v/>
      </c>
    </row>
    <row r="1982" spans="1:33" x14ac:dyDescent="0.25">
      <c r="A1982" s="2"/>
      <c r="B1982" s="98"/>
      <c r="C1982" s="99"/>
      <c r="D1982" s="100"/>
      <c r="E1982" s="101"/>
      <c r="F1982" s="102"/>
      <c r="G1982" s="99"/>
      <c r="H1982" s="103"/>
      <c r="I1982" s="104"/>
      <c r="J1982" s="2"/>
      <c r="K1982" s="56" t="str">
        <f t="shared" si="272"/>
        <v/>
      </c>
      <c r="L1982" s="2"/>
      <c r="M1982" s="2"/>
      <c r="N1982" s="51" t="str">
        <f t="shared" si="273"/>
        <v/>
      </c>
      <c r="O1982" s="2"/>
      <c r="Q1982" s="6" t="str">
        <f t="shared" si="274"/>
        <v/>
      </c>
      <c r="S1982" s="6" t="str">
        <f>IF(COUNTIF($Q1982:$Q$2510, $Q1982)&gt;1, "", $Q1982)</f>
        <v/>
      </c>
      <c r="U1982" s="63" t="str">
        <f>IF($B1982="", "", IF(OR($B1982&lt;'Intro &amp; Setup'!$W$18, $B1982&gt;'Intro &amp; Setup'!$AG$18), "X", ""))</f>
        <v/>
      </c>
      <c r="V1982" s="64" t="str">
        <f>IF($F1982="", "", IF(OR($F1982&lt;'Intro &amp; Setup'!$W$18, $F1982&gt;'Intro &amp; Setup'!$AG$18), "X", ""))</f>
        <v/>
      </c>
      <c r="W1982" s="6" t="str">
        <f t="shared" si="275"/>
        <v/>
      </c>
      <c r="Y1982" s="63" t="str">
        <f t="shared" si="276"/>
        <v/>
      </c>
      <c r="Z1982" s="64" t="str">
        <f t="shared" si="277"/>
        <v/>
      </c>
      <c r="AB1982" s="80" t="str">
        <f t="shared" si="278"/>
        <v/>
      </c>
      <c r="AC1982" s="77" t="str">
        <f t="shared" si="279"/>
        <v/>
      </c>
      <c r="AE1982" s="84" t="str">
        <f t="shared" si="280"/>
        <v/>
      </c>
      <c r="AG1982" s="6" t="str">
        <f>IF($AE1982="", "", COUNTIF($AE$10:$AE$2510, "&gt;"&amp;$AE1982)+1+COUNTIF($AE$10:$AE1982, $AE1982)-1)</f>
        <v/>
      </c>
    </row>
    <row r="1983" spans="1:33" x14ac:dyDescent="0.25">
      <c r="A1983" s="2"/>
      <c r="B1983" s="98"/>
      <c r="C1983" s="99"/>
      <c r="D1983" s="100"/>
      <c r="E1983" s="101"/>
      <c r="F1983" s="102"/>
      <c r="G1983" s="99"/>
      <c r="H1983" s="103"/>
      <c r="I1983" s="104"/>
      <c r="J1983" s="2"/>
      <c r="K1983" s="56" t="str">
        <f t="shared" si="272"/>
        <v/>
      </c>
      <c r="L1983" s="2"/>
      <c r="M1983" s="2"/>
      <c r="N1983" s="51" t="str">
        <f t="shared" si="273"/>
        <v/>
      </c>
      <c r="O1983" s="2"/>
      <c r="Q1983" s="6" t="str">
        <f t="shared" si="274"/>
        <v/>
      </c>
      <c r="S1983" s="6" t="str">
        <f>IF(COUNTIF($Q1983:$Q$2510, $Q1983)&gt;1, "", $Q1983)</f>
        <v/>
      </c>
      <c r="U1983" s="63" t="str">
        <f>IF($B1983="", "", IF(OR($B1983&lt;'Intro &amp; Setup'!$W$18, $B1983&gt;'Intro &amp; Setup'!$AG$18), "X", ""))</f>
        <v/>
      </c>
      <c r="V1983" s="64" t="str">
        <f>IF($F1983="", "", IF(OR($F1983&lt;'Intro &amp; Setup'!$W$18, $F1983&gt;'Intro &amp; Setup'!$AG$18), "X", ""))</f>
        <v/>
      </c>
      <c r="W1983" s="6" t="str">
        <f t="shared" si="275"/>
        <v/>
      </c>
      <c r="Y1983" s="63" t="str">
        <f t="shared" si="276"/>
        <v/>
      </c>
      <c r="Z1983" s="64" t="str">
        <f t="shared" si="277"/>
        <v/>
      </c>
      <c r="AB1983" s="80" t="str">
        <f t="shared" si="278"/>
        <v/>
      </c>
      <c r="AC1983" s="77" t="str">
        <f t="shared" si="279"/>
        <v/>
      </c>
      <c r="AE1983" s="84" t="str">
        <f t="shared" si="280"/>
        <v/>
      </c>
      <c r="AG1983" s="6" t="str">
        <f>IF($AE1983="", "", COUNTIF($AE$10:$AE$2510, "&gt;"&amp;$AE1983)+1+COUNTIF($AE$10:$AE1983, $AE1983)-1)</f>
        <v/>
      </c>
    </row>
    <row r="1984" spans="1:33" x14ac:dyDescent="0.25">
      <c r="A1984" s="2"/>
      <c r="B1984" s="98"/>
      <c r="C1984" s="99"/>
      <c r="D1984" s="100"/>
      <c r="E1984" s="101"/>
      <c r="F1984" s="102"/>
      <c r="G1984" s="99"/>
      <c r="H1984" s="103"/>
      <c r="I1984" s="104"/>
      <c r="J1984" s="2"/>
      <c r="K1984" s="56" t="str">
        <f t="shared" si="272"/>
        <v/>
      </c>
      <c r="L1984" s="2"/>
      <c r="M1984" s="2"/>
      <c r="N1984" s="51" t="str">
        <f t="shared" si="273"/>
        <v/>
      </c>
      <c r="O1984" s="2"/>
      <c r="Q1984" s="6" t="str">
        <f t="shared" si="274"/>
        <v/>
      </c>
      <c r="S1984" s="6" t="str">
        <f>IF(COUNTIF($Q1984:$Q$2510, $Q1984)&gt;1, "", $Q1984)</f>
        <v/>
      </c>
      <c r="U1984" s="63" t="str">
        <f>IF($B1984="", "", IF(OR($B1984&lt;'Intro &amp; Setup'!$W$18, $B1984&gt;'Intro &amp; Setup'!$AG$18), "X", ""))</f>
        <v/>
      </c>
      <c r="V1984" s="64" t="str">
        <f>IF($F1984="", "", IF(OR($F1984&lt;'Intro &amp; Setup'!$W$18, $F1984&gt;'Intro &amp; Setup'!$AG$18), "X", ""))</f>
        <v/>
      </c>
      <c r="W1984" s="6" t="str">
        <f t="shared" si="275"/>
        <v/>
      </c>
      <c r="Y1984" s="63" t="str">
        <f t="shared" si="276"/>
        <v/>
      </c>
      <c r="Z1984" s="64" t="str">
        <f t="shared" si="277"/>
        <v/>
      </c>
      <c r="AB1984" s="80" t="str">
        <f t="shared" si="278"/>
        <v/>
      </c>
      <c r="AC1984" s="77" t="str">
        <f t="shared" si="279"/>
        <v/>
      </c>
      <c r="AE1984" s="84" t="str">
        <f t="shared" si="280"/>
        <v/>
      </c>
      <c r="AG1984" s="6" t="str">
        <f>IF($AE1984="", "", COUNTIF($AE$10:$AE$2510, "&gt;"&amp;$AE1984)+1+COUNTIF($AE$10:$AE1984, $AE1984)-1)</f>
        <v/>
      </c>
    </row>
    <row r="1985" spans="1:33" x14ac:dyDescent="0.25">
      <c r="A1985" s="2"/>
      <c r="B1985" s="98"/>
      <c r="C1985" s="99"/>
      <c r="D1985" s="100"/>
      <c r="E1985" s="101"/>
      <c r="F1985" s="102"/>
      <c r="G1985" s="99"/>
      <c r="H1985" s="103"/>
      <c r="I1985" s="104"/>
      <c r="J1985" s="2"/>
      <c r="K1985" s="56" t="str">
        <f t="shared" si="272"/>
        <v/>
      </c>
      <c r="L1985" s="2"/>
      <c r="M1985" s="2"/>
      <c r="N1985" s="51" t="str">
        <f t="shared" si="273"/>
        <v/>
      </c>
      <c r="O1985" s="2"/>
      <c r="Q1985" s="6" t="str">
        <f t="shared" si="274"/>
        <v/>
      </c>
      <c r="S1985" s="6" t="str">
        <f>IF(COUNTIF($Q1985:$Q$2510, $Q1985)&gt;1, "", $Q1985)</f>
        <v/>
      </c>
      <c r="U1985" s="63" t="str">
        <f>IF($B1985="", "", IF(OR($B1985&lt;'Intro &amp; Setup'!$W$18, $B1985&gt;'Intro &amp; Setup'!$AG$18), "X", ""))</f>
        <v/>
      </c>
      <c r="V1985" s="64" t="str">
        <f>IF($F1985="", "", IF(OR($F1985&lt;'Intro &amp; Setup'!$W$18, $F1985&gt;'Intro &amp; Setup'!$AG$18), "X", ""))</f>
        <v/>
      </c>
      <c r="W1985" s="6" t="str">
        <f t="shared" si="275"/>
        <v/>
      </c>
      <c r="Y1985" s="63" t="str">
        <f t="shared" si="276"/>
        <v/>
      </c>
      <c r="Z1985" s="64" t="str">
        <f t="shared" si="277"/>
        <v/>
      </c>
      <c r="AB1985" s="80" t="str">
        <f t="shared" si="278"/>
        <v/>
      </c>
      <c r="AC1985" s="77" t="str">
        <f t="shared" si="279"/>
        <v/>
      </c>
      <c r="AE1985" s="84" t="str">
        <f t="shared" si="280"/>
        <v/>
      </c>
      <c r="AG1985" s="6" t="str">
        <f>IF($AE1985="", "", COUNTIF($AE$10:$AE$2510, "&gt;"&amp;$AE1985)+1+COUNTIF($AE$10:$AE1985, $AE1985)-1)</f>
        <v/>
      </c>
    </row>
    <row r="1986" spans="1:33" x14ac:dyDescent="0.25">
      <c r="A1986" s="2"/>
      <c r="B1986" s="98"/>
      <c r="C1986" s="99"/>
      <c r="D1986" s="100"/>
      <c r="E1986" s="101"/>
      <c r="F1986" s="102"/>
      <c r="G1986" s="99"/>
      <c r="H1986" s="103"/>
      <c r="I1986" s="104"/>
      <c r="J1986" s="2"/>
      <c r="K1986" s="56" t="str">
        <f t="shared" si="272"/>
        <v/>
      </c>
      <c r="L1986" s="2"/>
      <c r="M1986" s="2"/>
      <c r="N1986" s="51" t="str">
        <f t="shared" si="273"/>
        <v/>
      </c>
      <c r="O1986" s="2"/>
      <c r="Q1986" s="6" t="str">
        <f t="shared" si="274"/>
        <v/>
      </c>
      <c r="S1986" s="6" t="str">
        <f>IF(COUNTIF($Q1986:$Q$2510, $Q1986)&gt;1, "", $Q1986)</f>
        <v/>
      </c>
      <c r="U1986" s="63" t="str">
        <f>IF($B1986="", "", IF(OR($B1986&lt;'Intro &amp; Setup'!$W$18, $B1986&gt;'Intro &amp; Setup'!$AG$18), "X", ""))</f>
        <v/>
      </c>
      <c r="V1986" s="64" t="str">
        <f>IF($F1986="", "", IF(OR($F1986&lt;'Intro &amp; Setup'!$W$18, $F1986&gt;'Intro &amp; Setup'!$AG$18), "X", ""))</f>
        <v/>
      </c>
      <c r="W1986" s="6" t="str">
        <f t="shared" si="275"/>
        <v/>
      </c>
      <c r="Y1986" s="63" t="str">
        <f t="shared" si="276"/>
        <v/>
      </c>
      <c r="Z1986" s="64" t="str">
        <f t="shared" si="277"/>
        <v/>
      </c>
      <c r="AB1986" s="80" t="str">
        <f t="shared" si="278"/>
        <v/>
      </c>
      <c r="AC1986" s="77" t="str">
        <f t="shared" si="279"/>
        <v/>
      </c>
      <c r="AE1986" s="84" t="str">
        <f t="shared" si="280"/>
        <v/>
      </c>
      <c r="AG1986" s="6" t="str">
        <f>IF($AE1986="", "", COUNTIF($AE$10:$AE$2510, "&gt;"&amp;$AE1986)+1+COUNTIF($AE$10:$AE1986, $AE1986)-1)</f>
        <v/>
      </c>
    </row>
    <row r="1987" spans="1:33" x14ac:dyDescent="0.25">
      <c r="A1987" s="2"/>
      <c r="B1987" s="98"/>
      <c r="C1987" s="99"/>
      <c r="D1987" s="100"/>
      <c r="E1987" s="101"/>
      <c r="F1987" s="102"/>
      <c r="G1987" s="99"/>
      <c r="H1987" s="103"/>
      <c r="I1987" s="104"/>
      <c r="J1987" s="2"/>
      <c r="K1987" s="56" t="str">
        <f t="shared" si="272"/>
        <v/>
      </c>
      <c r="L1987" s="2"/>
      <c r="M1987" s="2"/>
      <c r="N1987" s="51" t="str">
        <f t="shared" si="273"/>
        <v/>
      </c>
      <c r="O1987" s="2"/>
      <c r="Q1987" s="6" t="str">
        <f t="shared" si="274"/>
        <v/>
      </c>
      <c r="S1987" s="6" t="str">
        <f>IF(COUNTIF($Q1987:$Q$2510, $Q1987)&gt;1, "", $Q1987)</f>
        <v/>
      </c>
      <c r="U1987" s="63" t="str">
        <f>IF($B1987="", "", IF(OR($B1987&lt;'Intro &amp; Setup'!$W$18, $B1987&gt;'Intro &amp; Setup'!$AG$18), "X", ""))</f>
        <v/>
      </c>
      <c r="V1987" s="64" t="str">
        <f>IF($F1987="", "", IF(OR($F1987&lt;'Intro &amp; Setup'!$W$18, $F1987&gt;'Intro &amp; Setup'!$AG$18), "X", ""))</f>
        <v/>
      </c>
      <c r="W1987" s="6" t="str">
        <f t="shared" si="275"/>
        <v/>
      </c>
      <c r="Y1987" s="63" t="str">
        <f t="shared" si="276"/>
        <v/>
      </c>
      <c r="Z1987" s="64" t="str">
        <f t="shared" si="277"/>
        <v/>
      </c>
      <c r="AB1987" s="80" t="str">
        <f t="shared" si="278"/>
        <v/>
      </c>
      <c r="AC1987" s="77" t="str">
        <f t="shared" si="279"/>
        <v/>
      </c>
      <c r="AE1987" s="84" t="str">
        <f t="shared" si="280"/>
        <v/>
      </c>
      <c r="AG1987" s="6" t="str">
        <f>IF($AE1987="", "", COUNTIF($AE$10:$AE$2510, "&gt;"&amp;$AE1987)+1+COUNTIF($AE$10:$AE1987, $AE1987)-1)</f>
        <v/>
      </c>
    </row>
    <row r="1988" spans="1:33" x14ac:dyDescent="0.25">
      <c r="A1988" s="2"/>
      <c r="B1988" s="98"/>
      <c r="C1988" s="99"/>
      <c r="D1988" s="100"/>
      <c r="E1988" s="101"/>
      <c r="F1988" s="102"/>
      <c r="G1988" s="99"/>
      <c r="H1988" s="103"/>
      <c r="I1988" s="104"/>
      <c r="J1988" s="2"/>
      <c r="K1988" s="56" t="str">
        <f t="shared" si="272"/>
        <v/>
      </c>
      <c r="L1988" s="2"/>
      <c r="M1988" s="2"/>
      <c r="N1988" s="51" t="str">
        <f t="shared" si="273"/>
        <v/>
      </c>
      <c r="O1988" s="2"/>
      <c r="Q1988" s="6" t="str">
        <f t="shared" si="274"/>
        <v/>
      </c>
      <c r="S1988" s="6" t="str">
        <f>IF(COUNTIF($Q1988:$Q$2510, $Q1988)&gt;1, "", $Q1988)</f>
        <v/>
      </c>
      <c r="U1988" s="63" t="str">
        <f>IF($B1988="", "", IF(OR($B1988&lt;'Intro &amp; Setup'!$W$18, $B1988&gt;'Intro &amp; Setup'!$AG$18), "X", ""))</f>
        <v/>
      </c>
      <c r="V1988" s="64" t="str">
        <f>IF($F1988="", "", IF(OR($F1988&lt;'Intro &amp; Setup'!$W$18, $F1988&gt;'Intro &amp; Setup'!$AG$18), "X", ""))</f>
        <v/>
      </c>
      <c r="W1988" s="6" t="str">
        <f t="shared" si="275"/>
        <v/>
      </c>
      <c r="Y1988" s="63" t="str">
        <f t="shared" si="276"/>
        <v/>
      </c>
      <c r="Z1988" s="64" t="str">
        <f t="shared" si="277"/>
        <v/>
      </c>
      <c r="AB1988" s="80" t="str">
        <f t="shared" si="278"/>
        <v/>
      </c>
      <c r="AC1988" s="77" t="str">
        <f t="shared" si="279"/>
        <v/>
      </c>
      <c r="AE1988" s="84" t="str">
        <f t="shared" si="280"/>
        <v/>
      </c>
      <c r="AG1988" s="6" t="str">
        <f>IF($AE1988="", "", COUNTIF($AE$10:$AE$2510, "&gt;"&amp;$AE1988)+1+COUNTIF($AE$10:$AE1988, $AE1988)-1)</f>
        <v/>
      </c>
    </row>
    <row r="1989" spans="1:33" x14ac:dyDescent="0.25">
      <c r="A1989" s="2"/>
      <c r="B1989" s="98"/>
      <c r="C1989" s="99"/>
      <c r="D1989" s="100"/>
      <c r="E1989" s="101"/>
      <c r="F1989" s="102"/>
      <c r="G1989" s="99"/>
      <c r="H1989" s="103"/>
      <c r="I1989" s="104"/>
      <c r="J1989" s="2"/>
      <c r="K1989" s="56" t="str">
        <f t="shared" si="272"/>
        <v/>
      </c>
      <c r="L1989" s="2"/>
      <c r="M1989" s="2"/>
      <c r="N1989" s="51" t="str">
        <f t="shared" si="273"/>
        <v/>
      </c>
      <c r="O1989" s="2"/>
      <c r="Q1989" s="6" t="str">
        <f t="shared" si="274"/>
        <v/>
      </c>
      <c r="S1989" s="6" t="str">
        <f>IF(COUNTIF($Q1989:$Q$2510, $Q1989)&gt;1, "", $Q1989)</f>
        <v/>
      </c>
      <c r="U1989" s="63" t="str">
        <f>IF($B1989="", "", IF(OR($B1989&lt;'Intro &amp; Setup'!$W$18, $B1989&gt;'Intro &amp; Setup'!$AG$18), "X", ""))</f>
        <v/>
      </c>
      <c r="V1989" s="64" t="str">
        <f>IF($F1989="", "", IF(OR($F1989&lt;'Intro &amp; Setup'!$W$18, $F1989&gt;'Intro &amp; Setup'!$AG$18), "X", ""))</f>
        <v/>
      </c>
      <c r="W1989" s="6" t="str">
        <f t="shared" si="275"/>
        <v/>
      </c>
      <c r="Y1989" s="63" t="str">
        <f t="shared" si="276"/>
        <v/>
      </c>
      <c r="Z1989" s="64" t="str">
        <f t="shared" si="277"/>
        <v/>
      </c>
      <c r="AB1989" s="80" t="str">
        <f t="shared" si="278"/>
        <v/>
      </c>
      <c r="AC1989" s="77" t="str">
        <f t="shared" si="279"/>
        <v/>
      </c>
      <c r="AE1989" s="84" t="str">
        <f t="shared" si="280"/>
        <v/>
      </c>
      <c r="AG1989" s="6" t="str">
        <f>IF($AE1989="", "", COUNTIF($AE$10:$AE$2510, "&gt;"&amp;$AE1989)+1+COUNTIF($AE$10:$AE1989, $AE1989)-1)</f>
        <v/>
      </c>
    </row>
    <row r="1990" spans="1:33" x14ac:dyDescent="0.25">
      <c r="A1990" s="2"/>
      <c r="B1990" s="98"/>
      <c r="C1990" s="99"/>
      <c r="D1990" s="100"/>
      <c r="E1990" s="101"/>
      <c r="F1990" s="102"/>
      <c r="G1990" s="99"/>
      <c r="H1990" s="103"/>
      <c r="I1990" s="104"/>
      <c r="J1990" s="2"/>
      <c r="K1990" s="56" t="str">
        <f t="shared" si="272"/>
        <v/>
      </c>
      <c r="L1990" s="2"/>
      <c r="M1990" s="2"/>
      <c r="N1990" s="51" t="str">
        <f t="shared" si="273"/>
        <v/>
      </c>
      <c r="O1990" s="2"/>
      <c r="Q1990" s="6" t="str">
        <f t="shared" si="274"/>
        <v/>
      </c>
      <c r="S1990" s="6" t="str">
        <f>IF(COUNTIF($Q1990:$Q$2510, $Q1990)&gt;1, "", $Q1990)</f>
        <v/>
      </c>
      <c r="U1990" s="63" t="str">
        <f>IF($B1990="", "", IF(OR($B1990&lt;'Intro &amp; Setup'!$W$18, $B1990&gt;'Intro &amp; Setup'!$AG$18), "X", ""))</f>
        <v/>
      </c>
      <c r="V1990" s="64" t="str">
        <f>IF($F1990="", "", IF(OR($F1990&lt;'Intro &amp; Setup'!$W$18, $F1990&gt;'Intro &amp; Setup'!$AG$18), "X", ""))</f>
        <v/>
      </c>
      <c r="W1990" s="6" t="str">
        <f t="shared" si="275"/>
        <v/>
      </c>
      <c r="Y1990" s="63" t="str">
        <f t="shared" si="276"/>
        <v/>
      </c>
      <c r="Z1990" s="64" t="str">
        <f t="shared" si="277"/>
        <v/>
      </c>
      <c r="AB1990" s="80" t="str">
        <f t="shared" si="278"/>
        <v/>
      </c>
      <c r="AC1990" s="77" t="str">
        <f t="shared" si="279"/>
        <v/>
      </c>
      <c r="AE1990" s="84" t="str">
        <f t="shared" si="280"/>
        <v/>
      </c>
      <c r="AG1990" s="6" t="str">
        <f>IF($AE1990="", "", COUNTIF($AE$10:$AE$2510, "&gt;"&amp;$AE1990)+1+COUNTIF($AE$10:$AE1990, $AE1990)-1)</f>
        <v/>
      </c>
    </row>
    <row r="1991" spans="1:33" x14ac:dyDescent="0.25">
      <c r="A1991" s="2"/>
      <c r="B1991" s="98"/>
      <c r="C1991" s="99"/>
      <c r="D1991" s="100"/>
      <c r="E1991" s="101"/>
      <c r="F1991" s="102"/>
      <c r="G1991" s="99"/>
      <c r="H1991" s="103"/>
      <c r="I1991" s="104"/>
      <c r="J1991" s="2"/>
      <c r="K1991" s="56" t="str">
        <f t="shared" si="272"/>
        <v/>
      </c>
      <c r="L1991" s="2"/>
      <c r="M1991" s="2"/>
      <c r="N1991" s="51" t="str">
        <f t="shared" si="273"/>
        <v/>
      </c>
      <c r="O1991" s="2"/>
      <c r="Q1991" s="6" t="str">
        <f t="shared" si="274"/>
        <v/>
      </c>
      <c r="S1991" s="6" t="str">
        <f>IF(COUNTIF($Q1991:$Q$2510, $Q1991)&gt;1, "", $Q1991)</f>
        <v/>
      </c>
      <c r="U1991" s="63" t="str">
        <f>IF($B1991="", "", IF(OR($B1991&lt;'Intro &amp; Setup'!$W$18, $B1991&gt;'Intro &amp; Setup'!$AG$18), "X", ""))</f>
        <v/>
      </c>
      <c r="V1991" s="64" t="str">
        <f>IF($F1991="", "", IF(OR($F1991&lt;'Intro &amp; Setup'!$W$18, $F1991&gt;'Intro &amp; Setup'!$AG$18), "X", ""))</f>
        <v/>
      </c>
      <c r="W1991" s="6" t="str">
        <f t="shared" si="275"/>
        <v/>
      </c>
      <c r="Y1991" s="63" t="str">
        <f t="shared" si="276"/>
        <v/>
      </c>
      <c r="Z1991" s="64" t="str">
        <f t="shared" si="277"/>
        <v/>
      </c>
      <c r="AB1991" s="80" t="str">
        <f t="shared" si="278"/>
        <v/>
      </c>
      <c r="AC1991" s="77" t="str">
        <f t="shared" si="279"/>
        <v/>
      </c>
      <c r="AE1991" s="84" t="str">
        <f t="shared" si="280"/>
        <v/>
      </c>
      <c r="AG1991" s="6" t="str">
        <f>IF($AE1991="", "", COUNTIF($AE$10:$AE$2510, "&gt;"&amp;$AE1991)+1+COUNTIF($AE$10:$AE1991, $AE1991)-1)</f>
        <v/>
      </c>
    </row>
    <row r="1992" spans="1:33" x14ac:dyDescent="0.25">
      <c r="A1992" s="2"/>
      <c r="B1992" s="98"/>
      <c r="C1992" s="99"/>
      <c r="D1992" s="100"/>
      <c r="E1992" s="101"/>
      <c r="F1992" s="102"/>
      <c r="G1992" s="99"/>
      <c r="H1992" s="103"/>
      <c r="I1992" s="104"/>
      <c r="J1992" s="2"/>
      <c r="K1992" s="56" t="str">
        <f t="shared" si="272"/>
        <v/>
      </c>
      <c r="L1992" s="2"/>
      <c r="M1992" s="2"/>
      <c r="N1992" s="51" t="str">
        <f t="shared" si="273"/>
        <v/>
      </c>
      <c r="O1992" s="2"/>
      <c r="Q1992" s="6" t="str">
        <f t="shared" si="274"/>
        <v/>
      </c>
      <c r="S1992" s="6" t="str">
        <f>IF(COUNTIF($Q1992:$Q$2510, $Q1992)&gt;1, "", $Q1992)</f>
        <v/>
      </c>
      <c r="U1992" s="63" t="str">
        <f>IF($B1992="", "", IF(OR($B1992&lt;'Intro &amp; Setup'!$W$18, $B1992&gt;'Intro &amp; Setup'!$AG$18), "X", ""))</f>
        <v/>
      </c>
      <c r="V1992" s="64" t="str">
        <f>IF($F1992="", "", IF(OR($F1992&lt;'Intro &amp; Setup'!$W$18, $F1992&gt;'Intro &amp; Setup'!$AG$18), "X", ""))</f>
        <v/>
      </c>
      <c r="W1992" s="6" t="str">
        <f t="shared" si="275"/>
        <v/>
      </c>
      <c r="Y1992" s="63" t="str">
        <f t="shared" si="276"/>
        <v/>
      </c>
      <c r="Z1992" s="64" t="str">
        <f t="shared" si="277"/>
        <v/>
      </c>
      <c r="AB1992" s="80" t="str">
        <f t="shared" si="278"/>
        <v/>
      </c>
      <c r="AC1992" s="77" t="str">
        <f t="shared" si="279"/>
        <v/>
      </c>
      <c r="AE1992" s="84" t="str">
        <f t="shared" si="280"/>
        <v/>
      </c>
      <c r="AG1992" s="6" t="str">
        <f>IF($AE1992="", "", COUNTIF($AE$10:$AE$2510, "&gt;"&amp;$AE1992)+1+COUNTIF($AE$10:$AE1992, $AE1992)-1)</f>
        <v/>
      </c>
    </row>
    <row r="1993" spans="1:33" x14ac:dyDescent="0.25">
      <c r="A1993" s="2"/>
      <c r="B1993" s="98"/>
      <c r="C1993" s="99"/>
      <c r="D1993" s="100"/>
      <c r="E1993" s="101"/>
      <c r="F1993" s="102"/>
      <c r="G1993" s="99"/>
      <c r="H1993" s="103"/>
      <c r="I1993" s="104"/>
      <c r="J1993" s="2"/>
      <c r="K1993" s="56" t="str">
        <f t="shared" si="272"/>
        <v/>
      </c>
      <c r="L1993" s="2"/>
      <c r="M1993" s="2"/>
      <c r="N1993" s="51" t="str">
        <f t="shared" si="273"/>
        <v/>
      </c>
      <c r="O1993" s="2"/>
      <c r="Q1993" s="6" t="str">
        <f t="shared" si="274"/>
        <v/>
      </c>
      <c r="S1993" s="6" t="str">
        <f>IF(COUNTIF($Q1993:$Q$2510, $Q1993)&gt;1, "", $Q1993)</f>
        <v/>
      </c>
      <c r="U1993" s="63" t="str">
        <f>IF($B1993="", "", IF(OR($B1993&lt;'Intro &amp; Setup'!$W$18, $B1993&gt;'Intro &amp; Setup'!$AG$18), "X", ""))</f>
        <v/>
      </c>
      <c r="V1993" s="64" t="str">
        <f>IF($F1993="", "", IF(OR($F1993&lt;'Intro &amp; Setup'!$W$18, $F1993&gt;'Intro &amp; Setup'!$AG$18), "X", ""))</f>
        <v/>
      </c>
      <c r="W1993" s="6" t="str">
        <f t="shared" si="275"/>
        <v/>
      </c>
      <c r="Y1993" s="63" t="str">
        <f t="shared" si="276"/>
        <v/>
      </c>
      <c r="Z1993" s="64" t="str">
        <f t="shared" si="277"/>
        <v/>
      </c>
      <c r="AB1993" s="80" t="str">
        <f t="shared" si="278"/>
        <v/>
      </c>
      <c r="AC1993" s="77" t="str">
        <f t="shared" si="279"/>
        <v/>
      </c>
      <c r="AE1993" s="84" t="str">
        <f t="shared" si="280"/>
        <v/>
      </c>
      <c r="AG1993" s="6" t="str">
        <f>IF($AE1993="", "", COUNTIF($AE$10:$AE$2510, "&gt;"&amp;$AE1993)+1+COUNTIF($AE$10:$AE1993, $AE1993)-1)</f>
        <v/>
      </c>
    </row>
    <row r="1994" spans="1:33" x14ac:dyDescent="0.25">
      <c r="A1994" s="2"/>
      <c r="B1994" s="98"/>
      <c r="C1994" s="99"/>
      <c r="D1994" s="100"/>
      <c r="E1994" s="101"/>
      <c r="F1994" s="102"/>
      <c r="G1994" s="99"/>
      <c r="H1994" s="103"/>
      <c r="I1994" s="104"/>
      <c r="J1994" s="2"/>
      <c r="K1994" s="56" t="str">
        <f t="shared" si="272"/>
        <v/>
      </c>
      <c r="L1994" s="2"/>
      <c r="M1994" s="2"/>
      <c r="N1994" s="51" t="str">
        <f t="shared" si="273"/>
        <v/>
      </c>
      <c r="O1994" s="2"/>
      <c r="Q1994" s="6" t="str">
        <f t="shared" si="274"/>
        <v/>
      </c>
      <c r="S1994" s="6" t="str">
        <f>IF(COUNTIF($Q1994:$Q$2510, $Q1994)&gt;1, "", $Q1994)</f>
        <v/>
      </c>
      <c r="U1994" s="63" t="str">
        <f>IF($B1994="", "", IF(OR($B1994&lt;'Intro &amp; Setup'!$W$18, $B1994&gt;'Intro &amp; Setup'!$AG$18), "X", ""))</f>
        <v/>
      </c>
      <c r="V1994" s="64" t="str">
        <f>IF($F1994="", "", IF(OR($F1994&lt;'Intro &amp; Setup'!$W$18, $F1994&gt;'Intro &amp; Setup'!$AG$18), "X", ""))</f>
        <v/>
      </c>
      <c r="W1994" s="6" t="str">
        <f t="shared" si="275"/>
        <v/>
      </c>
      <c r="Y1994" s="63" t="str">
        <f t="shared" si="276"/>
        <v/>
      </c>
      <c r="Z1994" s="64" t="str">
        <f t="shared" si="277"/>
        <v/>
      </c>
      <c r="AB1994" s="80" t="str">
        <f t="shared" si="278"/>
        <v/>
      </c>
      <c r="AC1994" s="77" t="str">
        <f t="shared" si="279"/>
        <v/>
      </c>
      <c r="AE1994" s="84" t="str">
        <f t="shared" si="280"/>
        <v/>
      </c>
      <c r="AG1994" s="6" t="str">
        <f>IF($AE1994="", "", COUNTIF($AE$10:$AE$2510, "&gt;"&amp;$AE1994)+1+COUNTIF($AE$10:$AE1994, $AE1994)-1)</f>
        <v/>
      </c>
    </row>
    <row r="1995" spans="1:33" x14ac:dyDescent="0.25">
      <c r="A1995" s="2"/>
      <c r="B1995" s="98"/>
      <c r="C1995" s="99"/>
      <c r="D1995" s="100"/>
      <c r="E1995" s="101"/>
      <c r="F1995" s="102"/>
      <c r="G1995" s="99"/>
      <c r="H1995" s="103"/>
      <c r="I1995" s="104"/>
      <c r="J1995" s="2"/>
      <c r="K1995" s="56" t="str">
        <f t="shared" si="272"/>
        <v/>
      </c>
      <c r="L1995" s="2"/>
      <c r="M1995" s="2"/>
      <c r="N1995" s="51" t="str">
        <f t="shared" si="273"/>
        <v/>
      </c>
      <c r="O1995" s="2"/>
      <c r="Q1995" s="6" t="str">
        <f t="shared" si="274"/>
        <v/>
      </c>
      <c r="S1995" s="6" t="str">
        <f>IF(COUNTIF($Q1995:$Q$2510, $Q1995)&gt;1, "", $Q1995)</f>
        <v/>
      </c>
      <c r="U1995" s="63" t="str">
        <f>IF($B1995="", "", IF(OR($B1995&lt;'Intro &amp; Setup'!$W$18, $B1995&gt;'Intro &amp; Setup'!$AG$18), "X", ""))</f>
        <v/>
      </c>
      <c r="V1995" s="64" t="str">
        <f>IF($F1995="", "", IF(OR($F1995&lt;'Intro &amp; Setup'!$W$18, $F1995&gt;'Intro &amp; Setup'!$AG$18), "X", ""))</f>
        <v/>
      </c>
      <c r="W1995" s="6" t="str">
        <f t="shared" si="275"/>
        <v/>
      </c>
      <c r="Y1995" s="63" t="str">
        <f t="shared" si="276"/>
        <v/>
      </c>
      <c r="Z1995" s="64" t="str">
        <f t="shared" si="277"/>
        <v/>
      </c>
      <c r="AB1995" s="80" t="str">
        <f t="shared" si="278"/>
        <v/>
      </c>
      <c r="AC1995" s="77" t="str">
        <f t="shared" si="279"/>
        <v/>
      </c>
      <c r="AE1995" s="84" t="str">
        <f t="shared" si="280"/>
        <v/>
      </c>
      <c r="AG1995" s="6" t="str">
        <f>IF($AE1995="", "", COUNTIF($AE$10:$AE$2510, "&gt;"&amp;$AE1995)+1+COUNTIF($AE$10:$AE1995, $AE1995)-1)</f>
        <v/>
      </c>
    </row>
    <row r="1996" spans="1:33" x14ac:dyDescent="0.25">
      <c r="A1996" s="2"/>
      <c r="B1996" s="98"/>
      <c r="C1996" s="99"/>
      <c r="D1996" s="100"/>
      <c r="E1996" s="101"/>
      <c r="F1996" s="102"/>
      <c r="G1996" s="99"/>
      <c r="H1996" s="103"/>
      <c r="I1996" s="104"/>
      <c r="J1996" s="2"/>
      <c r="K1996" s="56" t="str">
        <f t="shared" ref="K1996:K2059" si="281">IF($G1996="", "", IF($I1996="", IFERROR(INDEX($I$11:$I$2510, MATCH($G1996, $S$11:$S$2510, 0)), ""), $I1996))</f>
        <v/>
      </c>
      <c r="L1996" s="2"/>
      <c r="M1996" s="2"/>
      <c r="N1996" s="51" t="str">
        <f t="shared" ref="N1996:N2059" si="282">IFERROR(IF($H1996="", "", IF($G1996="", $H1996, ROUND($H1996/$K1996, 2))), "")</f>
        <v/>
      </c>
      <c r="O1996" s="2"/>
      <c r="Q1996" s="6" t="str">
        <f t="shared" ref="Q1996:Q2059" si="283">IF($I1996="", "", $G1996)</f>
        <v/>
      </c>
      <c r="S1996" s="6" t="str">
        <f>IF(COUNTIF($Q1996:$Q$2510, $Q1996)&gt;1, "", $Q1996)</f>
        <v/>
      </c>
      <c r="U1996" s="63" t="str">
        <f>IF($B1996="", "", IF(OR($B1996&lt;'Intro &amp; Setup'!$W$18, $B1996&gt;'Intro &amp; Setup'!$AG$18), "X", ""))</f>
        <v/>
      </c>
      <c r="V1996" s="64" t="str">
        <f>IF($F1996="", "", IF(OR($F1996&lt;'Intro &amp; Setup'!$W$18, $F1996&gt;'Intro &amp; Setup'!$AG$18), "X", ""))</f>
        <v/>
      </c>
      <c r="W1996" s="6" t="str">
        <f t="shared" ref="W1996:W2059" si="284">IF(AND($U1996="X", $V1996="X"), "X", "")</f>
        <v/>
      </c>
      <c r="Y1996" s="63" t="str">
        <f t="shared" ref="Y1996:Y2059" si="285">IF($W1996="X", "", IF($B1996="", "", TEXT($B1996, "mmm yyyy")))</f>
        <v/>
      </c>
      <c r="Z1996" s="64" t="str">
        <f t="shared" ref="Z1996:Z2059" si="286">IF($W1996="X", "", IF($F1996="", "", TEXT($F1996, "mmm yyyy")))</f>
        <v/>
      </c>
      <c r="AB1996" s="80" t="str">
        <f t="shared" ref="AB1996:AB2059" si="287">IF($G1996="", $N1996, "")</f>
        <v/>
      </c>
      <c r="AC1996" s="77" t="str">
        <f t="shared" ref="AC1996:AC2059" si="288">IF(NOT($G1996=""), $N1996, "")</f>
        <v/>
      </c>
      <c r="AE1996" s="84" t="str">
        <f t="shared" ref="AE1996:AE2059" si="289">IF($S1996="", "", SUMIF($G$11:$G$2510, $S1996, $N$11:$N$2510))</f>
        <v/>
      </c>
      <c r="AG1996" s="6" t="str">
        <f>IF($AE1996="", "", COUNTIF($AE$10:$AE$2510, "&gt;"&amp;$AE1996)+1+COUNTIF($AE$10:$AE1996, $AE1996)-1)</f>
        <v/>
      </c>
    </row>
    <row r="1997" spans="1:33" x14ac:dyDescent="0.25">
      <c r="A1997" s="2"/>
      <c r="B1997" s="98"/>
      <c r="C1997" s="99"/>
      <c r="D1997" s="100"/>
      <c r="E1997" s="101"/>
      <c r="F1997" s="102"/>
      <c r="G1997" s="99"/>
      <c r="H1997" s="103"/>
      <c r="I1997" s="104"/>
      <c r="J1997" s="2"/>
      <c r="K1997" s="56" t="str">
        <f t="shared" si="281"/>
        <v/>
      </c>
      <c r="L1997" s="2"/>
      <c r="M1997" s="2"/>
      <c r="N1997" s="51" t="str">
        <f t="shared" si="282"/>
        <v/>
      </c>
      <c r="O1997" s="2"/>
      <c r="Q1997" s="6" t="str">
        <f t="shared" si="283"/>
        <v/>
      </c>
      <c r="S1997" s="6" t="str">
        <f>IF(COUNTIF($Q1997:$Q$2510, $Q1997)&gt;1, "", $Q1997)</f>
        <v/>
      </c>
      <c r="U1997" s="63" t="str">
        <f>IF($B1997="", "", IF(OR($B1997&lt;'Intro &amp; Setup'!$W$18, $B1997&gt;'Intro &amp; Setup'!$AG$18), "X", ""))</f>
        <v/>
      </c>
      <c r="V1997" s="64" t="str">
        <f>IF($F1997="", "", IF(OR($F1997&lt;'Intro &amp; Setup'!$W$18, $F1997&gt;'Intro &amp; Setup'!$AG$18), "X", ""))</f>
        <v/>
      </c>
      <c r="W1997" s="6" t="str">
        <f t="shared" si="284"/>
        <v/>
      </c>
      <c r="Y1997" s="63" t="str">
        <f t="shared" si="285"/>
        <v/>
      </c>
      <c r="Z1997" s="64" t="str">
        <f t="shared" si="286"/>
        <v/>
      </c>
      <c r="AB1997" s="80" t="str">
        <f t="shared" si="287"/>
        <v/>
      </c>
      <c r="AC1997" s="77" t="str">
        <f t="shared" si="288"/>
        <v/>
      </c>
      <c r="AE1997" s="84" t="str">
        <f t="shared" si="289"/>
        <v/>
      </c>
      <c r="AG1997" s="6" t="str">
        <f>IF($AE1997="", "", COUNTIF($AE$10:$AE$2510, "&gt;"&amp;$AE1997)+1+COUNTIF($AE$10:$AE1997, $AE1997)-1)</f>
        <v/>
      </c>
    </row>
    <row r="1998" spans="1:33" x14ac:dyDescent="0.25">
      <c r="A1998" s="2"/>
      <c r="B1998" s="98"/>
      <c r="C1998" s="99"/>
      <c r="D1998" s="100"/>
      <c r="E1998" s="101"/>
      <c r="F1998" s="102"/>
      <c r="G1998" s="99"/>
      <c r="H1998" s="103"/>
      <c r="I1998" s="104"/>
      <c r="J1998" s="2"/>
      <c r="K1998" s="56" t="str">
        <f t="shared" si="281"/>
        <v/>
      </c>
      <c r="L1998" s="2"/>
      <c r="M1998" s="2"/>
      <c r="N1998" s="51" t="str">
        <f t="shared" si="282"/>
        <v/>
      </c>
      <c r="O1998" s="2"/>
      <c r="Q1998" s="6" t="str">
        <f t="shared" si="283"/>
        <v/>
      </c>
      <c r="S1998" s="6" t="str">
        <f>IF(COUNTIF($Q1998:$Q$2510, $Q1998)&gt;1, "", $Q1998)</f>
        <v/>
      </c>
      <c r="U1998" s="63" t="str">
        <f>IF($B1998="", "", IF(OR($B1998&lt;'Intro &amp; Setup'!$W$18, $B1998&gt;'Intro &amp; Setup'!$AG$18), "X", ""))</f>
        <v/>
      </c>
      <c r="V1998" s="64" t="str">
        <f>IF($F1998="", "", IF(OR($F1998&lt;'Intro &amp; Setup'!$W$18, $F1998&gt;'Intro &amp; Setup'!$AG$18), "X", ""))</f>
        <v/>
      </c>
      <c r="W1998" s="6" t="str">
        <f t="shared" si="284"/>
        <v/>
      </c>
      <c r="Y1998" s="63" t="str">
        <f t="shared" si="285"/>
        <v/>
      </c>
      <c r="Z1998" s="64" t="str">
        <f t="shared" si="286"/>
        <v/>
      </c>
      <c r="AB1998" s="80" t="str">
        <f t="shared" si="287"/>
        <v/>
      </c>
      <c r="AC1998" s="77" t="str">
        <f t="shared" si="288"/>
        <v/>
      </c>
      <c r="AE1998" s="84" t="str">
        <f t="shared" si="289"/>
        <v/>
      </c>
      <c r="AG1998" s="6" t="str">
        <f>IF($AE1998="", "", COUNTIF($AE$10:$AE$2510, "&gt;"&amp;$AE1998)+1+COUNTIF($AE$10:$AE1998, $AE1998)-1)</f>
        <v/>
      </c>
    </row>
    <row r="1999" spans="1:33" x14ac:dyDescent="0.25">
      <c r="A1999" s="2"/>
      <c r="B1999" s="98"/>
      <c r="C1999" s="99"/>
      <c r="D1999" s="100"/>
      <c r="E1999" s="101"/>
      <c r="F1999" s="102"/>
      <c r="G1999" s="99"/>
      <c r="H1999" s="103"/>
      <c r="I1999" s="104"/>
      <c r="J1999" s="2"/>
      <c r="K1999" s="56" t="str">
        <f t="shared" si="281"/>
        <v/>
      </c>
      <c r="L1999" s="2"/>
      <c r="M1999" s="2"/>
      <c r="N1999" s="51" t="str">
        <f t="shared" si="282"/>
        <v/>
      </c>
      <c r="O1999" s="2"/>
      <c r="Q1999" s="6" t="str">
        <f t="shared" si="283"/>
        <v/>
      </c>
      <c r="S1999" s="6" t="str">
        <f>IF(COUNTIF($Q1999:$Q$2510, $Q1999)&gt;1, "", $Q1999)</f>
        <v/>
      </c>
      <c r="U1999" s="63" t="str">
        <f>IF($B1999="", "", IF(OR($B1999&lt;'Intro &amp; Setup'!$W$18, $B1999&gt;'Intro &amp; Setup'!$AG$18), "X", ""))</f>
        <v/>
      </c>
      <c r="V1999" s="64" t="str">
        <f>IF($F1999="", "", IF(OR($F1999&lt;'Intro &amp; Setup'!$W$18, $F1999&gt;'Intro &amp; Setup'!$AG$18), "X", ""))</f>
        <v/>
      </c>
      <c r="W1999" s="6" t="str">
        <f t="shared" si="284"/>
        <v/>
      </c>
      <c r="Y1999" s="63" t="str">
        <f t="shared" si="285"/>
        <v/>
      </c>
      <c r="Z1999" s="64" t="str">
        <f t="shared" si="286"/>
        <v/>
      </c>
      <c r="AB1999" s="80" t="str">
        <f t="shared" si="287"/>
        <v/>
      </c>
      <c r="AC1999" s="77" t="str">
        <f t="shared" si="288"/>
        <v/>
      </c>
      <c r="AE1999" s="84" t="str">
        <f t="shared" si="289"/>
        <v/>
      </c>
      <c r="AG1999" s="6" t="str">
        <f>IF($AE1999="", "", COUNTIF($AE$10:$AE$2510, "&gt;"&amp;$AE1999)+1+COUNTIF($AE$10:$AE1999, $AE1999)-1)</f>
        <v/>
      </c>
    </row>
    <row r="2000" spans="1:33" x14ac:dyDescent="0.25">
      <c r="A2000" s="2"/>
      <c r="B2000" s="98"/>
      <c r="C2000" s="99"/>
      <c r="D2000" s="100"/>
      <c r="E2000" s="101"/>
      <c r="F2000" s="102"/>
      <c r="G2000" s="99"/>
      <c r="H2000" s="103"/>
      <c r="I2000" s="104"/>
      <c r="J2000" s="2"/>
      <c r="K2000" s="56" t="str">
        <f t="shared" si="281"/>
        <v/>
      </c>
      <c r="L2000" s="2"/>
      <c r="M2000" s="2"/>
      <c r="N2000" s="51" t="str">
        <f t="shared" si="282"/>
        <v/>
      </c>
      <c r="O2000" s="2"/>
      <c r="Q2000" s="6" t="str">
        <f t="shared" si="283"/>
        <v/>
      </c>
      <c r="S2000" s="6" t="str">
        <f>IF(COUNTIF($Q2000:$Q$2510, $Q2000)&gt;1, "", $Q2000)</f>
        <v/>
      </c>
      <c r="U2000" s="63" t="str">
        <f>IF($B2000="", "", IF(OR($B2000&lt;'Intro &amp; Setup'!$W$18, $B2000&gt;'Intro &amp; Setup'!$AG$18), "X", ""))</f>
        <v/>
      </c>
      <c r="V2000" s="64" t="str">
        <f>IF($F2000="", "", IF(OR($F2000&lt;'Intro &amp; Setup'!$W$18, $F2000&gt;'Intro &amp; Setup'!$AG$18), "X", ""))</f>
        <v/>
      </c>
      <c r="W2000" s="6" t="str">
        <f t="shared" si="284"/>
        <v/>
      </c>
      <c r="Y2000" s="63" t="str">
        <f t="shared" si="285"/>
        <v/>
      </c>
      <c r="Z2000" s="64" t="str">
        <f t="shared" si="286"/>
        <v/>
      </c>
      <c r="AB2000" s="80" t="str">
        <f t="shared" si="287"/>
        <v/>
      </c>
      <c r="AC2000" s="77" t="str">
        <f t="shared" si="288"/>
        <v/>
      </c>
      <c r="AE2000" s="84" t="str">
        <f t="shared" si="289"/>
        <v/>
      </c>
      <c r="AG2000" s="6" t="str">
        <f>IF($AE2000="", "", COUNTIF($AE$10:$AE$2510, "&gt;"&amp;$AE2000)+1+COUNTIF($AE$10:$AE2000, $AE2000)-1)</f>
        <v/>
      </c>
    </row>
    <row r="2001" spans="1:33" x14ac:dyDescent="0.25">
      <c r="A2001" s="2"/>
      <c r="B2001" s="98"/>
      <c r="C2001" s="99"/>
      <c r="D2001" s="100"/>
      <c r="E2001" s="101"/>
      <c r="F2001" s="102"/>
      <c r="G2001" s="99"/>
      <c r="H2001" s="103"/>
      <c r="I2001" s="104"/>
      <c r="J2001" s="2"/>
      <c r="K2001" s="56" t="str">
        <f t="shared" si="281"/>
        <v/>
      </c>
      <c r="L2001" s="2"/>
      <c r="M2001" s="2"/>
      <c r="N2001" s="51" t="str">
        <f t="shared" si="282"/>
        <v/>
      </c>
      <c r="O2001" s="2"/>
      <c r="Q2001" s="6" t="str">
        <f t="shared" si="283"/>
        <v/>
      </c>
      <c r="S2001" s="6" t="str">
        <f>IF(COUNTIF($Q2001:$Q$2510, $Q2001)&gt;1, "", $Q2001)</f>
        <v/>
      </c>
      <c r="U2001" s="63" t="str">
        <f>IF($B2001="", "", IF(OR($B2001&lt;'Intro &amp; Setup'!$W$18, $B2001&gt;'Intro &amp; Setup'!$AG$18), "X", ""))</f>
        <v/>
      </c>
      <c r="V2001" s="64" t="str">
        <f>IF($F2001="", "", IF(OR($F2001&lt;'Intro &amp; Setup'!$W$18, $F2001&gt;'Intro &amp; Setup'!$AG$18), "X", ""))</f>
        <v/>
      </c>
      <c r="W2001" s="6" t="str">
        <f t="shared" si="284"/>
        <v/>
      </c>
      <c r="Y2001" s="63" t="str">
        <f t="shared" si="285"/>
        <v/>
      </c>
      <c r="Z2001" s="64" t="str">
        <f t="shared" si="286"/>
        <v/>
      </c>
      <c r="AB2001" s="80" t="str">
        <f t="shared" si="287"/>
        <v/>
      </c>
      <c r="AC2001" s="77" t="str">
        <f t="shared" si="288"/>
        <v/>
      </c>
      <c r="AE2001" s="84" t="str">
        <f t="shared" si="289"/>
        <v/>
      </c>
      <c r="AG2001" s="6" t="str">
        <f>IF($AE2001="", "", COUNTIF($AE$10:$AE$2510, "&gt;"&amp;$AE2001)+1+COUNTIF($AE$10:$AE2001, $AE2001)-1)</f>
        <v/>
      </c>
    </row>
    <row r="2002" spans="1:33" x14ac:dyDescent="0.25">
      <c r="A2002" s="2"/>
      <c r="B2002" s="98"/>
      <c r="C2002" s="99"/>
      <c r="D2002" s="100"/>
      <c r="E2002" s="101"/>
      <c r="F2002" s="102"/>
      <c r="G2002" s="99"/>
      <c r="H2002" s="103"/>
      <c r="I2002" s="104"/>
      <c r="J2002" s="2"/>
      <c r="K2002" s="56" t="str">
        <f t="shared" si="281"/>
        <v/>
      </c>
      <c r="L2002" s="2"/>
      <c r="M2002" s="2"/>
      <c r="N2002" s="51" t="str">
        <f t="shared" si="282"/>
        <v/>
      </c>
      <c r="O2002" s="2"/>
      <c r="Q2002" s="6" t="str">
        <f t="shared" si="283"/>
        <v/>
      </c>
      <c r="S2002" s="6" t="str">
        <f>IF(COUNTIF($Q2002:$Q$2510, $Q2002)&gt;1, "", $Q2002)</f>
        <v/>
      </c>
      <c r="U2002" s="63" t="str">
        <f>IF($B2002="", "", IF(OR($B2002&lt;'Intro &amp; Setup'!$W$18, $B2002&gt;'Intro &amp; Setup'!$AG$18), "X", ""))</f>
        <v/>
      </c>
      <c r="V2002" s="64" t="str">
        <f>IF($F2002="", "", IF(OR($F2002&lt;'Intro &amp; Setup'!$W$18, $F2002&gt;'Intro &amp; Setup'!$AG$18), "X", ""))</f>
        <v/>
      </c>
      <c r="W2002" s="6" t="str">
        <f t="shared" si="284"/>
        <v/>
      </c>
      <c r="Y2002" s="63" t="str">
        <f t="shared" si="285"/>
        <v/>
      </c>
      <c r="Z2002" s="64" t="str">
        <f t="shared" si="286"/>
        <v/>
      </c>
      <c r="AB2002" s="80" t="str">
        <f t="shared" si="287"/>
        <v/>
      </c>
      <c r="AC2002" s="77" t="str">
        <f t="shared" si="288"/>
        <v/>
      </c>
      <c r="AE2002" s="84" t="str">
        <f t="shared" si="289"/>
        <v/>
      </c>
      <c r="AG2002" s="6" t="str">
        <f>IF($AE2002="", "", COUNTIF($AE$10:$AE$2510, "&gt;"&amp;$AE2002)+1+COUNTIF($AE$10:$AE2002, $AE2002)-1)</f>
        <v/>
      </c>
    </row>
    <row r="2003" spans="1:33" x14ac:dyDescent="0.25">
      <c r="A2003" s="2"/>
      <c r="B2003" s="98"/>
      <c r="C2003" s="99"/>
      <c r="D2003" s="100"/>
      <c r="E2003" s="101"/>
      <c r="F2003" s="102"/>
      <c r="G2003" s="99"/>
      <c r="H2003" s="103"/>
      <c r="I2003" s="104"/>
      <c r="J2003" s="2"/>
      <c r="K2003" s="56" t="str">
        <f t="shared" si="281"/>
        <v/>
      </c>
      <c r="L2003" s="2"/>
      <c r="M2003" s="2"/>
      <c r="N2003" s="51" t="str">
        <f t="shared" si="282"/>
        <v/>
      </c>
      <c r="O2003" s="2"/>
      <c r="Q2003" s="6" t="str">
        <f t="shared" si="283"/>
        <v/>
      </c>
      <c r="S2003" s="6" t="str">
        <f>IF(COUNTIF($Q2003:$Q$2510, $Q2003)&gt;1, "", $Q2003)</f>
        <v/>
      </c>
      <c r="U2003" s="63" t="str">
        <f>IF($B2003="", "", IF(OR($B2003&lt;'Intro &amp; Setup'!$W$18, $B2003&gt;'Intro &amp; Setup'!$AG$18), "X", ""))</f>
        <v/>
      </c>
      <c r="V2003" s="64" t="str">
        <f>IF($F2003="", "", IF(OR($F2003&lt;'Intro &amp; Setup'!$W$18, $F2003&gt;'Intro &amp; Setup'!$AG$18), "X", ""))</f>
        <v/>
      </c>
      <c r="W2003" s="6" t="str">
        <f t="shared" si="284"/>
        <v/>
      </c>
      <c r="Y2003" s="63" t="str">
        <f t="shared" si="285"/>
        <v/>
      </c>
      <c r="Z2003" s="64" t="str">
        <f t="shared" si="286"/>
        <v/>
      </c>
      <c r="AB2003" s="80" t="str">
        <f t="shared" si="287"/>
        <v/>
      </c>
      <c r="AC2003" s="77" t="str">
        <f t="shared" si="288"/>
        <v/>
      </c>
      <c r="AE2003" s="84" t="str">
        <f t="shared" si="289"/>
        <v/>
      </c>
      <c r="AG2003" s="6" t="str">
        <f>IF($AE2003="", "", COUNTIF($AE$10:$AE$2510, "&gt;"&amp;$AE2003)+1+COUNTIF($AE$10:$AE2003, $AE2003)-1)</f>
        <v/>
      </c>
    </row>
    <row r="2004" spans="1:33" x14ac:dyDescent="0.25">
      <c r="A2004" s="2"/>
      <c r="B2004" s="98"/>
      <c r="C2004" s="99"/>
      <c r="D2004" s="100"/>
      <c r="E2004" s="101"/>
      <c r="F2004" s="102"/>
      <c r="G2004" s="99"/>
      <c r="H2004" s="103"/>
      <c r="I2004" s="104"/>
      <c r="J2004" s="2"/>
      <c r="K2004" s="56" t="str">
        <f t="shared" si="281"/>
        <v/>
      </c>
      <c r="L2004" s="2"/>
      <c r="M2004" s="2"/>
      <c r="N2004" s="51" t="str">
        <f t="shared" si="282"/>
        <v/>
      </c>
      <c r="O2004" s="2"/>
      <c r="Q2004" s="6" t="str">
        <f t="shared" si="283"/>
        <v/>
      </c>
      <c r="S2004" s="6" t="str">
        <f>IF(COUNTIF($Q2004:$Q$2510, $Q2004)&gt;1, "", $Q2004)</f>
        <v/>
      </c>
      <c r="U2004" s="63" t="str">
        <f>IF($B2004="", "", IF(OR($B2004&lt;'Intro &amp; Setup'!$W$18, $B2004&gt;'Intro &amp; Setup'!$AG$18), "X", ""))</f>
        <v/>
      </c>
      <c r="V2004" s="64" t="str">
        <f>IF($F2004="", "", IF(OR($F2004&lt;'Intro &amp; Setup'!$W$18, $F2004&gt;'Intro &amp; Setup'!$AG$18), "X", ""))</f>
        <v/>
      </c>
      <c r="W2004" s="6" t="str">
        <f t="shared" si="284"/>
        <v/>
      </c>
      <c r="Y2004" s="63" t="str">
        <f t="shared" si="285"/>
        <v/>
      </c>
      <c r="Z2004" s="64" t="str">
        <f t="shared" si="286"/>
        <v/>
      </c>
      <c r="AB2004" s="80" t="str">
        <f t="shared" si="287"/>
        <v/>
      </c>
      <c r="AC2004" s="77" t="str">
        <f t="shared" si="288"/>
        <v/>
      </c>
      <c r="AE2004" s="84" t="str">
        <f t="shared" si="289"/>
        <v/>
      </c>
      <c r="AG2004" s="6" t="str">
        <f>IF($AE2004="", "", COUNTIF($AE$10:$AE$2510, "&gt;"&amp;$AE2004)+1+COUNTIF($AE$10:$AE2004, $AE2004)-1)</f>
        <v/>
      </c>
    </row>
    <row r="2005" spans="1:33" x14ac:dyDescent="0.25">
      <c r="A2005" s="2"/>
      <c r="B2005" s="98"/>
      <c r="C2005" s="99"/>
      <c r="D2005" s="100"/>
      <c r="E2005" s="101"/>
      <c r="F2005" s="102"/>
      <c r="G2005" s="99"/>
      <c r="H2005" s="103"/>
      <c r="I2005" s="104"/>
      <c r="J2005" s="2"/>
      <c r="K2005" s="56" t="str">
        <f t="shared" si="281"/>
        <v/>
      </c>
      <c r="L2005" s="2"/>
      <c r="M2005" s="2"/>
      <c r="N2005" s="51" t="str">
        <f t="shared" si="282"/>
        <v/>
      </c>
      <c r="O2005" s="2"/>
      <c r="Q2005" s="6" t="str">
        <f t="shared" si="283"/>
        <v/>
      </c>
      <c r="S2005" s="6" t="str">
        <f>IF(COUNTIF($Q2005:$Q$2510, $Q2005)&gt;1, "", $Q2005)</f>
        <v/>
      </c>
      <c r="U2005" s="63" t="str">
        <f>IF($B2005="", "", IF(OR($B2005&lt;'Intro &amp; Setup'!$W$18, $B2005&gt;'Intro &amp; Setup'!$AG$18), "X", ""))</f>
        <v/>
      </c>
      <c r="V2005" s="64" t="str">
        <f>IF($F2005="", "", IF(OR($F2005&lt;'Intro &amp; Setup'!$W$18, $F2005&gt;'Intro &amp; Setup'!$AG$18), "X", ""))</f>
        <v/>
      </c>
      <c r="W2005" s="6" t="str">
        <f t="shared" si="284"/>
        <v/>
      </c>
      <c r="Y2005" s="63" t="str">
        <f t="shared" si="285"/>
        <v/>
      </c>
      <c r="Z2005" s="64" t="str">
        <f t="shared" si="286"/>
        <v/>
      </c>
      <c r="AB2005" s="80" t="str">
        <f t="shared" si="287"/>
        <v/>
      </c>
      <c r="AC2005" s="77" t="str">
        <f t="shared" si="288"/>
        <v/>
      </c>
      <c r="AE2005" s="84" t="str">
        <f t="shared" si="289"/>
        <v/>
      </c>
      <c r="AG2005" s="6" t="str">
        <f>IF($AE2005="", "", COUNTIF($AE$10:$AE$2510, "&gt;"&amp;$AE2005)+1+COUNTIF($AE$10:$AE2005, $AE2005)-1)</f>
        <v/>
      </c>
    </row>
    <row r="2006" spans="1:33" x14ac:dyDescent="0.25">
      <c r="A2006" s="2"/>
      <c r="B2006" s="98"/>
      <c r="C2006" s="99"/>
      <c r="D2006" s="100"/>
      <c r="E2006" s="101"/>
      <c r="F2006" s="102"/>
      <c r="G2006" s="99"/>
      <c r="H2006" s="103"/>
      <c r="I2006" s="104"/>
      <c r="J2006" s="2"/>
      <c r="K2006" s="56" t="str">
        <f t="shared" si="281"/>
        <v/>
      </c>
      <c r="L2006" s="2"/>
      <c r="M2006" s="2"/>
      <c r="N2006" s="51" t="str">
        <f t="shared" si="282"/>
        <v/>
      </c>
      <c r="O2006" s="2"/>
      <c r="Q2006" s="6" t="str">
        <f t="shared" si="283"/>
        <v/>
      </c>
      <c r="S2006" s="6" t="str">
        <f>IF(COUNTIF($Q2006:$Q$2510, $Q2006)&gt;1, "", $Q2006)</f>
        <v/>
      </c>
      <c r="U2006" s="63" t="str">
        <f>IF($B2006="", "", IF(OR($B2006&lt;'Intro &amp; Setup'!$W$18, $B2006&gt;'Intro &amp; Setup'!$AG$18), "X", ""))</f>
        <v/>
      </c>
      <c r="V2006" s="64" t="str">
        <f>IF($F2006="", "", IF(OR($F2006&lt;'Intro &amp; Setup'!$W$18, $F2006&gt;'Intro &amp; Setup'!$AG$18), "X", ""))</f>
        <v/>
      </c>
      <c r="W2006" s="6" t="str">
        <f t="shared" si="284"/>
        <v/>
      </c>
      <c r="Y2006" s="63" t="str">
        <f t="shared" si="285"/>
        <v/>
      </c>
      <c r="Z2006" s="64" t="str">
        <f t="shared" si="286"/>
        <v/>
      </c>
      <c r="AB2006" s="80" t="str">
        <f t="shared" si="287"/>
        <v/>
      </c>
      <c r="AC2006" s="77" t="str">
        <f t="shared" si="288"/>
        <v/>
      </c>
      <c r="AE2006" s="84" t="str">
        <f t="shared" si="289"/>
        <v/>
      </c>
      <c r="AG2006" s="6" t="str">
        <f>IF($AE2006="", "", COUNTIF($AE$10:$AE$2510, "&gt;"&amp;$AE2006)+1+COUNTIF($AE$10:$AE2006, $AE2006)-1)</f>
        <v/>
      </c>
    </row>
    <row r="2007" spans="1:33" x14ac:dyDescent="0.25">
      <c r="A2007" s="2"/>
      <c r="B2007" s="98"/>
      <c r="C2007" s="99"/>
      <c r="D2007" s="100"/>
      <c r="E2007" s="101"/>
      <c r="F2007" s="102"/>
      <c r="G2007" s="99"/>
      <c r="H2007" s="103"/>
      <c r="I2007" s="104"/>
      <c r="J2007" s="2"/>
      <c r="K2007" s="56" t="str">
        <f t="shared" si="281"/>
        <v/>
      </c>
      <c r="L2007" s="2"/>
      <c r="M2007" s="2"/>
      <c r="N2007" s="51" t="str">
        <f t="shared" si="282"/>
        <v/>
      </c>
      <c r="O2007" s="2"/>
      <c r="Q2007" s="6" t="str">
        <f t="shared" si="283"/>
        <v/>
      </c>
      <c r="S2007" s="6" t="str">
        <f>IF(COUNTIF($Q2007:$Q$2510, $Q2007)&gt;1, "", $Q2007)</f>
        <v/>
      </c>
      <c r="U2007" s="63" t="str">
        <f>IF($B2007="", "", IF(OR($B2007&lt;'Intro &amp; Setup'!$W$18, $B2007&gt;'Intro &amp; Setup'!$AG$18), "X", ""))</f>
        <v/>
      </c>
      <c r="V2007" s="64" t="str">
        <f>IF($F2007="", "", IF(OR($F2007&lt;'Intro &amp; Setup'!$W$18, $F2007&gt;'Intro &amp; Setup'!$AG$18), "X", ""))</f>
        <v/>
      </c>
      <c r="W2007" s="6" t="str">
        <f t="shared" si="284"/>
        <v/>
      </c>
      <c r="Y2007" s="63" t="str">
        <f t="shared" si="285"/>
        <v/>
      </c>
      <c r="Z2007" s="64" t="str">
        <f t="shared" si="286"/>
        <v/>
      </c>
      <c r="AB2007" s="80" t="str">
        <f t="shared" si="287"/>
        <v/>
      </c>
      <c r="AC2007" s="77" t="str">
        <f t="shared" si="288"/>
        <v/>
      </c>
      <c r="AE2007" s="84" t="str">
        <f t="shared" si="289"/>
        <v/>
      </c>
      <c r="AG2007" s="6" t="str">
        <f>IF($AE2007="", "", COUNTIF($AE$10:$AE$2510, "&gt;"&amp;$AE2007)+1+COUNTIF($AE$10:$AE2007, $AE2007)-1)</f>
        <v/>
      </c>
    </row>
    <row r="2008" spans="1:33" x14ac:dyDescent="0.25">
      <c r="A2008" s="2"/>
      <c r="B2008" s="98"/>
      <c r="C2008" s="99"/>
      <c r="D2008" s="100"/>
      <c r="E2008" s="101"/>
      <c r="F2008" s="102"/>
      <c r="G2008" s="99"/>
      <c r="H2008" s="103"/>
      <c r="I2008" s="104"/>
      <c r="J2008" s="2"/>
      <c r="K2008" s="56" t="str">
        <f t="shared" si="281"/>
        <v/>
      </c>
      <c r="L2008" s="2"/>
      <c r="M2008" s="2"/>
      <c r="N2008" s="51" t="str">
        <f t="shared" si="282"/>
        <v/>
      </c>
      <c r="O2008" s="2"/>
      <c r="Q2008" s="6" t="str">
        <f t="shared" si="283"/>
        <v/>
      </c>
      <c r="S2008" s="6" t="str">
        <f>IF(COUNTIF($Q2008:$Q$2510, $Q2008)&gt;1, "", $Q2008)</f>
        <v/>
      </c>
      <c r="U2008" s="63" t="str">
        <f>IF($B2008="", "", IF(OR($B2008&lt;'Intro &amp; Setup'!$W$18, $B2008&gt;'Intro &amp; Setup'!$AG$18), "X", ""))</f>
        <v/>
      </c>
      <c r="V2008" s="64" t="str">
        <f>IF($F2008="", "", IF(OR($F2008&lt;'Intro &amp; Setup'!$W$18, $F2008&gt;'Intro &amp; Setup'!$AG$18), "X", ""))</f>
        <v/>
      </c>
      <c r="W2008" s="6" t="str">
        <f t="shared" si="284"/>
        <v/>
      </c>
      <c r="Y2008" s="63" t="str">
        <f t="shared" si="285"/>
        <v/>
      </c>
      <c r="Z2008" s="64" t="str">
        <f t="shared" si="286"/>
        <v/>
      </c>
      <c r="AB2008" s="80" t="str">
        <f t="shared" si="287"/>
        <v/>
      </c>
      <c r="AC2008" s="77" t="str">
        <f t="shared" si="288"/>
        <v/>
      </c>
      <c r="AE2008" s="84" t="str">
        <f t="shared" si="289"/>
        <v/>
      </c>
      <c r="AG2008" s="6" t="str">
        <f>IF($AE2008="", "", COUNTIF($AE$10:$AE$2510, "&gt;"&amp;$AE2008)+1+COUNTIF($AE$10:$AE2008, $AE2008)-1)</f>
        <v/>
      </c>
    </row>
    <row r="2009" spans="1:33" x14ac:dyDescent="0.25">
      <c r="A2009" s="2"/>
      <c r="B2009" s="98"/>
      <c r="C2009" s="99"/>
      <c r="D2009" s="100"/>
      <c r="E2009" s="101"/>
      <c r="F2009" s="102"/>
      <c r="G2009" s="99"/>
      <c r="H2009" s="103"/>
      <c r="I2009" s="104"/>
      <c r="J2009" s="2"/>
      <c r="K2009" s="56" t="str">
        <f t="shared" si="281"/>
        <v/>
      </c>
      <c r="L2009" s="2"/>
      <c r="M2009" s="2"/>
      <c r="N2009" s="51" t="str">
        <f t="shared" si="282"/>
        <v/>
      </c>
      <c r="O2009" s="2"/>
      <c r="Q2009" s="6" t="str">
        <f t="shared" si="283"/>
        <v/>
      </c>
      <c r="S2009" s="6" t="str">
        <f>IF(COUNTIF($Q2009:$Q$2510, $Q2009)&gt;1, "", $Q2009)</f>
        <v/>
      </c>
      <c r="U2009" s="63" t="str">
        <f>IF($B2009="", "", IF(OR($B2009&lt;'Intro &amp; Setup'!$W$18, $B2009&gt;'Intro &amp; Setup'!$AG$18), "X", ""))</f>
        <v/>
      </c>
      <c r="V2009" s="64" t="str">
        <f>IF($F2009="", "", IF(OR($F2009&lt;'Intro &amp; Setup'!$W$18, $F2009&gt;'Intro &amp; Setup'!$AG$18), "X", ""))</f>
        <v/>
      </c>
      <c r="W2009" s="6" t="str">
        <f t="shared" si="284"/>
        <v/>
      </c>
      <c r="Y2009" s="63" t="str">
        <f t="shared" si="285"/>
        <v/>
      </c>
      <c r="Z2009" s="64" t="str">
        <f t="shared" si="286"/>
        <v/>
      </c>
      <c r="AB2009" s="80" t="str">
        <f t="shared" si="287"/>
        <v/>
      </c>
      <c r="AC2009" s="77" t="str">
        <f t="shared" si="288"/>
        <v/>
      </c>
      <c r="AE2009" s="84" t="str">
        <f t="shared" si="289"/>
        <v/>
      </c>
      <c r="AG2009" s="6" t="str">
        <f>IF($AE2009="", "", COUNTIF($AE$10:$AE$2510, "&gt;"&amp;$AE2009)+1+COUNTIF($AE$10:$AE2009, $AE2009)-1)</f>
        <v/>
      </c>
    </row>
    <row r="2010" spans="1:33" x14ac:dyDescent="0.25">
      <c r="A2010" s="2"/>
      <c r="B2010" s="98"/>
      <c r="C2010" s="99"/>
      <c r="D2010" s="100"/>
      <c r="E2010" s="101"/>
      <c r="F2010" s="102"/>
      <c r="G2010" s="99"/>
      <c r="H2010" s="103"/>
      <c r="I2010" s="104"/>
      <c r="J2010" s="2"/>
      <c r="K2010" s="56" t="str">
        <f t="shared" si="281"/>
        <v/>
      </c>
      <c r="L2010" s="2"/>
      <c r="M2010" s="2"/>
      <c r="N2010" s="51" t="str">
        <f t="shared" si="282"/>
        <v/>
      </c>
      <c r="O2010" s="2"/>
      <c r="Q2010" s="6" t="str">
        <f t="shared" si="283"/>
        <v/>
      </c>
      <c r="S2010" s="6" t="str">
        <f>IF(COUNTIF($Q2010:$Q$2510, $Q2010)&gt;1, "", $Q2010)</f>
        <v/>
      </c>
      <c r="U2010" s="63" t="str">
        <f>IF($B2010="", "", IF(OR($B2010&lt;'Intro &amp; Setup'!$W$18, $B2010&gt;'Intro &amp; Setup'!$AG$18), "X", ""))</f>
        <v/>
      </c>
      <c r="V2010" s="64" t="str">
        <f>IF($F2010="", "", IF(OR($F2010&lt;'Intro &amp; Setup'!$W$18, $F2010&gt;'Intro &amp; Setup'!$AG$18), "X", ""))</f>
        <v/>
      </c>
      <c r="W2010" s="6" t="str">
        <f t="shared" si="284"/>
        <v/>
      </c>
      <c r="Y2010" s="63" t="str">
        <f t="shared" si="285"/>
        <v/>
      </c>
      <c r="Z2010" s="64" t="str">
        <f t="shared" si="286"/>
        <v/>
      </c>
      <c r="AB2010" s="80" t="str">
        <f t="shared" si="287"/>
        <v/>
      </c>
      <c r="AC2010" s="77" t="str">
        <f t="shared" si="288"/>
        <v/>
      </c>
      <c r="AE2010" s="84" t="str">
        <f t="shared" si="289"/>
        <v/>
      </c>
      <c r="AG2010" s="6" t="str">
        <f>IF($AE2010="", "", COUNTIF($AE$10:$AE$2510, "&gt;"&amp;$AE2010)+1+COUNTIF($AE$10:$AE2010, $AE2010)-1)</f>
        <v/>
      </c>
    </row>
    <row r="2011" spans="1:33" x14ac:dyDescent="0.25">
      <c r="A2011" s="2"/>
      <c r="B2011" s="98"/>
      <c r="C2011" s="99"/>
      <c r="D2011" s="100"/>
      <c r="E2011" s="101"/>
      <c r="F2011" s="102"/>
      <c r="G2011" s="99"/>
      <c r="H2011" s="103"/>
      <c r="I2011" s="104"/>
      <c r="J2011" s="2"/>
      <c r="K2011" s="56" t="str">
        <f t="shared" si="281"/>
        <v/>
      </c>
      <c r="L2011" s="2"/>
      <c r="M2011" s="2"/>
      <c r="N2011" s="51" t="str">
        <f t="shared" si="282"/>
        <v/>
      </c>
      <c r="O2011" s="2"/>
      <c r="Q2011" s="6" t="str">
        <f t="shared" si="283"/>
        <v/>
      </c>
      <c r="S2011" s="6" t="str">
        <f>IF(COUNTIF($Q2011:$Q$2510, $Q2011)&gt;1, "", $Q2011)</f>
        <v/>
      </c>
      <c r="U2011" s="63" t="str">
        <f>IF($B2011="", "", IF(OR($B2011&lt;'Intro &amp; Setup'!$W$18, $B2011&gt;'Intro &amp; Setup'!$AG$18), "X", ""))</f>
        <v/>
      </c>
      <c r="V2011" s="64" t="str">
        <f>IF($F2011="", "", IF(OR($F2011&lt;'Intro &amp; Setup'!$W$18, $F2011&gt;'Intro &amp; Setup'!$AG$18), "X", ""))</f>
        <v/>
      </c>
      <c r="W2011" s="6" t="str">
        <f t="shared" si="284"/>
        <v/>
      </c>
      <c r="Y2011" s="63" t="str">
        <f t="shared" si="285"/>
        <v/>
      </c>
      <c r="Z2011" s="64" t="str">
        <f t="shared" si="286"/>
        <v/>
      </c>
      <c r="AB2011" s="80" t="str">
        <f t="shared" si="287"/>
        <v/>
      </c>
      <c r="AC2011" s="77" t="str">
        <f t="shared" si="288"/>
        <v/>
      </c>
      <c r="AE2011" s="84" t="str">
        <f t="shared" si="289"/>
        <v/>
      </c>
      <c r="AG2011" s="6" t="str">
        <f>IF($AE2011="", "", COUNTIF($AE$10:$AE$2510, "&gt;"&amp;$AE2011)+1+COUNTIF($AE$10:$AE2011, $AE2011)-1)</f>
        <v/>
      </c>
    </row>
    <row r="2012" spans="1:33" x14ac:dyDescent="0.25">
      <c r="A2012" s="2"/>
      <c r="B2012" s="98"/>
      <c r="C2012" s="99"/>
      <c r="D2012" s="100"/>
      <c r="E2012" s="101"/>
      <c r="F2012" s="102"/>
      <c r="G2012" s="99"/>
      <c r="H2012" s="103"/>
      <c r="I2012" s="104"/>
      <c r="J2012" s="2"/>
      <c r="K2012" s="56" t="str">
        <f t="shared" si="281"/>
        <v/>
      </c>
      <c r="L2012" s="2"/>
      <c r="M2012" s="2"/>
      <c r="N2012" s="51" t="str">
        <f t="shared" si="282"/>
        <v/>
      </c>
      <c r="O2012" s="2"/>
      <c r="Q2012" s="6" t="str">
        <f t="shared" si="283"/>
        <v/>
      </c>
      <c r="S2012" s="6" t="str">
        <f>IF(COUNTIF($Q2012:$Q$2510, $Q2012)&gt;1, "", $Q2012)</f>
        <v/>
      </c>
      <c r="U2012" s="63" t="str">
        <f>IF($B2012="", "", IF(OR($B2012&lt;'Intro &amp; Setup'!$W$18, $B2012&gt;'Intro &amp; Setup'!$AG$18), "X", ""))</f>
        <v/>
      </c>
      <c r="V2012" s="64" t="str">
        <f>IF($F2012="", "", IF(OR($F2012&lt;'Intro &amp; Setup'!$W$18, $F2012&gt;'Intro &amp; Setup'!$AG$18), "X", ""))</f>
        <v/>
      </c>
      <c r="W2012" s="6" t="str">
        <f t="shared" si="284"/>
        <v/>
      </c>
      <c r="Y2012" s="63" t="str">
        <f t="shared" si="285"/>
        <v/>
      </c>
      <c r="Z2012" s="64" t="str">
        <f t="shared" si="286"/>
        <v/>
      </c>
      <c r="AB2012" s="80" t="str">
        <f t="shared" si="287"/>
        <v/>
      </c>
      <c r="AC2012" s="77" t="str">
        <f t="shared" si="288"/>
        <v/>
      </c>
      <c r="AE2012" s="84" t="str">
        <f t="shared" si="289"/>
        <v/>
      </c>
      <c r="AG2012" s="6" t="str">
        <f>IF($AE2012="", "", COUNTIF($AE$10:$AE$2510, "&gt;"&amp;$AE2012)+1+COUNTIF($AE$10:$AE2012, $AE2012)-1)</f>
        <v/>
      </c>
    </row>
    <row r="2013" spans="1:33" x14ac:dyDescent="0.25">
      <c r="A2013" s="2"/>
      <c r="B2013" s="98"/>
      <c r="C2013" s="99"/>
      <c r="D2013" s="100"/>
      <c r="E2013" s="101"/>
      <c r="F2013" s="102"/>
      <c r="G2013" s="99"/>
      <c r="H2013" s="103"/>
      <c r="I2013" s="104"/>
      <c r="J2013" s="2"/>
      <c r="K2013" s="56" t="str">
        <f t="shared" si="281"/>
        <v/>
      </c>
      <c r="L2013" s="2"/>
      <c r="M2013" s="2"/>
      <c r="N2013" s="51" t="str">
        <f t="shared" si="282"/>
        <v/>
      </c>
      <c r="O2013" s="2"/>
      <c r="Q2013" s="6" t="str">
        <f t="shared" si="283"/>
        <v/>
      </c>
      <c r="S2013" s="6" t="str">
        <f>IF(COUNTIF($Q2013:$Q$2510, $Q2013)&gt;1, "", $Q2013)</f>
        <v/>
      </c>
      <c r="U2013" s="63" t="str">
        <f>IF($B2013="", "", IF(OR($B2013&lt;'Intro &amp; Setup'!$W$18, $B2013&gt;'Intro &amp; Setup'!$AG$18), "X", ""))</f>
        <v/>
      </c>
      <c r="V2013" s="64" t="str">
        <f>IF($F2013="", "", IF(OR($F2013&lt;'Intro &amp; Setup'!$W$18, $F2013&gt;'Intro &amp; Setup'!$AG$18), "X", ""))</f>
        <v/>
      </c>
      <c r="W2013" s="6" t="str">
        <f t="shared" si="284"/>
        <v/>
      </c>
      <c r="Y2013" s="63" t="str">
        <f t="shared" si="285"/>
        <v/>
      </c>
      <c r="Z2013" s="64" t="str">
        <f t="shared" si="286"/>
        <v/>
      </c>
      <c r="AB2013" s="80" t="str">
        <f t="shared" si="287"/>
        <v/>
      </c>
      <c r="AC2013" s="77" t="str">
        <f t="shared" si="288"/>
        <v/>
      </c>
      <c r="AE2013" s="84" t="str">
        <f t="shared" si="289"/>
        <v/>
      </c>
      <c r="AG2013" s="6" t="str">
        <f>IF($AE2013="", "", COUNTIF($AE$10:$AE$2510, "&gt;"&amp;$AE2013)+1+COUNTIF($AE$10:$AE2013, $AE2013)-1)</f>
        <v/>
      </c>
    </row>
    <row r="2014" spans="1:33" x14ac:dyDescent="0.25">
      <c r="A2014" s="2"/>
      <c r="B2014" s="98"/>
      <c r="C2014" s="99"/>
      <c r="D2014" s="100"/>
      <c r="E2014" s="101"/>
      <c r="F2014" s="102"/>
      <c r="G2014" s="99"/>
      <c r="H2014" s="103"/>
      <c r="I2014" s="104"/>
      <c r="J2014" s="2"/>
      <c r="K2014" s="56" t="str">
        <f t="shared" si="281"/>
        <v/>
      </c>
      <c r="L2014" s="2"/>
      <c r="M2014" s="2"/>
      <c r="N2014" s="51" t="str">
        <f t="shared" si="282"/>
        <v/>
      </c>
      <c r="O2014" s="2"/>
      <c r="Q2014" s="6" t="str">
        <f t="shared" si="283"/>
        <v/>
      </c>
      <c r="S2014" s="6" t="str">
        <f>IF(COUNTIF($Q2014:$Q$2510, $Q2014)&gt;1, "", $Q2014)</f>
        <v/>
      </c>
      <c r="U2014" s="63" t="str">
        <f>IF($B2014="", "", IF(OR($B2014&lt;'Intro &amp; Setup'!$W$18, $B2014&gt;'Intro &amp; Setup'!$AG$18), "X", ""))</f>
        <v/>
      </c>
      <c r="V2014" s="64" t="str">
        <f>IF($F2014="", "", IF(OR($F2014&lt;'Intro &amp; Setup'!$W$18, $F2014&gt;'Intro &amp; Setup'!$AG$18), "X", ""))</f>
        <v/>
      </c>
      <c r="W2014" s="6" t="str">
        <f t="shared" si="284"/>
        <v/>
      </c>
      <c r="Y2014" s="63" t="str">
        <f t="shared" si="285"/>
        <v/>
      </c>
      <c r="Z2014" s="64" t="str">
        <f t="shared" si="286"/>
        <v/>
      </c>
      <c r="AB2014" s="80" t="str">
        <f t="shared" si="287"/>
        <v/>
      </c>
      <c r="AC2014" s="77" t="str">
        <f t="shared" si="288"/>
        <v/>
      </c>
      <c r="AE2014" s="84" t="str">
        <f t="shared" si="289"/>
        <v/>
      </c>
      <c r="AG2014" s="6" t="str">
        <f>IF($AE2014="", "", COUNTIF($AE$10:$AE$2510, "&gt;"&amp;$AE2014)+1+COUNTIF($AE$10:$AE2014, $AE2014)-1)</f>
        <v/>
      </c>
    </row>
    <row r="2015" spans="1:33" x14ac:dyDescent="0.25">
      <c r="A2015" s="2"/>
      <c r="B2015" s="98"/>
      <c r="C2015" s="99"/>
      <c r="D2015" s="100"/>
      <c r="E2015" s="101"/>
      <c r="F2015" s="102"/>
      <c r="G2015" s="99"/>
      <c r="H2015" s="103"/>
      <c r="I2015" s="104"/>
      <c r="J2015" s="2"/>
      <c r="K2015" s="56" t="str">
        <f t="shared" si="281"/>
        <v/>
      </c>
      <c r="L2015" s="2"/>
      <c r="M2015" s="2"/>
      <c r="N2015" s="51" t="str">
        <f t="shared" si="282"/>
        <v/>
      </c>
      <c r="O2015" s="2"/>
      <c r="Q2015" s="6" t="str">
        <f t="shared" si="283"/>
        <v/>
      </c>
      <c r="S2015" s="6" t="str">
        <f>IF(COUNTIF($Q2015:$Q$2510, $Q2015)&gt;1, "", $Q2015)</f>
        <v/>
      </c>
      <c r="U2015" s="63" t="str">
        <f>IF($B2015="", "", IF(OR($B2015&lt;'Intro &amp; Setup'!$W$18, $B2015&gt;'Intro &amp; Setup'!$AG$18), "X", ""))</f>
        <v/>
      </c>
      <c r="V2015" s="64" t="str">
        <f>IF($F2015="", "", IF(OR($F2015&lt;'Intro &amp; Setup'!$W$18, $F2015&gt;'Intro &amp; Setup'!$AG$18), "X", ""))</f>
        <v/>
      </c>
      <c r="W2015" s="6" t="str">
        <f t="shared" si="284"/>
        <v/>
      </c>
      <c r="Y2015" s="63" t="str">
        <f t="shared" si="285"/>
        <v/>
      </c>
      <c r="Z2015" s="64" t="str">
        <f t="shared" si="286"/>
        <v/>
      </c>
      <c r="AB2015" s="80" t="str">
        <f t="shared" si="287"/>
        <v/>
      </c>
      <c r="AC2015" s="77" t="str">
        <f t="shared" si="288"/>
        <v/>
      </c>
      <c r="AE2015" s="84" t="str">
        <f t="shared" si="289"/>
        <v/>
      </c>
      <c r="AG2015" s="6" t="str">
        <f>IF($AE2015="", "", COUNTIF($AE$10:$AE$2510, "&gt;"&amp;$AE2015)+1+COUNTIF($AE$10:$AE2015, $AE2015)-1)</f>
        <v/>
      </c>
    </row>
    <row r="2016" spans="1:33" x14ac:dyDescent="0.25">
      <c r="A2016" s="2"/>
      <c r="B2016" s="98"/>
      <c r="C2016" s="99"/>
      <c r="D2016" s="100"/>
      <c r="E2016" s="101"/>
      <c r="F2016" s="102"/>
      <c r="G2016" s="99"/>
      <c r="H2016" s="103"/>
      <c r="I2016" s="104"/>
      <c r="J2016" s="2"/>
      <c r="K2016" s="56" t="str">
        <f t="shared" si="281"/>
        <v/>
      </c>
      <c r="L2016" s="2"/>
      <c r="M2016" s="2"/>
      <c r="N2016" s="51" t="str">
        <f t="shared" si="282"/>
        <v/>
      </c>
      <c r="O2016" s="2"/>
      <c r="Q2016" s="6" t="str">
        <f t="shared" si="283"/>
        <v/>
      </c>
      <c r="S2016" s="6" t="str">
        <f>IF(COUNTIF($Q2016:$Q$2510, $Q2016)&gt;1, "", $Q2016)</f>
        <v/>
      </c>
      <c r="U2016" s="63" t="str">
        <f>IF($B2016="", "", IF(OR($B2016&lt;'Intro &amp; Setup'!$W$18, $B2016&gt;'Intro &amp; Setup'!$AG$18), "X", ""))</f>
        <v/>
      </c>
      <c r="V2016" s="64" t="str">
        <f>IF($F2016="", "", IF(OR($F2016&lt;'Intro &amp; Setup'!$W$18, $F2016&gt;'Intro &amp; Setup'!$AG$18), "X", ""))</f>
        <v/>
      </c>
      <c r="W2016" s="6" t="str">
        <f t="shared" si="284"/>
        <v/>
      </c>
      <c r="Y2016" s="63" t="str">
        <f t="shared" si="285"/>
        <v/>
      </c>
      <c r="Z2016" s="64" t="str">
        <f t="shared" si="286"/>
        <v/>
      </c>
      <c r="AB2016" s="80" t="str">
        <f t="shared" si="287"/>
        <v/>
      </c>
      <c r="AC2016" s="77" t="str">
        <f t="shared" si="288"/>
        <v/>
      </c>
      <c r="AE2016" s="84" t="str">
        <f t="shared" si="289"/>
        <v/>
      </c>
      <c r="AG2016" s="6" t="str">
        <f>IF($AE2016="", "", COUNTIF($AE$10:$AE$2510, "&gt;"&amp;$AE2016)+1+COUNTIF($AE$10:$AE2016, $AE2016)-1)</f>
        <v/>
      </c>
    </row>
    <row r="2017" spans="1:33" x14ac:dyDescent="0.25">
      <c r="A2017" s="2"/>
      <c r="B2017" s="98"/>
      <c r="C2017" s="99"/>
      <c r="D2017" s="100"/>
      <c r="E2017" s="101"/>
      <c r="F2017" s="102"/>
      <c r="G2017" s="99"/>
      <c r="H2017" s="103"/>
      <c r="I2017" s="104"/>
      <c r="J2017" s="2"/>
      <c r="K2017" s="56" t="str">
        <f t="shared" si="281"/>
        <v/>
      </c>
      <c r="L2017" s="2"/>
      <c r="M2017" s="2"/>
      <c r="N2017" s="51" t="str">
        <f t="shared" si="282"/>
        <v/>
      </c>
      <c r="O2017" s="2"/>
      <c r="Q2017" s="6" t="str">
        <f t="shared" si="283"/>
        <v/>
      </c>
      <c r="S2017" s="6" t="str">
        <f>IF(COUNTIF($Q2017:$Q$2510, $Q2017)&gt;1, "", $Q2017)</f>
        <v/>
      </c>
      <c r="U2017" s="63" t="str">
        <f>IF($B2017="", "", IF(OR($B2017&lt;'Intro &amp; Setup'!$W$18, $B2017&gt;'Intro &amp; Setup'!$AG$18), "X", ""))</f>
        <v/>
      </c>
      <c r="V2017" s="64" t="str">
        <f>IF($F2017="", "", IF(OR($F2017&lt;'Intro &amp; Setup'!$W$18, $F2017&gt;'Intro &amp; Setup'!$AG$18), "X", ""))</f>
        <v/>
      </c>
      <c r="W2017" s="6" t="str">
        <f t="shared" si="284"/>
        <v/>
      </c>
      <c r="Y2017" s="63" t="str">
        <f t="shared" si="285"/>
        <v/>
      </c>
      <c r="Z2017" s="64" t="str">
        <f t="shared" si="286"/>
        <v/>
      </c>
      <c r="AB2017" s="80" t="str">
        <f t="shared" si="287"/>
        <v/>
      </c>
      <c r="AC2017" s="77" t="str">
        <f t="shared" si="288"/>
        <v/>
      </c>
      <c r="AE2017" s="84" t="str">
        <f t="shared" si="289"/>
        <v/>
      </c>
      <c r="AG2017" s="6" t="str">
        <f>IF($AE2017="", "", COUNTIF($AE$10:$AE$2510, "&gt;"&amp;$AE2017)+1+COUNTIF($AE$10:$AE2017, $AE2017)-1)</f>
        <v/>
      </c>
    </row>
    <row r="2018" spans="1:33" x14ac:dyDescent="0.25">
      <c r="A2018" s="2"/>
      <c r="B2018" s="98"/>
      <c r="C2018" s="99"/>
      <c r="D2018" s="100"/>
      <c r="E2018" s="101"/>
      <c r="F2018" s="102"/>
      <c r="G2018" s="99"/>
      <c r="H2018" s="103"/>
      <c r="I2018" s="104"/>
      <c r="J2018" s="2"/>
      <c r="K2018" s="56" t="str">
        <f t="shared" si="281"/>
        <v/>
      </c>
      <c r="L2018" s="2"/>
      <c r="M2018" s="2"/>
      <c r="N2018" s="51" t="str">
        <f t="shared" si="282"/>
        <v/>
      </c>
      <c r="O2018" s="2"/>
      <c r="Q2018" s="6" t="str">
        <f t="shared" si="283"/>
        <v/>
      </c>
      <c r="S2018" s="6" t="str">
        <f>IF(COUNTIF($Q2018:$Q$2510, $Q2018)&gt;1, "", $Q2018)</f>
        <v/>
      </c>
      <c r="U2018" s="63" t="str">
        <f>IF($B2018="", "", IF(OR($B2018&lt;'Intro &amp; Setup'!$W$18, $B2018&gt;'Intro &amp; Setup'!$AG$18), "X", ""))</f>
        <v/>
      </c>
      <c r="V2018" s="64" t="str">
        <f>IF($F2018="", "", IF(OR($F2018&lt;'Intro &amp; Setup'!$W$18, $F2018&gt;'Intro &amp; Setup'!$AG$18), "X", ""))</f>
        <v/>
      </c>
      <c r="W2018" s="6" t="str">
        <f t="shared" si="284"/>
        <v/>
      </c>
      <c r="Y2018" s="63" t="str">
        <f t="shared" si="285"/>
        <v/>
      </c>
      <c r="Z2018" s="64" t="str">
        <f t="shared" si="286"/>
        <v/>
      </c>
      <c r="AB2018" s="80" t="str">
        <f t="shared" si="287"/>
        <v/>
      </c>
      <c r="AC2018" s="77" t="str">
        <f t="shared" si="288"/>
        <v/>
      </c>
      <c r="AE2018" s="84" t="str">
        <f t="shared" si="289"/>
        <v/>
      </c>
      <c r="AG2018" s="6" t="str">
        <f>IF($AE2018="", "", COUNTIF($AE$10:$AE$2510, "&gt;"&amp;$AE2018)+1+COUNTIF($AE$10:$AE2018, $AE2018)-1)</f>
        <v/>
      </c>
    </row>
    <row r="2019" spans="1:33" x14ac:dyDescent="0.25">
      <c r="A2019" s="2"/>
      <c r="B2019" s="98"/>
      <c r="C2019" s="99"/>
      <c r="D2019" s="100"/>
      <c r="E2019" s="101"/>
      <c r="F2019" s="102"/>
      <c r="G2019" s="99"/>
      <c r="H2019" s="103"/>
      <c r="I2019" s="104"/>
      <c r="J2019" s="2"/>
      <c r="K2019" s="56" t="str">
        <f t="shared" si="281"/>
        <v/>
      </c>
      <c r="L2019" s="2"/>
      <c r="M2019" s="2"/>
      <c r="N2019" s="51" t="str">
        <f t="shared" si="282"/>
        <v/>
      </c>
      <c r="O2019" s="2"/>
      <c r="Q2019" s="6" t="str">
        <f t="shared" si="283"/>
        <v/>
      </c>
      <c r="S2019" s="6" t="str">
        <f>IF(COUNTIF($Q2019:$Q$2510, $Q2019)&gt;1, "", $Q2019)</f>
        <v/>
      </c>
      <c r="U2019" s="63" t="str">
        <f>IF($B2019="", "", IF(OR($B2019&lt;'Intro &amp; Setup'!$W$18, $B2019&gt;'Intro &amp; Setup'!$AG$18), "X", ""))</f>
        <v/>
      </c>
      <c r="V2019" s="64" t="str">
        <f>IF($F2019="", "", IF(OR($F2019&lt;'Intro &amp; Setup'!$W$18, $F2019&gt;'Intro &amp; Setup'!$AG$18), "X", ""))</f>
        <v/>
      </c>
      <c r="W2019" s="6" t="str">
        <f t="shared" si="284"/>
        <v/>
      </c>
      <c r="Y2019" s="63" t="str">
        <f t="shared" si="285"/>
        <v/>
      </c>
      <c r="Z2019" s="64" t="str">
        <f t="shared" si="286"/>
        <v/>
      </c>
      <c r="AB2019" s="80" t="str">
        <f t="shared" si="287"/>
        <v/>
      </c>
      <c r="AC2019" s="77" t="str">
        <f t="shared" si="288"/>
        <v/>
      </c>
      <c r="AE2019" s="84" t="str">
        <f t="shared" si="289"/>
        <v/>
      </c>
      <c r="AG2019" s="6" t="str">
        <f>IF($AE2019="", "", COUNTIF($AE$10:$AE$2510, "&gt;"&amp;$AE2019)+1+COUNTIF($AE$10:$AE2019, $AE2019)-1)</f>
        <v/>
      </c>
    </row>
    <row r="2020" spans="1:33" x14ac:dyDescent="0.25">
      <c r="A2020" s="2"/>
      <c r="B2020" s="98"/>
      <c r="C2020" s="99"/>
      <c r="D2020" s="100"/>
      <c r="E2020" s="101"/>
      <c r="F2020" s="102"/>
      <c r="G2020" s="99"/>
      <c r="H2020" s="103"/>
      <c r="I2020" s="104"/>
      <c r="J2020" s="2"/>
      <c r="K2020" s="56" t="str">
        <f t="shared" si="281"/>
        <v/>
      </c>
      <c r="L2020" s="2"/>
      <c r="M2020" s="2"/>
      <c r="N2020" s="51" t="str">
        <f t="shared" si="282"/>
        <v/>
      </c>
      <c r="O2020" s="2"/>
      <c r="Q2020" s="6" t="str">
        <f t="shared" si="283"/>
        <v/>
      </c>
      <c r="S2020" s="6" t="str">
        <f>IF(COUNTIF($Q2020:$Q$2510, $Q2020)&gt;1, "", $Q2020)</f>
        <v/>
      </c>
      <c r="U2020" s="63" t="str">
        <f>IF($B2020="", "", IF(OR($B2020&lt;'Intro &amp; Setup'!$W$18, $B2020&gt;'Intro &amp; Setup'!$AG$18), "X", ""))</f>
        <v/>
      </c>
      <c r="V2020" s="64" t="str">
        <f>IF($F2020="", "", IF(OR($F2020&lt;'Intro &amp; Setup'!$W$18, $F2020&gt;'Intro &amp; Setup'!$AG$18), "X", ""))</f>
        <v/>
      </c>
      <c r="W2020" s="6" t="str">
        <f t="shared" si="284"/>
        <v/>
      </c>
      <c r="Y2020" s="63" t="str">
        <f t="shared" si="285"/>
        <v/>
      </c>
      <c r="Z2020" s="64" t="str">
        <f t="shared" si="286"/>
        <v/>
      </c>
      <c r="AB2020" s="80" t="str">
        <f t="shared" si="287"/>
        <v/>
      </c>
      <c r="AC2020" s="77" t="str">
        <f t="shared" si="288"/>
        <v/>
      </c>
      <c r="AE2020" s="84" t="str">
        <f t="shared" si="289"/>
        <v/>
      </c>
      <c r="AG2020" s="6" t="str">
        <f>IF($AE2020="", "", COUNTIF($AE$10:$AE$2510, "&gt;"&amp;$AE2020)+1+COUNTIF($AE$10:$AE2020, $AE2020)-1)</f>
        <v/>
      </c>
    </row>
    <row r="2021" spans="1:33" x14ac:dyDescent="0.25">
      <c r="A2021" s="2"/>
      <c r="B2021" s="98"/>
      <c r="C2021" s="99"/>
      <c r="D2021" s="100"/>
      <c r="E2021" s="101"/>
      <c r="F2021" s="102"/>
      <c r="G2021" s="99"/>
      <c r="H2021" s="103"/>
      <c r="I2021" s="104"/>
      <c r="J2021" s="2"/>
      <c r="K2021" s="56" t="str">
        <f t="shared" si="281"/>
        <v/>
      </c>
      <c r="L2021" s="2"/>
      <c r="M2021" s="2"/>
      <c r="N2021" s="51" t="str">
        <f t="shared" si="282"/>
        <v/>
      </c>
      <c r="O2021" s="2"/>
      <c r="Q2021" s="6" t="str">
        <f t="shared" si="283"/>
        <v/>
      </c>
      <c r="S2021" s="6" t="str">
        <f>IF(COUNTIF($Q2021:$Q$2510, $Q2021)&gt;1, "", $Q2021)</f>
        <v/>
      </c>
      <c r="U2021" s="63" t="str">
        <f>IF($B2021="", "", IF(OR($B2021&lt;'Intro &amp; Setup'!$W$18, $B2021&gt;'Intro &amp; Setup'!$AG$18), "X", ""))</f>
        <v/>
      </c>
      <c r="V2021" s="64" t="str">
        <f>IF($F2021="", "", IF(OR($F2021&lt;'Intro &amp; Setup'!$W$18, $F2021&gt;'Intro &amp; Setup'!$AG$18), "X", ""))</f>
        <v/>
      </c>
      <c r="W2021" s="6" t="str">
        <f t="shared" si="284"/>
        <v/>
      </c>
      <c r="Y2021" s="63" t="str">
        <f t="shared" si="285"/>
        <v/>
      </c>
      <c r="Z2021" s="64" t="str">
        <f t="shared" si="286"/>
        <v/>
      </c>
      <c r="AB2021" s="80" t="str">
        <f t="shared" si="287"/>
        <v/>
      </c>
      <c r="AC2021" s="77" t="str">
        <f t="shared" si="288"/>
        <v/>
      </c>
      <c r="AE2021" s="84" t="str">
        <f t="shared" si="289"/>
        <v/>
      </c>
      <c r="AG2021" s="6" t="str">
        <f>IF($AE2021="", "", COUNTIF($AE$10:$AE$2510, "&gt;"&amp;$AE2021)+1+COUNTIF($AE$10:$AE2021, $AE2021)-1)</f>
        <v/>
      </c>
    </row>
    <row r="2022" spans="1:33" x14ac:dyDescent="0.25">
      <c r="A2022" s="2"/>
      <c r="B2022" s="98"/>
      <c r="C2022" s="99"/>
      <c r="D2022" s="100"/>
      <c r="E2022" s="101"/>
      <c r="F2022" s="102"/>
      <c r="G2022" s="99"/>
      <c r="H2022" s="103"/>
      <c r="I2022" s="104"/>
      <c r="J2022" s="2"/>
      <c r="K2022" s="56" t="str">
        <f t="shared" si="281"/>
        <v/>
      </c>
      <c r="L2022" s="2"/>
      <c r="M2022" s="2"/>
      <c r="N2022" s="51" t="str">
        <f t="shared" si="282"/>
        <v/>
      </c>
      <c r="O2022" s="2"/>
      <c r="Q2022" s="6" t="str">
        <f t="shared" si="283"/>
        <v/>
      </c>
      <c r="S2022" s="6" t="str">
        <f>IF(COUNTIF($Q2022:$Q$2510, $Q2022)&gt;1, "", $Q2022)</f>
        <v/>
      </c>
      <c r="U2022" s="63" t="str">
        <f>IF($B2022="", "", IF(OR($B2022&lt;'Intro &amp; Setup'!$W$18, $B2022&gt;'Intro &amp; Setup'!$AG$18), "X", ""))</f>
        <v/>
      </c>
      <c r="V2022" s="64" t="str">
        <f>IF($F2022="", "", IF(OR($F2022&lt;'Intro &amp; Setup'!$W$18, $F2022&gt;'Intro &amp; Setup'!$AG$18), "X", ""))</f>
        <v/>
      </c>
      <c r="W2022" s="6" t="str">
        <f t="shared" si="284"/>
        <v/>
      </c>
      <c r="Y2022" s="63" t="str">
        <f t="shared" si="285"/>
        <v/>
      </c>
      <c r="Z2022" s="64" t="str">
        <f t="shared" si="286"/>
        <v/>
      </c>
      <c r="AB2022" s="80" t="str">
        <f t="shared" si="287"/>
        <v/>
      </c>
      <c r="AC2022" s="77" t="str">
        <f t="shared" si="288"/>
        <v/>
      </c>
      <c r="AE2022" s="84" t="str">
        <f t="shared" si="289"/>
        <v/>
      </c>
      <c r="AG2022" s="6" t="str">
        <f>IF($AE2022="", "", COUNTIF($AE$10:$AE$2510, "&gt;"&amp;$AE2022)+1+COUNTIF($AE$10:$AE2022, $AE2022)-1)</f>
        <v/>
      </c>
    </row>
    <row r="2023" spans="1:33" x14ac:dyDescent="0.25">
      <c r="A2023" s="2"/>
      <c r="B2023" s="98"/>
      <c r="C2023" s="99"/>
      <c r="D2023" s="100"/>
      <c r="E2023" s="101"/>
      <c r="F2023" s="102"/>
      <c r="G2023" s="99"/>
      <c r="H2023" s="103"/>
      <c r="I2023" s="104"/>
      <c r="J2023" s="2"/>
      <c r="K2023" s="56" t="str">
        <f t="shared" si="281"/>
        <v/>
      </c>
      <c r="L2023" s="2"/>
      <c r="M2023" s="2"/>
      <c r="N2023" s="51" t="str">
        <f t="shared" si="282"/>
        <v/>
      </c>
      <c r="O2023" s="2"/>
      <c r="Q2023" s="6" t="str">
        <f t="shared" si="283"/>
        <v/>
      </c>
      <c r="S2023" s="6" t="str">
        <f>IF(COUNTIF($Q2023:$Q$2510, $Q2023)&gt;1, "", $Q2023)</f>
        <v/>
      </c>
      <c r="U2023" s="63" t="str">
        <f>IF($B2023="", "", IF(OR($B2023&lt;'Intro &amp; Setup'!$W$18, $B2023&gt;'Intro &amp; Setup'!$AG$18), "X", ""))</f>
        <v/>
      </c>
      <c r="V2023" s="64" t="str">
        <f>IF($F2023="", "", IF(OR($F2023&lt;'Intro &amp; Setup'!$W$18, $F2023&gt;'Intro &amp; Setup'!$AG$18), "X", ""))</f>
        <v/>
      </c>
      <c r="W2023" s="6" t="str">
        <f t="shared" si="284"/>
        <v/>
      </c>
      <c r="Y2023" s="63" t="str">
        <f t="shared" si="285"/>
        <v/>
      </c>
      <c r="Z2023" s="64" t="str">
        <f t="shared" si="286"/>
        <v/>
      </c>
      <c r="AB2023" s="80" t="str">
        <f t="shared" si="287"/>
        <v/>
      </c>
      <c r="AC2023" s="77" t="str">
        <f t="shared" si="288"/>
        <v/>
      </c>
      <c r="AE2023" s="84" t="str">
        <f t="shared" si="289"/>
        <v/>
      </c>
      <c r="AG2023" s="6" t="str">
        <f>IF($AE2023="", "", COUNTIF($AE$10:$AE$2510, "&gt;"&amp;$AE2023)+1+COUNTIF($AE$10:$AE2023, $AE2023)-1)</f>
        <v/>
      </c>
    </row>
    <row r="2024" spans="1:33" x14ac:dyDescent="0.25">
      <c r="A2024" s="2"/>
      <c r="B2024" s="98"/>
      <c r="C2024" s="99"/>
      <c r="D2024" s="100"/>
      <c r="E2024" s="101"/>
      <c r="F2024" s="102"/>
      <c r="G2024" s="99"/>
      <c r="H2024" s="103"/>
      <c r="I2024" s="104"/>
      <c r="J2024" s="2"/>
      <c r="K2024" s="56" t="str">
        <f t="shared" si="281"/>
        <v/>
      </c>
      <c r="L2024" s="2"/>
      <c r="M2024" s="2"/>
      <c r="N2024" s="51" t="str">
        <f t="shared" si="282"/>
        <v/>
      </c>
      <c r="O2024" s="2"/>
      <c r="Q2024" s="6" t="str">
        <f t="shared" si="283"/>
        <v/>
      </c>
      <c r="S2024" s="6" t="str">
        <f>IF(COUNTIF($Q2024:$Q$2510, $Q2024)&gt;1, "", $Q2024)</f>
        <v/>
      </c>
      <c r="U2024" s="63" t="str">
        <f>IF($B2024="", "", IF(OR($B2024&lt;'Intro &amp; Setup'!$W$18, $B2024&gt;'Intro &amp; Setup'!$AG$18), "X", ""))</f>
        <v/>
      </c>
      <c r="V2024" s="64" t="str">
        <f>IF($F2024="", "", IF(OR($F2024&lt;'Intro &amp; Setup'!$W$18, $F2024&gt;'Intro &amp; Setup'!$AG$18), "X", ""))</f>
        <v/>
      </c>
      <c r="W2024" s="6" t="str">
        <f t="shared" si="284"/>
        <v/>
      </c>
      <c r="Y2024" s="63" t="str">
        <f t="shared" si="285"/>
        <v/>
      </c>
      <c r="Z2024" s="64" t="str">
        <f t="shared" si="286"/>
        <v/>
      </c>
      <c r="AB2024" s="80" t="str">
        <f t="shared" si="287"/>
        <v/>
      </c>
      <c r="AC2024" s="77" t="str">
        <f t="shared" si="288"/>
        <v/>
      </c>
      <c r="AE2024" s="84" t="str">
        <f t="shared" si="289"/>
        <v/>
      </c>
      <c r="AG2024" s="6" t="str">
        <f>IF($AE2024="", "", COUNTIF($AE$10:$AE$2510, "&gt;"&amp;$AE2024)+1+COUNTIF($AE$10:$AE2024, $AE2024)-1)</f>
        <v/>
      </c>
    </row>
    <row r="2025" spans="1:33" x14ac:dyDescent="0.25">
      <c r="A2025" s="2"/>
      <c r="B2025" s="98"/>
      <c r="C2025" s="99"/>
      <c r="D2025" s="100"/>
      <c r="E2025" s="101"/>
      <c r="F2025" s="102"/>
      <c r="G2025" s="99"/>
      <c r="H2025" s="103"/>
      <c r="I2025" s="104"/>
      <c r="J2025" s="2"/>
      <c r="K2025" s="56" t="str">
        <f t="shared" si="281"/>
        <v/>
      </c>
      <c r="L2025" s="2"/>
      <c r="M2025" s="2"/>
      <c r="N2025" s="51" t="str">
        <f t="shared" si="282"/>
        <v/>
      </c>
      <c r="O2025" s="2"/>
      <c r="Q2025" s="6" t="str">
        <f t="shared" si="283"/>
        <v/>
      </c>
      <c r="S2025" s="6" t="str">
        <f>IF(COUNTIF($Q2025:$Q$2510, $Q2025)&gt;1, "", $Q2025)</f>
        <v/>
      </c>
      <c r="U2025" s="63" t="str">
        <f>IF($B2025="", "", IF(OR($B2025&lt;'Intro &amp; Setup'!$W$18, $B2025&gt;'Intro &amp; Setup'!$AG$18), "X", ""))</f>
        <v/>
      </c>
      <c r="V2025" s="64" t="str">
        <f>IF($F2025="", "", IF(OR($F2025&lt;'Intro &amp; Setup'!$W$18, $F2025&gt;'Intro &amp; Setup'!$AG$18), "X", ""))</f>
        <v/>
      </c>
      <c r="W2025" s="6" t="str">
        <f t="shared" si="284"/>
        <v/>
      </c>
      <c r="Y2025" s="63" t="str">
        <f t="shared" si="285"/>
        <v/>
      </c>
      <c r="Z2025" s="64" t="str">
        <f t="shared" si="286"/>
        <v/>
      </c>
      <c r="AB2025" s="80" t="str">
        <f t="shared" si="287"/>
        <v/>
      </c>
      <c r="AC2025" s="77" t="str">
        <f t="shared" si="288"/>
        <v/>
      </c>
      <c r="AE2025" s="84" t="str">
        <f t="shared" si="289"/>
        <v/>
      </c>
      <c r="AG2025" s="6" t="str">
        <f>IF($AE2025="", "", COUNTIF($AE$10:$AE$2510, "&gt;"&amp;$AE2025)+1+COUNTIF($AE$10:$AE2025, $AE2025)-1)</f>
        <v/>
      </c>
    </row>
    <row r="2026" spans="1:33" x14ac:dyDescent="0.25">
      <c r="A2026" s="2"/>
      <c r="B2026" s="98"/>
      <c r="C2026" s="99"/>
      <c r="D2026" s="100"/>
      <c r="E2026" s="101"/>
      <c r="F2026" s="102"/>
      <c r="G2026" s="99"/>
      <c r="H2026" s="103"/>
      <c r="I2026" s="104"/>
      <c r="J2026" s="2"/>
      <c r="K2026" s="56" t="str">
        <f t="shared" si="281"/>
        <v/>
      </c>
      <c r="L2026" s="2"/>
      <c r="M2026" s="2"/>
      <c r="N2026" s="51" t="str">
        <f t="shared" si="282"/>
        <v/>
      </c>
      <c r="O2026" s="2"/>
      <c r="Q2026" s="6" t="str">
        <f t="shared" si="283"/>
        <v/>
      </c>
      <c r="S2026" s="6" t="str">
        <f>IF(COUNTIF($Q2026:$Q$2510, $Q2026)&gt;1, "", $Q2026)</f>
        <v/>
      </c>
      <c r="U2026" s="63" t="str">
        <f>IF($B2026="", "", IF(OR($B2026&lt;'Intro &amp; Setup'!$W$18, $B2026&gt;'Intro &amp; Setup'!$AG$18), "X", ""))</f>
        <v/>
      </c>
      <c r="V2026" s="64" t="str">
        <f>IF($F2026="", "", IF(OR($F2026&lt;'Intro &amp; Setup'!$W$18, $F2026&gt;'Intro &amp; Setup'!$AG$18), "X", ""))</f>
        <v/>
      </c>
      <c r="W2026" s="6" t="str">
        <f t="shared" si="284"/>
        <v/>
      </c>
      <c r="Y2026" s="63" t="str">
        <f t="shared" si="285"/>
        <v/>
      </c>
      <c r="Z2026" s="64" t="str">
        <f t="shared" si="286"/>
        <v/>
      </c>
      <c r="AB2026" s="80" t="str">
        <f t="shared" si="287"/>
        <v/>
      </c>
      <c r="AC2026" s="77" t="str">
        <f t="shared" si="288"/>
        <v/>
      </c>
      <c r="AE2026" s="84" t="str">
        <f t="shared" si="289"/>
        <v/>
      </c>
      <c r="AG2026" s="6" t="str">
        <f>IF($AE2026="", "", COUNTIF($AE$10:$AE$2510, "&gt;"&amp;$AE2026)+1+COUNTIF($AE$10:$AE2026, $AE2026)-1)</f>
        <v/>
      </c>
    </row>
    <row r="2027" spans="1:33" x14ac:dyDescent="0.25">
      <c r="A2027" s="2"/>
      <c r="B2027" s="98"/>
      <c r="C2027" s="99"/>
      <c r="D2027" s="100"/>
      <c r="E2027" s="101"/>
      <c r="F2027" s="102"/>
      <c r="G2027" s="99"/>
      <c r="H2027" s="103"/>
      <c r="I2027" s="104"/>
      <c r="J2027" s="2"/>
      <c r="K2027" s="56" t="str">
        <f t="shared" si="281"/>
        <v/>
      </c>
      <c r="L2027" s="2"/>
      <c r="M2027" s="2"/>
      <c r="N2027" s="51" t="str">
        <f t="shared" si="282"/>
        <v/>
      </c>
      <c r="O2027" s="2"/>
      <c r="Q2027" s="6" t="str">
        <f t="shared" si="283"/>
        <v/>
      </c>
      <c r="S2027" s="6" t="str">
        <f>IF(COUNTIF($Q2027:$Q$2510, $Q2027)&gt;1, "", $Q2027)</f>
        <v/>
      </c>
      <c r="U2027" s="63" t="str">
        <f>IF($B2027="", "", IF(OR($B2027&lt;'Intro &amp; Setup'!$W$18, $B2027&gt;'Intro &amp; Setup'!$AG$18), "X", ""))</f>
        <v/>
      </c>
      <c r="V2027" s="64" t="str">
        <f>IF($F2027="", "", IF(OR($F2027&lt;'Intro &amp; Setup'!$W$18, $F2027&gt;'Intro &amp; Setup'!$AG$18), "X", ""))</f>
        <v/>
      </c>
      <c r="W2027" s="6" t="str">
        <f t="shared" si="284"/>
        <v/>
      </c>
      <c r="Y2027" s="63" t="str">
        <f t="shared" si="285"/>
        <v/>
      </c>
      <c r="Z2027" s="64" t="str">
        <f t="shared" si="286"/>
        <v/>
      </c>
      <c r="AB2027" s="80" t="str">
        <f t="shared" si="287"/>
        <v/>
      </c>
      <c r="AC2027" s="77" t="str">
        <f t="shared" si="288"/>
        <v/>
      </c>
      <c r="AE2027" s="84" t="str">
        <f t="shared" si="289"/>
        <v/>
      </c>
      <c r="AG2027" s="6" t="str">
        <f>IF($AE2027="", "", COUNTIF($AE$10:$AE$2510, "&gt;"&amp;$AE2027)+1+COUNTIF($AE$10:$AE2027, $AE2027)-1)</f>
        <v/>
      </c>
    </row>
    <row r="2028" spans="1:33" x14ac:dyDescent="0.25">
      <c r="A2028" s="2"/>
      <c r="B2028" s="98"/>
      <c r="C2028" s="99"/>
      <c r="D2028" s="100"/>
      <c r="E2028" s="101"/>
      <c r="F2028" s="102"/>
      <c r="G2028" s="99"/>
      <c r="H2028" s="103"/>
      <c r="I2028" s="104"/>
      <c r="J2028" s="2"/>
      <c r="K2028" s="56" t="str">
        <f t="shared" si="281"/>
        <v/>
      </c>
      <c r="L2028" s="2"/>
      <c r="M2028" s="2"/>
      <c r="N2028" s="51" t="str">
        <f t="shared" si="282"/>
        <v/>
      </c>
      <c r="O2028" s="2"/>
      <c r="Q2028" s="6" t="str">
        <f t="shared" si="283"/>
        <v/>
      </c>
      <c r="S2028" s="6" t="str">
        <f>IF(COUNTIF($Q2028:$Q$2510, $Q2028)&gt;1, "", $Q2028)</f>
        <v/>
      </c>
      <c r="U2028" s="63" t="str">
        <f>IF($B2028="", "", IF(OR($B2028&lt;'Intro &amp; Setup'!$W$18, $B2028&gt;'Intro &amp; Setup'!$AG$18), "X", ""))</f>
        <v/>
      </c>
      <c r="V2028" s="64" t="str">
        <f>IF($F2028="", "", IF(OR($F2028&lt;'Intro &amp; Setup'!$W$18, $F2028&gt;'Intro &amp; Setup'!$AG$18), "X", ""))</f>
        <v/>
      </c>
      <c r="W2028" s="6" t="str">
        <f t="shared" si="284"/>
        <v/>
      </c>
      <c r="Y2028" s="63" t="str">
        <f t="shared" si="285"/>
        <v/>
      </c>
      <c r="Z2028" s="64" t="str">
        <f t="shared" si="286"/>
        <v/>
      </c>
      <c r="AB2028" s="80" t="str">
        <f t="shared" si="287"/>
        <v/>
      </c>
      <c r="AC2028" s="77" t="str">
        <f t="shared" si="288"/>
        <v/>
      </c>
      <c r="AE2028" s="84" t="str">
        <f t="shared" si="289"/>
        <v/>
      </c>
      <c r="AG2028" s="6" t="str">
        <f>IF($AE2028="", "", COUNTIF($AE$10:$AE$2510, "&gt;"&amp;$AE2028)+1+COUNTIF($AE$10:$AE2028, $AE2028)-1)</f>
        <v/>
      </c>
    </row>
    <row r="2029" spans="1:33" x14ac:dyDescent="0.25">
      <c r="A2029" s="2"/>
      <c r="B2029" s="98"/>
      <c r="C2029" s="99"/>
      <c r="D2029" s="100"/>
      <c r="E2029" s="101"/>
      <c r="F2029" s="102"/>
      <c r="G2029" s="99"/>
      <c r="H2029" s="103"/>
      <c r="I2029" s="104"/>
      <c r="J2029" s="2"/>
      <c r="K2029" s="56" t="str">
        <f t="shared" si="281"/>
        <v/>
      </c>
      <c r="L2029" s="2"/>
      <c r="M2029" s="2"/>
      <c r="N2029" s="51" t="str">
        <f t="shared" si="282"/>
        <v/>
      </c>
      <c r="O2029" s="2"/>
      <c r="Q2029" s="6" t="str">
        <f t="shared" si="283"/>
        <v/>
      </c>
      <c r="S2029" s="6" t="str">
        <f>IF(COUNTIF($Q2029:$Q$2510, $Q2029)&gt;1, "", $Q2029)</f>
        <v/>
      </c>
      <c r="U2029" s="63" t="str">
        <f>IF($B2029="", "", IF(OR($B2029&lt;'Intro &amp; Setup'!$W$18, $B2029&gt;'Intro &amp; Setup'!$AG$18), "X", ""))</f>
        <v/>
      </c>
      <c r="V2029" s="64" t="str">
        <f>IF($F2029="", "", IF(OR($F2029&lt;'Intro &amp; Setup'!$W$18, $F2029&gt;'Intro &amp; Setup'!$AG$18), "X", ""))</f>
        <v/>
      </c>
      <c r="W2029" s="6" t="str">
        <f t="shared" si="284"/>
        <v/>
      </c>
      <c r="Y2029" s="63" t="str">
        <f t="shared" si="285"/>
        <v/>
      </c>
      <c r="Z2029" s="64" t="str">
        <f t="shared" si="286"/>
        <v/>
      </c>
      <c r="AB2029" s="80" t="str">
        <f t="shared" si="287"/>
        <v/>
      </c>
      <c r="AC2029" s="77" t="str">
        <f t="shared" si="288"/>
        <v/>
      </c>
      <c r="AE2029" s="84" t="str">
        <f t="shared" si="289"/>
        <v/>
      </c>
      <c r="AG2029" s="6" t="str">
        <f>IF($AE2029="", "", COUNTIF($AE$10:$AE$2510, "&gt;"&amp;$AE2029)+1+COUNTIF($AE$10:$AE2029, $AE2029)-1)</f>
        <v/>
      </c>
    </row>
    <row r="2030" spans="1:33" x14ac:dyDescent="0.25">
      <c r="A2030" s="2"/>
      <c r="B2030" s="98"/>
      <c r="C2030" s="99"/>
      <c r="D2030" s="100"/>
      <c r="E2030" s="101"/>
      <c r="F2030" s="102"/>
      <c r="G2030" s="99"/>
      <c r="H2030" s="103"/>
      <c r="I2030" s="104"/>
      <c r="J2030" s="2"/>
      <c r="K2030" s="56" t="str">
        <f t="shared" si="281"/>
        <v/>
      </c>
      <c r="L2030" s="2"/>
      <c r="M2030" s="2"/>
      <c r="N2030" s="51" t="str">
        <f t="shared" si="282"/>
        <v/>
      </c>
      <c r="O2030" s="2"/>
      <c r="Q2030" s="6" t="str">
        <f t="shared" si="283"/>
        <v/>
      </c>
      <c r="S2030" s="6" t="str">
        <f>IF(COUNTIF($Q2030:$Q$2510, $Q2030)&gt;1, "", $Q2030)</f>
        <v/>
      </c>
      <c r="U2030" s="63" t="str">
        <f>IF($B2030="", "", IF(OR($B2030&lt;'Intro &amp; Setup'!$W$18, $B2030&gt;'Intro &amp; Setup'!$AG$18), "X", ""))</f>
        <v/>
      </c>
      <c r="V2030" s="64" t="str">
        <f>IF($F2030="", "", IF(OR($F2030&lt;'Intro &amp; Setup'!$W$18, $F2030&gt;'Intro &amp; Setup'!$AG$18), "X", ""))</f>
        <v/>
      </c>
      <c r="W2030" s="6" t="str">
        <f t="shared" si="284"/>
        <v/>
      </c>
      <c r="Y2030" s="63" t="str">
        <f t="shared" si="285"/>
        <v/>
      </c>
      <c r="Z2030" s="64" t="str">
        <f t="shared" si="286"/>
        <v/>
      </c>
      <c r="AB2030" s="80" t="str">
        <f t="shared" si="287"/>
        <v/>
      </c>
      <c r="AC2030" s="77" t="str">
        <f t="shared" si="288"/>
        <v/>
      </c>
      <c r="AE2030" s="84" t="str">
        <f t="shared" si="289"/>
        <v/>
      </c>
      <c r="AG2030" s="6" t="str">
        <f>IF($AE2030="", "", COUNTIF($AE$10:$AE$2510, "&gt;"&amp;$AE2030)+1+COUNTIF($AE$10:$AE2030, $AE2030)-1)</f>
        <v/>
      </c>
    </row>
    <row r="2031" spans="1:33" x14ac:dyDescent="0.25">
      <c r="A2031" s="2"/>
      <c r="B2031" s="98"/>
      <c r="C2031" s="99"/>
      <c r="D2031" s="100"/>
      <c r="E2031" s="101"/>
      <c r="F2031" s="102"/>
      <c r="G2031" s="99"/>
      <c r="H2031" s="103"/>
      <c r="I2031" s="104"/>
      <c r="J2031" s="2"/>
      <c r="K2031" s="56" t="str">
        <f t="shared" si="281"/>
        <v/>
      </c>
      <c r="L2031" s="2"/>
      <c r="M2031" s="2"/>
      <c r="N2031" s="51" t="str">
        <f t="shared" si="282"/>
        <v/>
      </c>
      <c r="O2031" s="2"/>
      <c r="Q2031" s="6" t="str">
        <f t="shared" si="283"/>
        <v/>
      </c>
      <c r="S2031" s="6" t="str">
        <f>IF(COUNTIF($Q2031:$Q$2510, $Q2031)&gt;1, "", $Q2031)</f>
        <v/>
      </c>
      <c r="U2031" s="63" t="str">
        <f>IF($B2031="", "", IF(OR($B2031&lt;'Intro &amp; Setup'!$W$18, $B2031&gt;'Intro &amp; Setup'!$AG$18), "X", ""))</f>
        <v/>
      </c>
      <c r="V2031" s="64" t="str">
        <f>IF($F2031="", "", IF(OR($F2031&lt;'Intro &amp; Setup'!$W$18, $F2031&gt;'Intro &amp; Setup'!$AG$18), "X", ""))</f>
        <v/>
      </c>
      <c r="W2031" s="6" t="str">
        <f t="shared" si="284"/>
        <v/>
      </c>
      <c r="Y2031" s="63" t="str">
        <f t="shared" si="285"/>
        <v/>
      </c>
      <c r="Z2031" s="64" t="str">
        <f t="shared" si="286"/>
        <v/>
      </c>
      <c r="AB2031" s="80" t="str">
        <f t="shared" si="287"/>
        <v/>
      </c>
      <c r="AC2031" s="77" t="str">
        <f t="shared" si="288"/>
        <v/>
      </c>
      <c r="AE2031" s="84" t="str">
        <f t="shared" si="289"/>
        <v/>
      </c>
      <c r="AG2031" s="6" t="str">
        <f>IF($AE2031="", "", COUNTIF($AE$10:$AE$2510, "&gt;"&amp;$AE2031)+1+COUNTIF($AE$10:$AE2031, $AE2031)-1)</f>
        <v/>
      </c>
    </row>
    <row r="2032" spans="1:33" x14ac:dyDescent="0.25">
      <c r="A2032" s="2"/>
      <c r="B2032" s="98"/>
      <c r="C2032" s="99"/>
      <c r="D2032" s="100"/>
      <c r="E2032" s="101"/>
      <c r="F2032" s="102"/>
      <c r="G2032" s="99"/>
      <c r="H2032" s="103"/>
      <c r="I2032" s="104"/>
      <c r="J2032" s="2"/>
      <c r="K2032" s="56" t="str">
        <f t="shared" si="281"/>
        <v/>
      </c>
      <c r="L2032" s="2"/>
      <c r="M2032" s="2"/>
      <c r="N2032" s="51" t="str">
        <f t="shared" si="282"/>
        <v/>
      </c>
      <c r="O2032" s="2"/>
      <c r="Q2032" s="6" t="str">
        <f t="shared" si="283"/>
        <v/>
      </c>
      <c r="S2032" s="6" t="str">
        <f>IF(COUNTIF($Q2032:$Q$2510, $Q2032)&gt;1, "", $Q2032)</f>
        <v/>
      </c>
      <c r="U2032" s="63" t="str">
        <f>IF($B2032="", "", IF(OR($B2032&lt;'Intro &amp; Setup'!$W$18, $B2032&gt;'Intro &amp; Setup'!$AG$18), "X", ""))</f>
        <v/>
      </c>
      <c r="V2032" s="64" t="str">
        <f>IF($F2032="", "", IF(OR($F2032&lt;'Intro &amp; Setup'!$W$18, $F2032&gt;'Intro &amp; Setup'!$AG$18), "X", ""))</f>
        <v/>
      </c>
      <c r="W2032" s="6" t="str">
        <f t="shared" si="284"/>
        <v/>
      </c>
      <c r="Y2032" s="63" t="str">
        <f t="shared" si="285"/>
        <v/>
      </c>
      <c r="Z2032" s="64" t="str">
        <f t="shared" si="286"/>
        <v/>
      </c>
      <c r="AB2032" s="80" t="str">
        <f t="shared" si="287"/>
        <v/>
      </c>
      <c r="AC2032" s="77" t="str">
        <f t="shared" si="288"/>
        <v/>
      </c>
      <c r="AE2032" s="84" t="str">
        <f t="shared" si="289"/>
        <v/>
      </c>
      <c r="AG2032" s="6" t="str">
        <f>IF($AE2032="", "", COUNTIF($AE$10:$AE$2510, "&gt;"&amp;$AE2032)+1+COUNTIF($AE$10:$AE2032, $AE2032)-1)</f>
        <v/>
      </c>
    </row>
    <row r="2033" spans="1:33" x14ac:dyDescent="0.25">
      <c r="A2033" s="2"/>
      <c r="B2033" s="98"/>
      <c r="C2033" s="99"/>
      <c r="D2033" s="100"/>
      <c r="E2033" s="101"/>
      <c r="F2033" s="102"/>
      <c r="G2033" s="99"/>
      <c r="H2033" s="103"/>
      <c r="I2033" s="104"/>
      <c r="J2033" s="2"/>
      <c r="K2033" s="56" t="str">
        <f t="shared" si="281"/>
        <v/>
      </c>
      <c r="L2033" s="2"/>
      <c r="M2033" s="2"/>
      <c r="N2033" s="51" t="str">
        <f t="shared" si="282"/>
        <v/>
      </c>
      <c r="O2033" s="2"/>
      <c r="Q2033" s="6" t="str">
        <f t="shared" si="283"/>
        <v/>
      </c>
      <c r="S2033" s="6" t="str">
        <f>IF(COUNTIF($Q2033:$Q$2510, $Q2033)&gt;1, "", $Q2033)</f>
        <v/>
      </c>
      <c r="U2033" s="63" t="str">
        <f>IF($B2033="", "", IF(OR($B2033&lt;'Intro &amp; Setup'!$W$18, $B2033&gt;'Intro &amp; Setup'!$AG$18), "X", ""))</f>
        <v/>
      </c>
      <c r="V2033" s="64" t="str">
        <f>IF($F2033="", "", IF(OR($F2033&lt;'Intro &amp; Setup'!$W$18, $F2033&gt;'Intro &amp; Setup'!$AG$18), "X", ""))</f>
        <v/>
      </c>
      <c r="W2033" s="6" t="str">
        <f t="shared" si="284"/>
        <v/>
      </c>
      <c r="Y2033" s="63" t="str">
        <f t="shared" si="285"/>
        <v/>
      </c>
      <c r="Z2033" s="64" t="str">
        <f t="shared" si="286"/>
        <v/>
      </c>
      <c r="AB2033" s="80" t="str">
        <f t="shared" si="287"/>
        <v/>
      </c>
      <c r="AC2033" s="77" t="str">
        <f t="shared" si="288"/>
        <v/>
      </c>
      <c r="AE2033" s="84" t="str">
        <f t="shared" si="289"/>
        <v/>
      </c>
      <c r="AG2033" s="6" t="str">
        <f>IF($AE2033="", "", COUNTIF($AE$10:$AE$2510, "&gt;"&amp;$AE2033)+1+COUNTIF($AE$10:$AE2033, $AE2033)-1)</f>
        <v/>
      </c>
    </row>
    <row r="2034" spans="1:33" x14ac:dyDescent="0.25">
      <c r="A2034" s="2"/>
      <c r="B2034" s="98"/>
      <c r="C2034" s="99"/>
      <c r="D2034" s="100"/>
      <c r="E2034" s="101"/>
      <c r="F2034" s="102"/>
      <c r="G2034" s="99"/>
      <c r="H2034" s="103"/>
      <c r="I2034" s="104"/>
      <c r="J2034" s="2"/>
      <c r="K2034" s="56" t="str">
        <f t="shared" si="281"/>
        <v/>
      </c>
      <c r="L2034" s="2"/>
      <c r="M2034" s="2"/>
      <c r="N2034" s="51" t="str">
        <f t="shared" si="282"/>
        <v/>
      </c>
      <c r="O2034" s="2"/>
      <c r="Q2034" s="6" t="str">
        <f t="shared" si="283"/>
        <v/>
      </c>
      <c r="S2034" s="6" t="str">
        <f>IF(COUNTIF($Q2034:$Q$2510, $Q2034)&gt;1, "", $Q2034)</f>
        <v/>
      </c>
      <c r="U2034" s="63" t="str">
        <f>IF($B2034="", "", IF(OR($B2034&lt;'Intro &amp; Setup'!$W$18, $B2034&gt;'Intro &amp; Setup'!$AG$18), "X", ""))</f>
        <v/>
      </c>
      <c r="V2034" s="64" t="str">
        <f>IF($F2034="", "", IF(OR($F2034&lt;'Intro &amp; Setup'!$W$18, $F2034&gt;'Intro &amp; Setup'!$AG$18), "X", ""))</f>
        <v/>
      </c>
      <c r="W2034" s="6" t="str">
        <f t="shared" si="284"/>
        <v/>
      </c>
      <c r="Y2034" s="63" t="str">
        <f t="shared" si="285"/>
        <v/>
      </c>
      <c r="Z2034" s="64" t="str">
        <f t="shared" si="286"/>
        <v/>
      </c>
      <c r="AB2034" s="80" t="str">
        <f t="shared" si="287"/>
        <v/>
      </c>
      <c r="AC2034" s="77" t="str">
        <f t="shared" si="288"/>
        <v/>
      </c>
      <c r="AE2034" s="84" t="str">
        <f t="shared" si="289"/>
        <v/>
      </c>
      <c r="AG2034" s="6" t="str">
        <f>IF($AE2034="", "", COUNTIF($AE$10:$AE$2510, "&gt;"&amp;$AE2034)+1+COUNTIF($AE$10:$AE2034, $AE2034)-1)</f>
        <v/>
      </c>
    </row>
    <row r="2035" spans="1:33" x14ac:dyDescent="0.25">
      <c r="A2035" s="2"/>
      <c r="B2035" s="98"/>
      <c r="C2035" s="99"/>
      <c r="D2035" s="100"/>
      <c r="E2035" s="101"/>
      <c r="F2035" s="102"/>
      <c r="G2035" s="99"/>
      <c r="H2035" s="103"/>
      <c r="I2035" s="104"/>
      <c r="J2035" s="2"/>
      <c r="K2035" s="56" t="str">
        <f t="shared" si="281"/>
        <v/>
      </c>
      <c r="L2035" s="2"/>
      <c r="M2035" s="2"/>
      <c r="N2035" s="51" t="str">
        <f t="shared" si="282"/>
        <v/>
      </c>
      <c r="O2035" s="2"/>
      <c r="Q2035" s="6" t="str">
        <f t="shared" si="283"/>
        <v/>
      </c>
      <c r="S2035" s="6" t="str">
        <f>IF(COUNTIF($Q2035:$Q$2510, $Q2035)&gt;1, "", $Q2035)</f>
        <v/>
      </c>
      <c r="U2035" s="63" t="str">
        <f>IF($B2035="", "", IF(OR($B2035&lt;'Intro &amp; Setup'!$W$18, $B2035&gt;'Intro &amp; Setup'!$AG$18), "X", ""))</f>
        <v/>
      </c>
      <c r="V2035" s="64" t="str">
        <f>IF($F2035="", "", IF(OR($F2035&lt;'Intro &amp; Setup'!$W$18, $F2035&gt;'Intro &amp; Setup'!$AG$18), "X", ""))</f>
        <v/>
      </c>
      <c r="W2035" s="6" t="str">
        <f t="shared" si="284"/>
        <v/>
      </c>
      <c r="Y2035" s="63" t="str">
        <f t="shared" si="285"/>
        <v/>
      </c>
      <c r="Z2035" s="64" t="str">
        <f t="shared" si="286"/>
        <v/>
      </c>
      <c r="AB2035" s="80" t="str">
        <f t="shared" si="287"/>
        <v/>
      </c>
      <c r="AC2035" s="77" t="str">
        <f t="shared" si="288"/>
        <v/>
      </c>
      <c r="AE2035" s="84" t="str">
        <f t="shared" si="289"/>
        <v/>
      </c>
      <c r="AG2035" s="6" t="str">
        <f>IF($AE2035="", "", COUNTIF($AE$10:$AE$2510, "&gt;"&amp;$AE2035)+1+COUNTIF($AE$10:$AE2035, $AE2035)-1)</f>
        <v/>
      </c>
    </row>
    <row r="2036" spans="1:33" x14ac:dyDescent="0.25">
      <c r="A2036" s="2"/>
      <c r="B2036" s="98"/>
      <c r="C2036" s="99"/>
      <c r="D2036" s="100"/>
      <c r="E2036" s="101"/>
      <c r="F2036" s="102"/>
      <c r="G2036" s="99"/>
      <c r="H2036" s="103"/>
      <c r="I2036" s="104"/>
      <c r="J2036" s="2"/>
      <c r="K2036" s="56" t="str">
        <f t="shared" si="281"/>
        <v/>
      </c>
      <c r="L2036" s="2"/>
      <c r="M2036" s="2"/>
      <c r="N2036" s="51" t="str">
        <f t="shared" si="282"/>
        <v/>
      </c>
      <c r="O2036" s="2"/>
      <c r="Q2036" s="6" t="str">
        <f t="shared" si="283"/>
        <v/>
      </c>
      <c r="S2036" s="6" t="str">
        <f>IF(COUNTIF($Q2036:$Q$2510, $Q2036)&gt;1, "", $Q2036)</f>
        <v/>
      </c>
      <c r="U2036" s="63" t="str">
        <f>IF($B2036="", "", IF(OR($B2036&lt;'Intro &amp; Setup'!$W$18, $B2036&gt;'Intro &amp; Setup'!$AG$18), "X", ""))</f>
        <v/>
      </c>
      <c r="V2036" s="64" t="str">
        <f>IF($F2036="", "", IF(OR($F2036&lt;'Intro &amp; Setup'!$W$18, $F2036&gt;'Intro &amp; Setup'!$AG$18), "X", ""))</f>
        <v/>
      </c>
      <c r="W2036" s="6" t="str">
        <f t="shared" si="284"/>
        <v/>
      </c>
      <c r="Y2036" s="63" t="str">
        <f t="shared" si="285"/>
        <v/>
      </c>
      <c r="Z2036" s="64" t="str">
        <f t="shared" si="286"/>
        <v/>
      </c>
      <c r="AB2036" s="80" t="str">
        <f t="shared" si="287"/>
        <v/>
      </c>
      <c r="AC2036" s="77" t="str">
        <f t="shared" si="288"/>
        <v/>
      </c>
      <c r="AE2036" s="84" t="str">
        <f t="shared" si="289"/>
        <v/>
      </c>
      <c r="AG2036" s="6" t="str">
        <f>IF($AE2036="", "", COUNTIF($AE$10:$AE$2510, "&gt;"&amp;$AE2036)+1+COUNTIF($AE$10:$AE2036, $AE2036)-1)</f>
        <v/>
      </c>
    </row>
    <row r="2037" spans="1:33" x14ac:dyDescent="0.25">
      <c r="A2037" s="2"/>
      <c r="B2037" s="98"/>
      <c r="C2037" s="99"/>
      <c r="D2037" s="100"/>
      <c r="E2037" s="101"/>
      <c r="F2037" s="102"/>
      <c r="G2037" s="99"/>
      <c r="H2037" s="103"/>
      <c r="I2037" s="104"/>
      <c r="J2037" s="2"/>
      <c r="K2037" s="56" t="str">
        <f t="shared" si="281"/>
        <v/>
      </c>
      <c r="L2037" s="2"/>
      <c r="M2037" s="2"/>
      <c r="N2037" s="51" t="str">
        <f t="shared" si="282"/>
        <v/>
      </c>
      <c r="O2037" s="2"/>
      <c r="Q2037" s="6" t="str">
        <f t="shared" si="283"/>
        <v/>
      </c>
      <c r="S2037" s="6" t="str">
        <f>IF(COUNTIF($Q2037:$Q$2510, $Q2037)&gt;1, "", $Q2037)</f>
        <v/>
      </c>
      <c r="U2037" s="63" t="str">
        <f>IF($B2037="", "", IF(OR($B2037&lt;'Intro &amp; Setup'!$W$18, $B2037&gt;'Intro &amp; Setup'!$AG$18), "X", ""))</f>
        <v/>
      </c>
      <c r="V2037" s="64" t="str">
        <f>IF($F2037="", "", IF(OR($F2037&lt;'Intro &amp; Setup'!$W$18, $F2037&gt;'Intro &amp; Setup'!$AG$18), "X", ""))</f>
        <v/>
      </c>
      <c r="W2037" s="6" t="str">
        <f t="shared" si="284"/>
        <v/>
      </c>
      <c r="Y2037" s="63" t="str">
        <f t="shared" si="285"/>
        <v/>
      </c>
      <c r="Z2037" s="64" t="str">
        <f t="shared" si="286"/>
        <v/>
      </c>
      <c r="AB2037" s="80" t="str">
        <f t="shared" si="287"/>
        <v/>
      </c>
      <c r="AC2037" s="77" t="str">
        <f t="shared" si="288"/>
        <v/>
      </c>
      <c r="AE2037" s="84" t="str">
        <f t="shared" si="289"/>
        <v/>
      </c>
      <c r="AG2037" s="6" t="str">
        <f>IF($AE2037="", "", COUNTIF($AE$10:$AE$2510, "&gt;"&amp;$AE2037)+1+COUNTIF($AE$10:$AE2037, $AE2037)-1)</f>
        <v/>
      </c>
    </row>
    <row r="2038" spans="1:33" x14ac:dyDescent="0.25">
      <c r="A2038" s="2"/>
      <c r="B2038" s="98"/>
      <c r="C2038" s="99"/>
      <c r="D2038" s="100"/>
      <c r="E2038" s="101"/>
      <c r="F2038" s="102"/>
      <c r="G2038" s="99"/>
      <c r="H2038" s="103"/>
      <c r="I2038" s="104"/>
      <c r="J2038" s="2"/>
      <c r="K2038" s="56" t="str">
        <f t="shared" si="281"/>
        <v/>
      </c>
      <c r="L2038" s="2"/>
      <c r="M2038" s="2"/>
      <c r="N2038" s="51" t="str">
        <f t="shared" si="282"/>
        <v/>
      </c>
      <c r="O2038" s="2"/>
      <c r="Q2038" s="6" t="str">
        <f t="shared" si="283"/>
        <v/>
      </c>
      <c r="S2038" s="6" t="str">
        <f>IF(COUNTIF($Q2038:$Q$2510, $Q2038)&gt;1, "", $Q2038)</f>
        <v/>
      </c>
      <c r="U2038" s="63" t="str">
        <f>IF($B2038="", "", IF(OR($B2038&lt;'Intro &amp; Setup'!$W$18, $B2038&gt;'Intro &amp; Setup'!$AG$18), "X", ""))</f>
        <v/>
      </c>
      <c r="V2038" s="64" t="str">
        <f>IF($F2038="", "", IF(OR($F2038&lt;'Intro &amp; Setup'!$W$18, $F2038&gt;'Intro &amp; Setup'!$AG$18), "X", ""))</f>
        <v/>
      </c>
      <c r="W2038" s="6" t="str">
        <f t="shared" si="284"/>
        <v/>
      </c>
      <c r="Y2038" s="63" t="str">
        <f t="shared" si="285"/>
        <v/>
      </c>
      <c r="Z2038" s="64" t="str">
        <f t="shared" si="286"/>
        <v/>
      </c>
      <c r="AB2038" s="80" t="str">
        <f t="shared" si="287"/>
        <v/>
      </c>
      <c r="AC2038" s="77" t="str">
        <f t="shared" si="288"/>
        <v/>
      </c>
      <c r="AE2038" s="84" t="str">
        <f t="shared" si="289"/>
        <v/>
      </c>
      <c r="AG2038" s="6" t="str">
        <f>IF($AE2038="", "", COUNTIF($AE$10:$AE$2510, "&gt;"&amp;$AE2038)+1+COUNTIF($AE$10:$AE2038, $AE2038)-1)</f>
        <v/>
      </c>
    </row>
    <row r="2039" spans="1:33" x14ac:dyDescent="0.25">
      <c r="A2039" s="2"/>
      <c r="B2039" s="98"/>
      <c r="C2039" s="99"/>
      <c r="D2039" s="100"/>
      <c r="E2039" s="101"/>
      <c r="F2039" s="102"/>
      <c r="G2039" s="99"/>
      <c r="H2039" s="103"/>
      <c r="I2039" s="104"/>
      <c r="J2039" s="2"/>
      <c r="K2039" s="56" t="str">
        <f t="shared" si="281"/>
        <v/>
      </c>
      <c r="L2039" s="2"/>
      <c r="M2039" s="2"/>
      <c r="N2039" s="51" t="str">
        <f t="shared" si="282"/>
        <v/>
      </c>
      <c r="O2039" s="2"/>
      <c r="Q2039" s="6" t="str">
        <f t="shared" si="283"/>
        <v/>
      </c>
      <c r="S2039" s="6" t="str">
        <f>IF(COUNTIF($Q2039:$Q$2510, $Q2039)&gt;1, "", $Q2039)</f>
        <v/>
      </c>
      <c r="U2039" s="63" t="str">
        <f>IF($B2039="", "", IF(OR($B2039&lt;'Intro &amp; Setup'!$W$18, $B2039&gt;'Intro &amp; Setup'!$AG$18), "X", ""))</f>
        <v/>
      </c>
      <c r="V2039" s="64" t="str">
        <f>IF($F2039="", "", IF(OR($F2039&lt;'Intro &amp; Setup'!$W$18, $F2039&gt;'Intro &amp; Setup'!$AG$18), "X", ""))</f>
        <v/>
      </c>
      <c r="W2039" s="6" t="str">
        <f t="shared" si="284"/>
        <v/>
      </c>
      <c r="Y2039" s="63" t="str">
        <f t="shared" si="285"/>
        <v/>
      </c>
      <c r="Z2039" s="64" t="str">
        <f t="shared" si="286"/>
        <v/>
      </c>
      <c r="AB2039" s="80" t="str">
        <f t="shared" si="287"/>
        <v/>
      </c>
      <c r="AC2039" s="77" t="str">
        <f t="shared" si="288"/>
        <v/>
      </c>
      <c r="AE2039" s="84" t="str">
        <f t="shared" si="289"/>
        <v/>
      </c>
      <c r="AG2039" s="6" t="str">
        <f>IF($AE2039="", "", COUNTIF($AE$10:$AE$2510, "&gt;"&amp;$AE2039)+1+COUNTIF($AE$10:$AE2039, $AE2039)-1)</f>
        <v/>
      </c>
    </row>
    <row r="2040" spans="1:33" x14ac:dyDescent="0.25">
      <c r="A2040" s="2"/>
      <c r="B2040" s="98"/>
      <c r="C2040" s="99"/>
      <c r="D2040" s="100"/>
      <c r="E2040" s="101"/>
      <c r="F2040" s="102"/>
      <c r="G2040" s="99"/>
      <c r="H2040" s="103"/>
      <c r="I2040" s="104"/>
      <c r="J2040" s="2"/>
      <c r="K2040" s="56" t="str">
        <f t="shared" si="281"/>
        <v/>
      </c>
      <c r="L2040" s="2"/>
      <c r="M2040" s="2"/>
      <c r="N2040" s="51" t="str">
        <f t="shared" si="282"/>
        <v/>
      </c>
      <c r="O2040" s="2"/>
      <c r="Q2040" s="6" t="str">
        <f t="shared" si="283"/>
        <v/>
      </c>
      <c r="S2040" s="6" t="str">
        <f>IF(COUNTIF($Q2040:$Q$2510, $Q2040)&gt;1, "", $Q2040)</f>
        <v/>
      </c>
      <c r="U2040" s="63" t="str">
        <f>IF($B2040="", "", IF(OR($B2040&lt;'Intro &amp; Setup'!$W$18, $B2040&gt;'Intro &amp; Setup'!$AG$18), "X", ""))</f>
        <v/>
      </c>
      <c r="V2040" s="64" t="str">
        <f>IF($F2040="", "", IF(OR($F2040&lt;'Intro &amp; Setup'!$W$18, $F2040&gt;'Intro &amp; Setup'!$AG$18), "X", ""))</f>
        <v/>
      </c>
      <c r="W2040" s="6" t="str">
        <f t="shared" si="284"/>
        <v/>
      </c>
      <c r="Y2040" s="63" t="str">
        <f t="shared" si="285"/>
        <v/>
      </c>
      <c r="Z2040" s="64" t="str">
        <f t="shared" si="286"/>
        <v/>
      </c>
      <c r="AB2040" s="80" t="str">
        <f t="shared" si="287"/>
        <v/>
      </c>
      <c r="AC2040" s="77" t="str">
        <f t="shared" si="288"/>
        <v/>
      </c>
      <c r="AE2040" s="84" t="str">
        <f t="shared" si="289"/>
        <v/>
      </c>
      <c r="AG2040" s="6" t="str">
        <f>IF($AE2040="", "", COUNTIF($AE$10:$AE$2510, "&gt;"&amp;$AE2040)+1+COUNTIF($AE$10:$AE2040, $AE2040)-1)</f>
        <v/>
      </c>
    </row>
    <row r="2041" spans="1:33" x14ac:dyDescent="0.25">
      <c r="A2041" s="2"/>
      <c r="B2041" s="98"/>
      <c r="C2041" s="99"/>
      <c r="D2041" s="100"/>
      <c r="E2041" s="101"/>
      <c r="F2041" s="102"/>
      <c r="G2041" s="99"/>
      <c r="H2041" s="103"/>
      <c r="I2041" s="104"/>
      <c r="J2041" s="2"/>
      <c r="K2041" s="56" t="str">
        <f t="shared" si="281"/>
        <v/>
      </c>
      <c r="L2041" s="2"/>
      <c r="M2041" s="2"/>
      <c r="N2041" s="51" t="str">
        <f t="shared" si="282"/>
        <v/>
      </c>
      <c r="O2041" s="2"/>
      <c r="Q2041" s="6" t="str">
        <f t="shared" si="283"/>
        <v/>
      </c>
      <c r="S2041" s="6" t="str">
        <f>IF(COUNTIF($Q2041:$Q$2510, $Q2041)&gt;1, "", $Q2041)</f>
        <v/>
      </c>
      <c r="U2041" s="63" t="str">
        <f>IF($B2041="", "", IF(OR($B2041&lt;'Intro &amp; Setup'!$W$18, $B2041&gt;'Intro &amp; Setup'!$AG$18), "X", ""))</f>
        <v/>
      </c>
      <c r="V2041" s="64" t="str">
        <f>IF($F2041="", "", IF(OR($F2041&lt;'Intro &amp; Setup'!$W$18, $F2041&gt;'Intro &amp; Setup'!$AG$18), "X", ""))</f>
        <v/>
      </c>
      <c r="W2041" s="6" t="str">
        <f t="shared" si="284"/>
        <v/>
      </c>
      <c r="Y2041" s="63" t="str">
        <f t="shared" si="285"/>
        <v/>
      </c>
      <c r="Z2041" s="64" t="str">
        <f t="shared" si="286"/>
        <v/>
      </c>
      <c r="AB2041" s="80" t="str">
        <f t="shared" si="287"/>
        <v/>
      </c>
      <c r="AC2041" s="77" t="str">
        <f t="shared" si="288"/>
        <v/>
      </c>
      <c r="AE2041" s="84" t="str">
        <f t="shared" si="289"/>
        <v/>
      </c>
      <c r="AG2041" s="6" t="str">
        <f>IF($AE2041="", "", COUNTIF($AE$10:$AE$2510, "&gt;"&amp;$AE2041)+1+COUNTIF($AE$10:$AE2041, $AE2041)-1)</f>
        <v/>
      </c>
    </row>
    <row r="2042" spans="1:33" x14ac:dyDescent="0.25">
      <c r="A2042" s="2"/>
      <c r="B2042" s="98"/>
      <c r="C2042" s="99"/>
      <c r="D2042" s="100"/>
      <c r="E2042" s="101"/>
      <c r="F2042" s="102"/>
      <c r="G2042" s="99"/>
      <c r="H2042" s="103"/>
      <c r="I2042" s="104"/>
      <c r="J2042" s="2"/>
      <c r="K2042" s="56" t="str">
        <f t="shared" si="281"/>
        <v/>
      </c>
      <c r="L2042" s="2"/>
      <c r="M2042" s="2"/>
      <c r="N2042" s="51" t="str">
        <f t="shared" si="282"/>
        <v/>
      </c>
      <c r="O2042" s="2"/>
      <c r="Q2042" s="6" t="str">
        <f t="shared" si="283"/>
        <v/>
      </c>
      <c r="S2042" s="6" t="str">
        <f>IF(COUNTIF($Q2042:$Q$2510, $Q2042)&gt;1, "", $Q2042)</f>
        <v/>
      </c>
      <c r="U2042" s="63" t="str">
        <f>IF($B2042="", "", IF(OR($B2042&lt;'Intro &amp; Setup'!$W$18, $B2042&gt;'Intro &amp; Setup'!$AG$18), "X", ""))</f>
        <v/>
      </c>
      <c r="V2042" s="64" t="str">
        <f>IF($F2042="", "", IF(OR($F2042&lt;'Intro &amp; Setup'!$W$18, $F2042&gt;'Intro &amp; Setup'!$AG$18), "X", ""))</f>
        <v/>
      </c>
      <c r="W2042" s="6" t="str">
        <f t="shared" si="284"/>
        <v/>
      </c>
      <c r="Y2042" s="63" t="str">
        <f t="shared" si="285"/>
        <v/>
      </c>
      <c r="Z2042" s="64" t="str">
        <f t="shared" si="286"/>
        <v/>
      </c>
      <c r="AB2042" s="80" t="str">
        <f t="shared" si="287"/>
        <v/>
      </c>
      <c r="AC2042" s="77" t="str">
        <f t="shared" si="288"/>
        <v/>
      </c>
      <c r="AE2042" s="84" t="str">
        <f t="shared" si="289"/>
        <v/>
      </c>
      <c r="AG2042" s="6" t="str">
        <f>IF($AE2042="", "", COUNTIF($AE$10:$AE$2510, "&gt;"&amp;$AE2042)+1+COUNTIF($AE$10:$AE2042, $AE2042)-1)</f>
        <v/>
      </c>
    </row>
    <row r="2043" spans="1:33" x14ac:dyDescent="0.25">
      <c r="A2043" s="2"/>
      <c r="B2043" s="98"/>
      <c r="C2043" s="99"/>
      <c r="D2043" s="100"/>
      <c r="E2043" s="101"/>
      <c r="F2043" s="102"/>
      <c r="G2043" s="99"/>
      <c r="H2043" s="103"/>
      <c r="I2043" s="104"/>
      <c r="J2043" s="2"/>
      <c r="K2043" s="56" t="str">
        <f t="shared" si="281"/>
        <v/>
      </c>
      <c r="L2043" s="2"/>
      <c r="M2043" s="2"/>
      <c r="N2043" s="51" t="str">
        <f t="shared" si="282"/>
        <v/>
      </c>
      <c r="O2043" s="2"/>
      <c r="Q2043" s="6" t="str">
        <f t="shared" si="283"/>
        <v/>
      </c>
      <c r="S2043" s="6" t="str">
        <f>IF(COUNTIF($Q2043:$Q$2510, $Q2043)&gt;1, "", $Q2043)</f>
        <v/>
      </c>
      <c r="U2043" s="63" t="str">
        <f>IF($B2043="", "", IF(OR($B2043&lt;'Intro &amp; Setup'!$W$18, $B2043&gt;'Intro &amp; Setup'!$AG$18), "X", ""))</f>
        <v/>
      </c>
      <c r="V2043" s="64" t="str">
        <f>IF($F2043="", "", IF(OR($F2043&lt;'Intro &amp; Setup'!$W$18, $F2043&gt;'Intro &amp; Setup'!$AG$18), "X", ""))</f>
        <v/>
      </c>
      <c r="W2043" s="6" t="str">
        <f t="shared" si="284"/>
        <v/>
      </c>
      <c r="Y2043" s="63" t="str">
        <f t="shared" si="285"/>
        <v/>
      </c>
      <c r="Z2043" s="64" t="str">
        <f t="shared" si="286"/>
        <v/>
      </c>
      <c r="AB2043" s="80" t="str">
        <f t="shared" si="287"/>
        <v/>
      </c>
      <c r="AC2043" s="77" t="str">
        <f t="shared" si="288"/>
        <v/>
      </c>
      <c r="AE2043" s="84" t="str">
        <f t="shared" si="289"/>
        <v/>
      </c>
      <c r="AG2043" s="6" t="str">
        <f>IF($AE2043="", "", COUNTIF($AE$10:$AE$2510, "&gt;"&amp;$AE2043)+1+COUNTIF($AE$10:$AE2043, $AE2043)-1)</f>
        <v/>
      </c>
    </row>
    <row r="2044" spans="1:33" x14ac:dyDescent="0.25">
      <c r="A2044" s="2"/>
      <c r="B2044" s="98"/>
      <c r="C2044" s="99"/>
      <c r="D2044" s="100"/>
      <c r="E2044" s="101"/>
      <c r="F2044" s="102"/>
      <c r="G2044" s="99"/>
      <c r="H2044" s="103"/>
      <c r="I2044" s="104"/>
      <c r="J2044" s="2"/>
      <c r="K2044" s="56" t="str">
        <f t="shared" si="281"/>
        <v/>
      </c>
      <c r="L2044" s="2"/>
      <c r="M2044" s="2"/>
      <c r="N2044" s="51" t="str">
        <f t="shared" si="282"/>
        <v/>
      </c>
      <c r="O2044" s="2"/>
      <c r="Q2044" s="6" t="str">
        <f t="shared" si="283"/>
        <v/>
      </c>
      <c r="S2044" s="6" t="str">
        <f>IF(COUNTIF($Q2044:$Q$2510, $Q2044)&gt;1, "", $Q2044)</f>
        <v/>
      </c>
      <c r="U2044" s="63" t="str">
        <f>IF($B2044="", "", IF(OR($B2044&lt;'Intro &amp; Setup'!$W$18, $B2044&gt;'Intro &amp; Setup'!$AG$18), "X", ""))</f>
        <v/>
      </c>
      <c r="V2044" s="64" t="str">
        <f>IF($F2044="", "", IF(OR($F2044&lt;'Intro &amp; Setup'!$W$18, $F2044&gt;'Intro &amp; Setup'!$AG$18), "X", ""))</f>
        <v/>
      </c>
      <c r="W2044" s="6" t="str">
        <f t="shared" si="284"/>
        <v/>
      </c>
      <c r="Y2044" s="63" t="str">
        <f t="shared" si="285"/>
        <v/>
      </c>
      <c r="Z2044" s="64" t="str">
        <f t="shared" si="286"/>
        <v/>
      </c>
      <c r="AB2044" s="80" t="str">
        <f t="shared" si="287"/>
        <v/>
      </c>
      <c r="AC2044" s="77" t="str">
        <f t="shared" si="288"/>
        <v/>
      </c>
      <c r="AE2044" s="84" t="str">
        <f t="shared" si="289"/>
        <v/>
      </c>
      <c r="AG2044" s="6" t="str">
        <f>IF($AE2044="", "", COUNTIF($AE$10:$AE$2510, "&gt;"&amp;$AE2044)+1+COUNTIF($AE$10:$AE2044, $AE2044)-1)</f>
        <v/>
      </c>
    </row>
    <row r="2045" spans="1:33" x14ac:dyDescent="0.25">
      <c r="A2045" s="2"/>
      <c r="B2045" s="98"/>
      <c r="C2045" s="99"/>
      <c r="D2045" s="100"/>
      <c r="E2045" s="101"/>
      <c r="F2045" s="102"/>
      <c r="G2045" s="99"/>
      <c r="H2045" s="103"/>
      <c r="I2045" s="104"/>
      <c r="J2045" s="2"/>
      <c r="K2045" s="56" t="str">
        <f t="shared" si="281"/>
        <v/>
      </c>
      <c r="L2045" s="2"/>
      <c r="M2045" s="2"/>
      <c r="N2045" s="51" t="str">
        <f t="shared" si="282"/>
        <v/>
      </c>
      <c r="O2045" s="2"/>
      <c r="Q2045" s="6" t="str">
        <f t="shared" si="283"/>
        <v/>
      </c>
      <c r="S2045" s="6" t="str">
        <f>IF(COUNTIF($Q2045:$Q$2510, $Q2045)&gt;1, "", $Q2045)</f>
        <v/>
      </c>
      <c r="U2045" s="63" t="str">
        <f>IF($B2045="", "", IF(OR($B2045&lt;'Intro &amp; Setup'!$W$18, $B2045&gt;'Intro &amp; Setup'!$AG$18), "X", ""))</f>
        <v/>
      </c>
      <c r="V2045" s="64" t="str">
        <f>IF($F2045="", "", IF(OR($F2045&lt;'Intro &amp; Setup'!$W$18, $F2045&gt;'Intro &amp; Setup'!$AG$18), "X", ""))</f>
        <v/>
      </c>
      <c r="W2045" s="6" t="str">
        <f t="shared" si="284"/>
        <v/>
      </c>
      <c r="Y2045" s="63" t="str">
        <f t="shared" si="285"/>
        <v/>
      </c>
      <c r="Z2045" s="64" t="str">
        <f t="shared" si="286"/>
        <v/>
      </c>
      <c r="AB2045" s="80" t="str">
        <f t="shared" si="287"/>
        <v/>
      </c>
      <c r="AC2045" s="77" t="str">
        <f t="shared" si="288"/>
        <v/>
      </c>
      <c r="AE2045" s="84" t="str">
        <f t="shared" si="289"/>
        <v/>
      </c>
      <c r="AG2045" s="6" t="str">
        <f>IF($AE2045="", "", COUNTIF($AE$10:$AE$2510, "&gt;"&amp;$AE2045)+1+COUNTIF($AE$10:$AE2045, $AE2045)-1)</f>
        <v/>
      </c>
    </row>
    <row r="2046" spans="1:33" x14ac:dyDescent="0.25">
      <c r="A2046" s="2"/>
      <c r="B2046" s="98"/>
      <c r="C2046" s="99"/>
      <c r="D2046" s="100"/>
      <c r="E2046" s="101"/>
      <c r="F2046" s="102"/>
      <c r="G2046" s="99"/>
      <c r="H2046" s="103"/>
      <c r="I2046" s="104"/>
      <c r="J2046" s="2"/>
      <c r="K2046" s="56" t="str">
        <f t="shared" si="281"/>
        <v/>
      </c>
      <c r="L2046" s="2"/>
      <c r="M2046" s="2"/>
      <c r="N2046" s="51" t="str">
        <f t="shared" si="282"/>
        <v/>
      </c>
      <c r="O2046" s="2"/>
      <c r="Q2046" s="6" t="str">
        <f t="shared" si="283"/>
        <v/>
      </c>
      <c r="S2046" s="6" t="str">
        <f>IF(COUNTIF($Q2046:$Q$2510, $Q2046)&gt;1, "", $Q2046)</f>
        <v/>
      </c>
      <c r="U2046" s="63" t="str">
        <f>IF($B2046="", "", IF(OR($B2046&lt;'Intro &amp; Setup'!$W$18, $B2046&gt;'Intro &amp; Setup'!$AG$18), "X", ""))</f>
        <v/>
      </c>
      <c r="V2046" s="64" t="str">
        <f>IF($F2046="", "", IF(OR($F2046&lt;'Intro &amp; Setup'!$W$18, $F2046&gt;'Intro &amp; Setup'!$AG$18), "X", ""))</f>
        <v/>
      </c>
      <c r="W2046" s="6" t="str">
        <f t="shared" si="284"/>
        <v/>
      </c>
      <c r="Y2046" s="63" t="str">
        <f t="shared" si="285"/>
        <v/>
      </c>
      <c r="Z2046" s="64" t="str">
        <f t="shared" si="286"/>
        <v/>
      </c>
      <c r="AB2046" s="80" t="str">
        <f t="shared" si="287"/>
        <v/>
      </c>
      <c r="AC2046" s="77" t="str">
        <f t="shared" si="288"/>
        <v/>
      </c>
      <c r="AE2046" s="84" t="str">
        <f t="shared" si="289"/>
        <v/>
      </c>
      <c r="AG2046" s="6" t="str">
        <f>IF($AE2046="", "", COUNTIF($AE$10:$AE$2510, "&gt;"&amp;$AE2046)+1+COUNTIF($AE$10:$AE2046, $AE2046)-1)</f>
        <v/>
      </c>
    </row>
    <row r="2047" spans="1:33" x14ac:dyDescent="0.25">
      <c r="A2047" s="2"/>
      <c r="B2047" s="98"/>
      <c r="C2047" s="99"/>
      <c r="D2047" s="100"/>
      <c r="E2047" s="101"/>
      <c r="F2047" s="102"/>
      <c r="G2047" s="99"/>
      <c r="H2047" s="103"/>
      <c r="I2047" s="104"/>
      <c r="J2047" s="2"/>
      <c r="K2047" s="56" t="str">
        <f t="shared" si="281"/>
        <v/>
      </c>
      <c r="L2047" s="2"/>
      <c r="M2047" s="2"/>
      <c r="N2047" s="51" t="str">
        <f t="shared" si="282"/>
        <v/>
      </c>
      <c r="O2047" s="2"/>
      <c r="Q2047" s="6" t="str">
        <f t="shared" si="283"/>
        <v/>
      </c>
      <c r="S2047" s="6" t="str">
        <f>IF(COUNTIF($Q2047:$Q$2510, $Q2047)&gt;1, "", $Q2047)</f>
        <v/>
      </c>
      <c r="U2047" s="63" t="str">
        <f>IF($B2047="", "", IF(OR($B2047&lt;'Intro &amp; Setup'!$W$18, $B2047&gt;'Intro &amp; Setup'!$AG$18), "X", ""))</f>
        <v/>
      </c>
      <c r="V2047" s="64" t="str">
        <f>IF($F2047="", "", IF(OR($F2047&lt;'Intro &amp; Setup'!$W$18, $F2047&gt;'Intro &amp; Setup'!$AG$18), "X", ""))</f>
        <v/>
      </c>
      <c r="W2047" s="6" t="str">
        <f t="shared" si="284"/>
        <v/>
      </c>
      <c r="Y2047" s="63" t="str">
        <f t="shared" si="285"/>
        <v/>
      </c>
      <c r="Z2047" s="64" t="str">
        <f t="shared" si="286"/>
        <v/>
      </c>
      <c r="AB2047" s="80" t="str">
        <f t="shared" si="287"/>
        <v/>
      </c>
      <c r="AC2047" s="77" t="str">
        <f t="shared" si="288"/>
        <v/>
      </c>
      <c r="AE2047" s="84" t="str">
        <f t="shared" si="289"/>
        <v/>
      </c>
      <c r="AG2047" s="6" t="str">
        <f>IF($AE2047="", "", COUNTIF($AE$10:$AE$2510, "&gt;"&amp;$AE2047)+1+COUNTIF($AE$10:$AE2047, $AE2047)-1)</f>
        <v/>
      </c>
    </row>
    <row r="2048" spans="1:33" x14ac:dyDescent="0.25">
      <c r="A2048" s="2"/>
      <c r="B2048" s="98"/>
      <c r="C2048" s="99"/>
      <c r="D2048" s="100"/>
      <c r="E2048" s="101"/>
      <c r="F2048" s="102"/>
      <c r="G2048" s="99"/>
      <c r="H2048" s="103"/>
      <c r="I2048" s="104"/>
      <c r="J2048" s="2"/>
      <c r="K2048" s="56" t="str">
        <f t="shared" si="281"/>
        <v/>
      </c>
      <c r="L2048" s="2"/>
      <c r="M2048" s="2"/>
      <c r="N2048" s="51" t="str">
        <f t="shared" si="282"/>
        <v/>
      </c>
      <c r="O2048" s="2"/>
      <c r="Q2048" s="6" t="str">
        <f t="shared" si="283"/>
        <v/>
      </c>
      <c r="S2048" s="6" t="str">
        <f>IF(COUNTIF($Q2048:$Q$2510, $Q2048)&gt;1, "", $Q2048)</f>
        <v/>
      </c>
      <c r="U2048" s="63" t="str">
        <f>IF($B2048="", "", IF(OR($B2048&lt;'Intro &amp; Setup'!$W$18, $B2048&gt;'Intro &amp; Setup'!$AG$18), "X", ""))</f>
        <v/>
      </c>
      <c r="V2048" s="64" t="str">
        <f>IF($F2048="", "", IF(OR($F2048&lt;'Intro &amp; Setup'!$W$18, $F2048&gt;'Intro &amp; Setup'!$AG$18), "X", ""))</f>
        <v/>
      </c>
      <c r="W2048" s="6" t="str">
        <f t="shared" si="284"/>
        <v/>
      </c>
      <c r="Y2048" s="63" t="str">
        <f t="shared" si="285"/>
        <v/>
      </c>
      <c r="Z2048" s="64" t="str">
        <f t="shared" si="286"/>
        <v/>
      </c>
      <c r="AB2048" s="80" t="str">
        <f t="shared" si="287"/>
        <v/>
      </c>
      <c r="AC2048" s="77" t="str">
        <f t="shared" si="288"/>
        <v/>
      </c>
      <c r="AE2048" s="84" t="str">
        <f t="shared" si="289"/>
        <v/>
      </c>
      <c r="AG2048" s="6" t="str">
        <f>IF($AE2048="", "", COUNTIF($AE$10:$AE$2510, "&gt;"&amp;$AE2048)+1+COUNTIF($AE$10:$AE2048, $AE2048)-1)</f>
        <v/>
      </c>
    </row>
    <row r="2049" spans="1:33" x14ac:dyDescent="0.25">
      <c r="A2049" s="2"/>
      <c r="B2049" s="98"/>
      <c r="C2049" s="99"/>
      <c r="D2049" s="100"/>
      <c r="E2049" s="101"/>
      <c r="F2049" s="102"/>
      <c r="G2049" s="99"/>
      <c r="H2049" s="103"/>
      <c r="I2049" s="104"/>
      <c r="J2049" s="2"/>
      <c r="K2049" s="56" t="str">
        <f t="shared" si="281"/>
        <v/>
      </c>
      <c r="L2049" s="2"/>
      <c r="M2049" s="2"/>
      <c r="N2049" s="51" t="str">
        <f t="shared" si="282"/>
        <v/>
      </c>
      <c r="O2049" s="2"/>
      <c r="Q2049" s="6" t="str">
        <f t="shared" si="283"/>
        <v/>
      </c>
      <c r="S2049" s="6" t="str">
        <f>IF(COUNTIF($Q2049:$Q$2510, $Q2049)&gt;1, "", $Q2049)</f>
        <v/>
      </c>
      <c r="U2049" s="63" t="str">
        <f>IF($B2049="", "", IF(OR($B2049&lt;'Intro &amp; Setup'!$W$18, $B2049&gt;'Intro &amp; Setup'!$AG$18), "X", ""))</f>
        <v/>
      </c>
      <c r="V2049" s="64" t="str">
        <f>IF($F2049="", "", IF(OR($F2049&lt;'Intro &amp; Setup'!$W$18, $F2049&gt;'Intro &amp; Setup'!$AG$18), "X", ""))</f>
        <v/>
      </c>
      <c r="W2049" s="6" t="str">
        <f t="shared" si="284"/>
        <v/>
      </c>
      <c r="Y2049" s="63" t="str">
        <f t="shared" si="285"/>
        <v/>
      </c>
      <c r="Z2049" s="64" t="str">
        <f t="shared" si="286"/>
        <v/>
      </c>
      <c r="AB2049" s="80" t="str">
        <f t="shared" si="287"/>
        <v/>
      </c>
      <c r="AC2049" s="77" t="str">
        <f t="shared" si="288"/>
        <v/>
      </c>
      <c r="AE2049" s="84" t="str">
        <f t="shared" si="289"/>
        <v/>
      </c>
      <c r="AG2049" s="6" t="str">
        <f>IF($AE2049="", "", COUNTIF($AE$10:$AE$2510, "&gt;"&amp;$AE2049)+1+COUNTIF($AE$10:$AE2049, $AE2049)-1)</f>
        <v/>
      </c>
    </row>
    <row r="2050" spans="1:33" x14ac:dyDescent="0.25">
      <c r="A2050" s="2"/>
      <c r="B2050" s="98"/>
      <c r="C2050" s="99"/>
      <c r="D2050" s="100"/>
      <c r="E2050" s="101"/>
      <c r="F2050" s="102"/>
      <c r="G2050" s="99"/>
      <c r="H2050" s="103"/>
      <c r="I2050" s="104"/>
      <c r="J2050" s="2"/>
      <c r="K2050" s="56" t="str">
        <f t="shared" si="281"/>
        <v/>
      </c>
      <c r="L2050" s="2"/>
      <c r="M2050" s="2"/>
      <c r="N2050" s="51" t="str">
        <f t="shared" si="282"/>
        <v/>
      </c>
      <c r="O2050" s="2"/>
      <c r="Q2050" s="6" t="str">
        <f t="shared" si="283"/>
        <v/>
      </c>
      <c r="S2050" s="6" t="str">
        <f>IF(COUNTIF($Q2050:$Q$2510, $Q2050)&gt;1, "", $Q2050)</f>
        <v/>
      </c>
      <c r="U2050" s="63" t="str">
        <f>IF($B2050="", "", IF(OR($B2050&lt;'Intro &amp; Setup'!$W$18, $B2050&gt;'Intro &amp; Setup'!$AG$18), "X", ""))</f>
        <v/>
      </c>
      <c r="V2050" s="64" t="str">
        <f>IF($F2050="", "", IF(OR($F2050&lt;'Intro &amp; Setup'!$W$18, $F2050&gt;'Intro &amp; Setup'!$AG$18), "X", ""))</f>
        <v/>
      </c>
      <c r="W2050" s="6" t="str">
        <f t="shared" si="284"/>
        <v/>
      </c>
      <c r="Y2050" s="63" t="str">
        <f t="shared" si="285"/>
        <v/>
      </c>
      <c r="Z2050" s="64" t="str">
        <f t="shared" si="286"/>
        <v/>
      </c>
      <c r="AB2050" s="80" t="str">
        <f t="shared" si="287"/>
        <v/>
      </c>
      <c r="AC2050" s="77" t="str">
        <f t="shared" si="288"/>
        <v/>
      </c>
      <c r="AE2050" s="84" t="str">
        <f t="shared" si="289"/>
        <v/>
      </c>
      <c r="AG2050" s="6" t="str">
        <f>IF($AE2050="", "", COUNTIF($AE$10:$AE$2510, "&gt;"&amp;$AE2050)+1+COUNTIF($AE$10:$AE2050, $AE2050)-1)</f>
        <v/>
      </c>
    </row>
    <row r="2051" spans="1:33" x14ac:dyDescent="0.25">
      <c r="A2051" s="2"/>
      <c r="B2051" s="98"/>
      <c r="C2051" s="99"/>
      <c r="D2051" s="100"/>
      <c r="E2051" s="101"/>
      <c r="F2051" s="102"/>
      <c r="G2051" s="99"/>
      <c r="H2051" s="103"/>
      <c r="I2051" s="104"/>
      <c r="J2051" s="2"/>
      <c r="K2051" s="56" t="str">
        <f t="shared" si="281"/>
        <v/>
      </c>
      <c r="L2051" s="2"/>
      <c r="M2051" s="2"/>
      <c r="N2051" s="51" t="str">
        <f t="shared" si="282"/>
        <v/>
      </c>
      <c r="O2051" s="2"/>
      <c r="Q2051" s="6" t="str">
        <f t="shared" si="283"/>
        <v/>
      </c>
      <c r="S2051" s="6" t="str">
        <f>IF(COUNTIF($Q2051:$Q$2510, $Q2051)&gt;1, "", $Q2051)</f>
        <v/>
      </c>
      <c r="U2051" s="63" t="str">
        <f>IF($B2051="", "", IF(OR($B2051&lt;'Intro &amp; Setup'!$W$18, $B2051&gt;'Intro &amp; Setup'!$AG$18), "X", ""))</f>
        <v/>
      </c>
      <c r="V2051" s="64" t="str">
        <f>IF($F2051="", "", IF(OR($F2051&lt;'Intro &amp; Setup'!$W$18, $F2051&gt;'Intro &amp; Setup'!$AG$18), "X", ""))</f>
        <v/>
      </c>
      <c r="W2051" s="6" t="str">
        <f t="shared" si="284"/>
        <v/>
      </c>
      <c r="Y2051" s="63" t="str">
        <f t="shared" si="285"/>
        <v/>
      </c>
      <c r="Z2051" s="64" t="str">
        <f t="shared" si="286"/>
        <v/>
      </c>
      <c r="AB2051" s="80" t="str">
        <f t="shared" si="287"/>
        <v/>
      </c>
      <c r="AC2051" s="77" t="str">
        <f t="shared" si="288"/>
        <v/>
      </c>
      <c r="AE2051" s="84" t="str">
        <f t="shared" si="289"/>
        <v/>
      </c>
      <c r="AG2051" s="6" t="str">
        <f>IF($AE2051="", "", COUNTIF($AE$10:$AE$2510, "&gt;"&amp;$AE2051)+1+COUNTIF($AE$10:$AE2051, $AE2051)-1)</f>
        <v/>
      </c>
    </row>
    <row r="2052" spans="1:33" x14ac:dyDescent="0.25">
      <c r="A2052" s="2"/>
      <c r="B2052" s="98"/>
      <c r="C2052" s="99"/>
      <c r="D2052" s="100"/>
      <c r="E2052" s="101"/>
      <c r="F2052" s="102"/>
      <c r="G2052" s="99"/>
      <c r="H2052" s="103"/>
      <c r="I2052" s="104"/>
      <c r="J2052" s="2"/>
      <c r="K2052" s="56" t="str">
        <f t="shared" si="281"/>
        <v/>
      </c>
      <c r="L2052" s="2"/>
      <c r="M2052" s="2"/>
      <c r="N2052" s="51" t="str">
        <f t="shared" si="282"/>
        <v/>
      </c>
      <c r="O2052" s="2"/>
      <c r="Q2052" s="6" t="str">
        <f t="shared" si="283"/>
        <v/>
      </c>
      <c r="S2052" s="6" t="str">
        <f>IF(COUNTIF($Q2052:$Q$2510, $Q2052)&gt;1, "", $Q2052)</f>
        <v/>
      </c>
      <c r="U2052" s="63" t="str">
        <f>IF($B2052="", "", IF(OR($B2052&lt;'Intro &amp; Setup'!$W$18, $B2052&gt;'Intro &amp; Setup'!$AG$18), "X", ""))</f>
        <v/>
      </c>
      <c r="V2052" s="64" t="str">
        <f>IF($F2052="", "", IF(OR($F2052&lt;'Intro &amp; Setup'!$W$18, $F2052&gt;'Intro &amp; Setup'!$AG$18), "X", ""))</f>
        <v/>
      </c>
      <c r="W2052" s="6" t="str">
        <f t="shared" si="284"/>
        <v/>
      </c>
      <c r="Y2052" s="63" t="str">
        <f t="shared" si="285"/>
        <v/>
      </c>
      <c r="Z2052" s="64" t="str">
        <f t="shared" si="286"/>
        <v/>
      </c>
      <c r="AB2052" s="80" t="str">
        <f t="shared" si="287"/>
        <v/>
      </c>
      <c r="AC2052" s="77" t="str">
        <f t="shared" si="288"/>
        <v/>
      </c>
      <c r="AE2052" s="84" t="str">
        <f t="shared" si="289"/>
        <v/>
      </c>
      <c r="AG2052" s="6" t="str">
        <f>IF($AE2052="", "", COUNTIF($AE$10:$AE$2510, "&gt;"&amp;$AE2052)+1+COUNTIF($AE$10:$AE2052, $AE2052)-1)</f>
        <v/>
      </c>
    </row>
    <row r="2053" spans="1:33" x14ac:dyDescent="0.25">
      <c r="A2053" s="2"/>
      <c r="B2053" s="98"/>
      <c r="C2053" s="99"/>
      <c r="D2053" s="100"/>
      <c r="E2053" s="101"/>
      <c r="F2053" s="102"/>
      <c r="G2053" s="99"/>
      <c r="H2053" s="103"/>
      <c r="I2053" s="104"/>
      <c r="J2053" s="2"/>
      <c r="K2053" s="56" t="str">
        <f t="shared" si="281"/>
        <v/>
      </c>
      <c r="L2053" s="2"/>
      <c r="M2053" s="2"/>
      <c r="N2053" s="51" t="str">
        <f t="shared" si="282"/>
        <v/>
      </c>
      <c r="O2053" s="2"/>
      <c r="Q2053" s="6" t="str">
        <f t="shared" si="283"/>
        <v/>
      </c>
      <c r="S2053" s="6" t="str">
        <f>IF(COUNTIF($Q2053:$Q$2510, $Q2053)&gt;1, "", $Q2053)</f>
        <v/>
      </c>
      <c r="U2053" s="63" t="str">
        <f>IF($B2053="", "", IF(OR($B2053&lt;'Intro &amp; Setup'!$W$18, $B2053&gt;'Intro &amp; Setup'!$AG$18), "X", ""))</f>
        <v/>
      </c>
      <c r="V2053" s="64" t="str">
        <f>IF($F2053="", "", IF(OR($F2053&lt;'Intro &amp; Setup'!$W$18, $F2053&gt;'Intro &amp; Setup'!$AG$18), "X", ""))</f>
        <v/>
      </c>
      <c r="W2053" s="6" t="str">
        <f t="shared" si="284"/>
        <v/>
      </c>
      <c r="Y2053" s="63" t="str">
        <f t="shared" si="285"/>
        <v/>
      </c>
      <c r="Z2053" s="64" t="str">
        <f t="shared" si="286"/>
        <v/>
      </c>
      <c r="AB2053" s="80" t="str">
        <f t="shared" si="287"/>
        <v/>
      </c>
      <c r="AC2053" s="77" t="str">
        <f t="shared" si="288"/>
        <v/>
      </c>
      <c r="AE2053" s="84" t="str">
        <f t="shared" si="289"/>
        <v/>
      </c>
      <c r="AG2053" s="6" t="str">
        <f>IF($AE2053="", "", COUNTIF($AE$10:$AE$2510, "&gt;"&amp;$AE2053)+1+COUNTIF($AE$10:$AE2053, $AE2053)-1)</f>
        <v/>
      </c>
    </row>
    <row r="2054" spans="1:33" x14ac:dyDescent="0.25">
      <c r="A2054" s="2"/>
      <c r="B2054" s="98"/>
      <c r="C2054" s="99"/>
      <c r="D2054" s="100"/>
      <c r="E2054" s="101"/>
      <c r="F2054" s="102"/>
      <c r="G2054" s="99"/>
      <c r="H2054" s="103"/>
      <c r="I2054" s="104"/>
      <c r="J2054" s="2"/>
      <c r="K2054" s="56" t="str">
        <f t="shared" si="281"/>
        <v/>
      </c>
      <c r="L2054" s="2"/>
      <c r="M2054" s="2"/>
      <c r="N2054" s="51" t="str">
        <f t="shared" si="282"/>
        <v/>
      </c>
      <c r="O2054" s="2"/>
      <c r="Q2054" s="6" t="str">
        <f t="shared" si="283"/>
        <v/>
      </c>
      <c r="S2054" s="6" t="str">
        <f>IF(COUNTIF($Q2054:$Q$2510, $Q2054)&gt;1, "", $Q2054)</f>
        <v/>
      </c>
      <c r="U2054" s="63" t="str">
        <f>IF($B2054="", "", IF(OR($B2054&lt;'Intro &amp; Setup'!$W$18, $B2054&gt;'Intro &amp; Setup'!$AG$18), "X", ""))</f>
        <v/>
      </c>
      <c r="V2054" s="64" t="str">
        <f>IF($F2054="", "", IF(OR($F2054&lt;'Intro &amp; Setup'!$W$18, $F2054&gt;'Intro &amp; Setup'!$AG$18), "X", ""))</f>
        <v/>
      </c>
      <c r="W2054" s="6" t="str">
        <f t="shared" si="284"/>
        <v/>
      </c>
      <c r="Y2054" s="63" t="str">
        <f t="shared" si="285"/>
        <v/>
      </c>
      <c r="Z2054" s="64" t="str">
        <f t="shared" si="286"/>
        <v/>
      </c>
      <c r="AB2054" s="80" t="str">
        <f t="shared" si="287"/>
        <v/>
      </c>
      <c r="AC2054" s="77" t="str">
        <f t="shared" si="288"/>
        <v/>
      </c>
      <c r="AE2054" s="84" t="str">
        <f t="shared" si="289"/>
        <v/>
      </c>
      <c r="AG2054" s="6" t="str">
        <f>IF($AE2054="", "", COUNTIF($AE$10:$AE$2510, "&gt;"&amp;$AE2054)+1+COUNTIF($AE$10:$AE2054, $AE2054)-1)</f>
        <v/>
      </c>
    </row>
    <row r="2055" spans="1:33" x14ac:dyDescent="0.25">
      <c r="A2055" s="2"/>
      <c r="B2055" s="98"/>
      <c r="C2055" s="99"/>
      <c r="D2055" s="100"/>
      <c r="E2055" s="101"/>
      <c r="F2055" s="102"/>
      <c r="G2055" s="99"/>
      <c r="H2055" s="103"/>
      <c r="I2055" s="104"/>
      <c r="J2055" s="2"/>
      <c r="K2055" s="56" t="str">
        <f t="shared" si="281"/>
        <v/>
      </c>
      <c r="L2055" s="2"/>
      <c r="M2055" s="2"/>
      <c r="N2055" s="51" t="str">
        <f t="shared" si="282"/>
        <v/>
      </c>
      <c r="O2055" s="2"/>
      <c r="Q2055" s="6" t="str">
        <f t="shared" si="283"/>
        <v/>
      </c>
      <c r="S2055" s="6" t="str">
        <f>IF(COUNTIF($Q2055:$Q$2510, $Q2055)&gt;1, "", $Q2055)</f>
        <v/>
      </c>
      <c r="U2055" s="63" t="str">
        <f>IF($B2055="", "", IF(OR($B2055&lt;'Intro &amp; Setup'!$W$18, $B2055&gt;'Intro &amp; Setup'!$AG$18), "X", ""))</f>
        <v/>
      </c>
      <c r="V2055" s="64" t="str">
        <f>IF($F2055="", "", IF(OR($F2055&lt;'Intro &amp; Setup'!$W$18, $F2055&gt;'Intro &amp; Setup'!$AG$18), "X", ""))</f>
        <v/>
      </c>
      <c r="W2055" s="6" t="str">
        <f t="shared" si="284"/>
        <v/>
      </c>
      <c r="Y2055" s="63" t="str">
        <f t="shared" si="285"/>
        <v/>
      </c>
      <c r="Z2055" s="64" t="str">
        <f t="shared" si="286"/>
        <v/>
      </c>
      <c r="AB2055" s="80" t="str">
        <f t="shared" si="287"/>
        <v/>
      </c>
      <c r="AC2055" s="77" t="str">
        <f t="shared" si="288"/>
        <v/>
      </c>
      <c r="AE2055" s="84" t="str">
        <f t="shared" si="289"/>
        <v/>
      </c>
      <c r="AG2055" s="6" t="str">
        <f>IF($AE2055="", "", COUNTIF($AE$10:$AE$2510, "&gt;"&amp;$AE2055)+1+COUNTIF($AE$10:$AE2055, $AE2055)-1)</f>
        <v/>
      </c>
    </row>
    <row r="2056" spans="1:33" x14ac:dyDescent="0.25">
      <c r="A2056" s="2"/>
      <c r="B2056" s="98"/>
      <c r="C2056" s="99"/>
      <c r="D2056" s="100"/>
      <c r="E2056" s="101"/>
      <c r="F2056" s="102"/>
      <c r="G2056" s="99"/>
      <c r="H2056" s="103"/>
      <c r="I2056" s="104"/>
      <c r="J2056" s="2"/>
      <c r="K2056" s="56" t="str">
        <f t="shared" si="281"/>
        <v/>
      </c>
      <c r="L2056" s="2"/>
      <c r="M2056" s="2"/>
      <c r="N2056" s="51" t="str">
        <f t="shared" si="282"/>
        <v/>
      </c>
      <c r="O2056" s="2"/>
      <c r="Q2056" s="6" t="str">
        <f t="shared" si="283"/>
        <v/>
      </c>
      <c r="S2056" s="6" t="str">
        <f>IF(COUNTIF($Q2056:$Q$2510, $Q2056)&gt;1, "", $Q2056)</f>
        <v/>
      </c>
      <c r="U2056" s="63" t="str">
        <f>IF($B2056="", "", IF(OR($B2056&lt;'Intro &amp; Setup'!$W$18, $B2056&gt;'Intro &amp; Setup'!$AG$18), "X", ""))</f>
        <v/>
      </c>
      <c r="V2056" s="64" t="str">
        <f>IF($F2056="", "", IF(OR($F2056&lt;'Intro &amp; Setup'!$W$18, $F2056&gt;'Intro &amp; Setup'!$AG$18), "X", ""))</f>
        <v/>
      </c>
      <c r="W2056" s="6" t="str">
        <f t="shared" si="284"/>
        <v/>
      </c>
      <c r="Y2056" s="63" t="str">
        <f t="shared" si="285"/>
        <v/>
      </c>
      <c r="Z2056" s="64" t="str">
        <f t="shared" si="286"/>
        <v/>
      </c>
      <c r="AB2056" s="80" t="str">
        <f t="shared" si="287"/>
        <v/>
      </c>
      <c r="AC2056" s="77" t="str">
        <f t="shared" si="288"/>
        <v/>
      </c>
      <c r="AE2056" s="84" t="str">
        <f t="shared" si="289"/>
        <v/>
      </c>
      <c r="AG2056" s="6" t="str">
        <f>IF($AE2056="", "", COUNTIF($AE$10:$AE$2510, "&gt;"&amp;$AE2056)+1+COUNTIF($AE$10:$AE2056, $AE2056)-1)</f>
        <v/>
      </c>
    </row>
    <row r="2057" spans="1:33" x14ac:dyDescent="0.25">
      <c r="A2057" s="2"/>
      <c r="B2057" s="98"/>
      <c r="C2057" s="99"/>
      <c r="D2057" s="100"/>
      <c r="E2057" s="101"/>
      <c r="F2057" s="102"/>
      <c r="G2057" s="99"/>
      <c r="H2057" s="103"/>
      <c r="I2057" s="104"/>
      <c r="J2057" s="2"/>
      <c r="K2057" s="56" t="str">
        <f t="shared" si="281"/>
        <v/>
      </c>
      <c r="L2057" s="2"/>
      <c r="M2057" s="2"/>
      <c r="N2057" s="51" t="str">
        <f t="shared" si="282"/>
        <v/>
      </c>
      <c r="O2057" s="2"/>
      <c r="Q2057" s="6" t="str">
        <f t="shared" si="283"/>
        <v/>
      </c>
      <c r="S2057" s="6" t="str">
        <f>IF(COUNTIF($Q2057:$Q$2510, $Q2057)&gt;1, "", $Q2057)</f>
        <v/>
      </c>
      <c r="U2057" s="63" t="str">
        <f>IF($B2057="", "", IF(OR($B2057&lt;'Intro &amp; Setup'!$W$18, $B2057&gt;'Intro &amp; Setup'!$AG$18), "X", ""))</f>
        <v/>
      </c>
      <c r="V2057" s="64" t="str">
        <f>IF($F2057="", "", IF(OR($F2057&lt;'Intro &amp; Setup'!$W$18, $F2057&gt;'Intro &amp; Setup'!$AG$18), "X", ""))</f>
        <v/>
      </c>
      <c r="W2057" s="6" t="str">
        <f t="shared" si="284"/>
        <v/>
      </c>
      <c r="Y2057" s="63" t="str">
        <f t="shared" si="285"/>
        <v/>
      </c>
      <c r="Z2057" s="64" t="str">
        <f t="shared" si="286"/>
        <v/>
      </c>
      <c r="AB2057" s="80" t="str">
        <f t="shared" si="287"/>
        <v/>
      </c>
      <c r="AC2057" s="77" t="str">
        <f t="shared" si="288"/>
        <v/>
      </c>
      <c r="AE2057" s="84" t="str">
        <f t="shared" si="289"/>
        <v/>
      </c>
      <c r="AG2057" s="6" t="str">
        <f>IF($AE2057="", "", COUNTIF($AE$10:$AE$2510, "&gt;"&amp;$AE2057)+1+COUNTIF($AE$10:$AE2057, $AE2057)-1)</f>
        <v/>
      </c>
    </row>
    <row r="2058" spans="1:33" x14ac:dyDescent="0.25">
      <c r="A2058" s="2"/>
      <c r="B2058" s="98"/>
      <c r="C2058" s="99"/>
      <c r="D2058" s="100"/>
      <c r="E2058" s="101"/>
      <c r="F2058" s="102"/>
      <c r="G2058" s="99"/>
      <c r="H2058" s="103"/>
      <c r="I2058" s="104"/>
      <c r="J2058" s="2"/>
      <c r="K2058" s="56" t="str">
        <f t="shared" si="281"/>
        <v/>
      </c>
      <c r="L2058" s="2"/>
      <c r="M2058" s="2"/>
      <c r="N2058" s="51" t="str">
        <f t="shared" si="282"/>
        <v/>
      </c>
      <c r="O2058" s="2"/>
      <c r="Q2058" s="6" t="str">
        <f t="shared" si="283"/>
        <v/>
      </c>
      <c r="S2058" s="6" t="str">
        <f>IF(COUNTIF($Q2058:$Q$2510, $Q2058)&gt;1, "", $Q2058)</f>
        <v/>
      </c>
      <c r="U2058" s="63" t="str">
        <f>IF($B2058="", "", IF(OR($B2058&lt;'Intro &amp; Setup'!$W$18, $B2058&gt;'Intro &amp; Setup'!$AG$18), "X", ""))</f>
        <v/>
      </c>
      <c r="V2058" s="64" t="str">
        <f>IF($F2058="", "", IF(OR($F2058&lt;'Intro &amp; Setup'!$W$18, $F2058&gt;'Intro &amp; Setup'!$AG$18), "X", ""))</f>
        <v/>
      </c>
      <c r="W2058" s="6" t="str">
        <f t="shared" si="284"/>
        <v/>
      </c>
      <c r="Y2058" s="63" t="str">
        <f t="shared" si="285"/>
        <v/>
      </c>
      <c r="Z2058" s="64" t="str">
        <f t="shared" si="286"/>
        <v/>
      </c>
      <c r="AB2058" s="80" t="str">
        <f t="shared" si="287"/>
        <v/>
      </c>
      <c r="AC2058" s="77" t="str">
        <f t="shared" si="288"/>
        <v/>
      </c>
      <c r="AE2058" s="84" t="str">
        <f t="shared" si="289"/>
        <v/>
      </c>
      <c r="AG2058" s="6" t="str">
        <f>IF($AE2058="", "", COUNTIF($AE$10:$AE$2510, "&gt;"&amp;$AE2058)+1+COUNTIF($AE$10:$AE2058, $AE2058)-1)</f>
        <v/>
      </c>
    </row>
    <row r="2059" spans="1:33" x14ac:dyDescent="0.25">
      <c r="A2059" s="2"/>
      <c r="B2059" s="98"/>
      <c r="C2059" s="99"/>
      <c r="D2059" s="100"/>
      <c r="E2059" s="101"/>
      <c r="F2059" s="102"/>
      <c r="G2059" s="99"/>
      <c r="H2059" s="103"/>
      <c r="I2059" s="104"/>
      <c r="J2059" s="2"/>
      <c r="K2059" s="56" t="str">
        <f t="shared" si="281"/>
        <v/>
      </c>
      <c r="L2059" s="2"/>
      <c r="M2059" s="2"/>
      <c r="N2059" s="51" t="str">
        <f t="shared" si="282"/>
        <v/>
      </c>
      <c r="O2059" s="2"/>
      <c r="Q2059" s="6" t="str">
        <f t="shared" si="283"/>
        <v/>
      </c>
      <c r="S2059" s="6" t="str">
        <f>IF(COUNTIF($Q2059:$Q$2510, $Q2059)&gt;1, "", $Q2059)</f>
        <v/>
      </c>
      <c r="U2059" s="63" t="str">
        <f>IF($B2059="", "", IF(OR($B2059&lt;'Intro &amp; Setup'!$W$18, $B2059&gt;'Intro &amp; Setup'!$AG$18), "X", ""))</f>
        <v/>
      </c>
      <c r="V2059" s="64" t="str">
        <f>IF($F2059="", "", IF(OR($F2059&lt;'Intro &amp; Setup'!$W$18, $F2059&gt;'Intro &amp; Setup'!$AG$18), "X", ""))</f>
        <v/>
      </c>
      <c r="W2059" s="6" t="str">
        <f t="shared" si="284"/>
        <v/>
      </c>
      <c r="Y2059" s="63" t="str">
        <f t="shared" si="285"/>
        <v/>
      </c>
      <c r="Z2059" s="64" t="str">
        <f t="shared" si="286"/>
        <v/>
      </c>
      <c r="AB2059" s="80" t="str">
        <f t="shared" si="287"/>
        <v/>
      </c>
      <c r="AC2059" s="77" t="str">
        <f t="shared" si="288"/>
        <v/>
      </c>
      <c r="AE2059" s="84" t="str">
        <f t="shared" si="289"/>
        <v/>
      </c>
      <c r="AG2059" s="6" t="str">
        <f>IF($AE2059="", "", COUNTIF($AE$10:$AE$2510, "&gt;"&amp;$AE2059)+1+COUNTIF($AE$10:$AE2059, $AE2059)-1)</f>
        <v/>
      </c>
    </row>
    <row r="2060" spans="1:33" x14ac:dyDescent="0.25">
      <c r="A2060" s="2"/>
      <c r="B2060" s="98"/>
      <c r="C2060" s="99"/>
      <c r="D2060" s="100"/>
      <c r="E2060" s="101"/>
      <c r="F2060" s="102"/>
      <c r="G2060" s="99"/>
      <c r="H2060" s="103"/>
      <c r="I2060" s="104"/>
      <c r="J2060" s="2"/>
      <c r="K2060" s="56" t="str">
        <f t="shared" ref="K2060:K2123" si="290">IF($G2060="", "", IF($I2060="", IFERROR(INDEX($I$11:$I$2510, MATCH($G2060, $S$11:$S$2510, 0)), ""), $I2060))</f>
        <v/>
      </c>
      <c r="L2060" s="2"/>
      <c r="M2060" s="2"/>
      <c r="N2060" s="51" t="str">
        <f t="shared" ref="N2060:N2123" si="291">IFERROR(IF($H2060="", "", IF($G2060="", $H2060, ROUND($H2060/$K2060, 2))), "")</f>
        <v/>
      </c>
      <c r="O2060" s="2"/>
      <c r="Q2060" s="6" t="str">
        <f t="shared" ref="Q2060:Q2123" si="292">IF($I2060="", "", $G2060)</f>
        <v/>
      </c>
      <c r="S2060" s="6" t="str">
        <f>IF(COUNTIF($Q2060:$Q$2510, $Q2060)&gt;1, "", $Q2060)</f>
        <v/>
      </c>
      <c r="U2060" s="63" t="str">
        <f>IF($B2060="", "", IF(OR($B2060&lt;'Intro &amp; Setup'!$W$18, $B2060&gt;'Intro &amp; Setup'!$AG$18), "X", ""))</f>
        <v/>
      </c>
      <c r="V2060" s="64" t="str">
        <f>IF($F2060="", "", IF(OR($F2060&lt;'Intro &amp; Setup'!$W$18, $F2060&gt;'Intro &amp; Setup'!$AG$18), "X", ""))</f>
        <v/>
      </c>
      <c r="W2060" s="6" t="str">
        <f t="shared" ref="W2060:W2123" si="293">IF(AND($U2060="X", $V2060="X"), "X", "")</f>
        <v/>
      </c>
      <c r="Y2060" s="63" t="str">
        <f t="shared" ref="Y2060:Y2123" si="294">IF($W2060="X", "", IF($B2060="", "", TEXT($B2060, "mmm yyyy")))</f>
        <v/>
      </c>
      <c r="Z2060" s="64" t="str">
        <f t="shared" ref="Z2060:Z2123" si="295">IF($W2060="X", "", IF($F2060="", "", TEXT($F2060, "mmm yyyy")))</f>
        <v/>
      </c>
      <c r="AB2060" s="80" t="str">
        <f t="shared" ref="AB2060:AB2123" si="296">IF($G2060="", $N2060, "")</f>
        <v/>
      </c>
      <c r="AC2060" s="77" t="str">
        <f t="shared" ref="AC2060:AC2123" si="297">IF(NOT($G2060=""), $N2060, "")</f>
        <v/>
      </c>
      <c r="AE2060" s="84" t="str">
        <f t="shared" ref="AE2060:AE2123" si="298">IF($S2060="", "", SUMIF($G$11:$G$2510, $S2060, $N$11:$N$2510))</f>
        <v/>
      </c>
      <c r="AG2060" s="6" t="str">
        <f>IF($AE2060="", "", COUNTIF($AE$10:$AE$2510, "&gt;"&amp;$AE2060)+1+COUNTIF($AE$10:$AE2060, $AE2060)-1)</f>
        <v/>
      </c>
    </row>
    <row r="2061" spans="1:33" x14ac:dyDescent="0.25">
      <c r="A2061" s="2"/>
      <c r="B2061" s="98"/>
      <c r="C2061" s="99"/>
      <c r="D2061" s="100"/>
      <c r="E2061" s="101"/>
      <c r="F2061" s="102"/>
      <c r="G2061" s="99"/>
      <c r="H2061" s="103"/>
      <c r="I2061" s="104"/>
      <c r="J2061" s="2"/>
      <c r="K2061" s="56" t="str">
        <f t="shared" si="290"/>
        <v/>
      </c>
      <c r="L2061" s="2"/>
      <c r="M2061" s="2"/>
      <c r="N2061" s="51" t="str">
        <f t="shared" si="291"/>
        <v/>
      </c>
      <c r="O2061" s="2"/>
      <c r="Q2061" s="6" t="str">
        <f t="shared" si="292"/>
        <v/>
      </c>
      <c r="S2061" s="6" t="str">
        <f>IF(COUNTIF($Q2061:$Q$2510, $Q2061)&gt;1, "", $Q2061)</f>
        <v/>
      </c>
      <c r="U2061" s="63" t="str">
        <f>IF($B2061="", "", IF(OR($B2061&lt;'Intro &amp; Setup'!$W$18, $B2061&gt;'Intro &amp; Setup'!$AG$18), "X", ""))</f>
        <v/>
      </c>
      <c r="V2061" s="64" t="str">
        <f>IF($F2061="", "", IF(OR($F2061&lt;'Intro &amp; Setup'!$W$18, $F2061&gt;'Intro &amp; Setup'!$AG$18), "X", ""))</f>
        <v/>
      </c>
      <c r="W2061" s="6" t="str">
        <f t="shared" si="293"/>
        <v/>
      </c>
      <c r="Y2061" s="63" t="str">
        <f t="shared" si="294"/>
        <v/>
      </c>
      <c r="Z2061" s="64" t="str">
        <f t="shared" si="295"/>
        <v/>
      </c>
      <c r="AB2061" s="80" t="str">
        <f t="shared" si="296"/>
        <v/>
      </c>
      <c r="AC2061" s="77" t="str">
        <f t="shared" si="297"/>
        <v/>
      </c>
      <c r="AE2061" s="84" t="str">
        <f t="shared" si="298"/>
        <v/>
      </c>
      <c r="AG2061" s="6" t="str">
        <f>IF($AE2061="", "", COUNTIF($AE$10:$AE$2510, "&gt;"&amp;$AE2061)+1+COUNTIF($AE$10:$AE2061, $AE2061)-1)</f>
        <v/>
      </c>
    </row>
    <row r="2062" spans="1:33" x14ac:dyDescent="0.25">
      <c r="A2062" s="2"/>
      <c r="B2062" s="98"/>
      <c r="C2062" s="99"/>
      <c r="D2062" s="100"/>
      <c r="E2062" s="101"/>
      <c r="F2062" s="102"/>
      <c r="G2062" s="99"/>
      <c r="H2062" s="103"/>
      <c r="I2062" s="104"/>
      <c r="J2062" s="2"/>
      <c r="K2062" s="56" t="str">
        <f t="shared" si="290"/>
        <v/>
      </c>
      <c r="L2062" s="2"/>
      <c r="M2062" s="2"/>
      <c r="N2062" s="51" t="str">
        <f t="shared" si="291"/>
        <v/>
      </c>
      <c r="O2062" s="2"/>
      <c r="Q2062" s="6" t="str">
        <f t="shared" si="292"/>
        <v/>
      </c>
      <c r="S2062" s="6" t="str">
        <f>IF(COUNTIF($Q2062:$Q$2510, $Q2062)&gt;1, "", $Q2062)</f>
        <v/>
      </c>
      <c r="U2062" s="63" t="str">
        <f>IF($B2062="", "", IF(OR($B2062&lt;'Intro &amp; Setup'!$W$18, $B2062&gt;'Intro &amp; Setup'!$AG$18), "X", ""))</f>
        <v/>
      </c>
      <c r="V2062" s="64" t="str">
        <f>IF($F2062="", "", IF(OR($F2062&lt;'Intro &amp; Setup'!$W$18, $F2062&gt;'Intro &amp; Setup'!$AG$18), "X", ""))</f>
        <v/>
      </c>
      <c r="W2062" s="6" t="str">
        <f t="shared" si="293"/>
        <v/>
      </c>
      <c r="Y2062" s="63" t="str">
        <f t="shared" si="294"/>
        <v/>
      </c>
      <c r="Z2062" s="64" t="str">
        <f t="shared" si="295"/>
        <v/>
      </c>
      <c r="AB2062" s="80" t="str">
        <f t="shared" si="296"/>
        <v/>
      </c>
      <c r="AC2062" s="77" t="str">
        <f t="shared" si="297"/>
        <v/>
      </c>
      <c r="AE2062" s="84" t="str">
        <f t="shared" si="298"/>
        <v/>
      </c>
      <c r="AG2062" s="6" t="str">
        <f>IF($AE2062="", "", COUNTIF($AE$10:$AE$2510, "&gt;"&amp;$AE2062)+1+COUNTIF($AE$10:$AE2062, $AE2062)-1)</f>
        <v/>
      </c>
    </row>
    <row r="2063" spans="1:33" x14ac:dyDescent="0.25">
      <c r="A2063" s="2"/>
      <c r="B2063" s="98"/>
      <c r="C2063" s="99"/>
      <c r="D2063" s="100"/>
      <c r="E2063" s="101"/>
      <c r="F2063" s="102"/>
      <c r="G2063" s="99"/>
      <c r="H2063" s="103"/>
      <c r="I2063" s="104"/>
      <c r="J2063" s="2"/>
      <c r="K2063" s="56" t="str">
        <f t="shared" si="290"/>
        <v/>
      </c>
      <c r="L2063" s="2"/>
      <c r="M2063" s="2"/>
      <c r="N2063" s="51" t="str">
        <f t="shared" si="291"/>
        <v/>
      </c>
      <c r="O2063" s="2"/>
      <c r="Q2063" s="6" t="str">
        <f t="shared" si="292"/>
        <v/>
      </c>
      <c r="S2063" s="6" t="str">
        <f>IF(COUNTIF($Q2063:$Q$2510, $Q2063)&gt;1, "", $Q2063)</f>
        <v/>
      </c>
      <c r="U2063" s="63" t="str">
        <f>IF($B2063="", "", IF(OR($B2063&lt;'Intro &amp; Setup'!$W$18, $B2063&gt;'Intro &amp; Setup'!$AG$18), "X", ""))</f>
        <v/>
      </c>
      <c r="V2063" s="64" t="str">
        <f>IF($F2063="", "", IF(OR($F2063&lt;'Intro &amp; Setup'!$W$18, $F2063&gt;'Intro &amp; Setup'!$AG$18), "X", ""))</f>
        <v/>
      </c>
      <c r="W2063" s="6" t="str">
        <f t="shared" si="293"/>
        <v/>
      </c>
      <c r="Y2063" s="63" t="str">
        <f t="shared" si="294"/>
        <v/>
      </c>
      <c r="Z2063" s="64" t="str">
        <f t="shared" si="295"/>
        <v/>
      </c>
      <c r="AB2063" s="80" t="str">
        <f t="shared" si="296"/>
        <v/>
      </c>
      <c r="AC2063" s="77" t="str">
        <f t="shared" si="297"/>
        <v/>
      </c>
      <c r="AE2063" s="84" t="str">
        <f t="shared" si="298"/>
        <v/>
      </c>
      <c r="AG2063" s="6" t="str">
        <f>IF($AE2063="", "", COUNTIF($AE$10:$AE$2510, "&gt;"&amp;$AE2063)+1+COUNTIF($AE$10:$AE2063, $AE2063)-1)</f>
        <v/>
      </c>
    </row>
    <row r="2064" spans="1:33" x14ac:dyDescent="0.25">
      <c r="A2064" s="2"/>
      <c r="B2064" s="98"/>
      <c r="C2064" s="99"/>
      <c r="D2064" s="100"/>
      <c r="E2064" s="101"/>
      <c r="F2064" s="102"/>
      <c r="G2064" s="99"/>
      <c r="H2064" s="103"/>
      <c r="I2064" s="104"/>
      <c r="J2064" s="2"/>
      <c r="K2064" s="56" t="str">
        <f t="shared" si="290"/>
        <v/>
      </c>
      <c r="L2064" s="2"/>
      <c r="M2064" s="2"/>
      <c r="N2064" s="51" t="str">
        <f t="shared" si="291"/>
        <v/>
      </c>
      <c r="O2064" s="2"/>
      <c r="Q2064" s="6" t="str">
        <f t="shared" si="292"/>
        <v/>
      </c>
      <c r="S2064" s="6" t="str">
        <f>IF(COUNTIF($Q2064:$Q$2510, $Q2064)&gt;1, "", $Q2064)</f>
        <v/>
      </c>
      <c r="U2064" s="63" t="str">
        <f>IF($B2064="", "", IF(OR($B2064&lt;'Intro &amp; Setup'!$W$18, $B2064&gt;'Intro &amp; Setup'!$AG$18), "X", ""))</f>
        <v/>
      </c>
      <c r="V2064" s="64" t="str">
        <f>IF($F2064="", "", IF(OR($F2064&lt;'Intro &amp; Setup'!$W$18, $F2064&gt;'Intro &amp; Setup'!$AG$18), "X", ""))</f>
        <v/>
      </c>
      <c r="W2064" s="6" t="str">
        <f t="shared" si="293"/>
        <v/>
      </c>
      <c r="Y2064" s="63" t="str">
        <f t="shared" si="294"/>
        <v/>
      </c>
      <c r="Z2064" s="64" t="str">
        <f t="shared" si="295"/>
        <v/>
      </c>
      <c r="AB2064" s="80" t="str">
        <f t="shared" si="296"/>
        <v/>
      </c>
      <c r="AC2064" s="77" t="str">
        <f t="shared" si="297"/>
        <v/>
      </c>
      <c r="AE2064" s="84" t="str">
        <f t="shared" si="298"/>
        <v/>
      </c>
      <c r="AG2064" s="6" t="str">
        <f>IF($AE2064="", "", COUNTIF($AE$10:$AE$2510, "&gt;"&amp;$AE2064)+1+COUNTIF($AE$10:$AE2064, $AE2064)-1)</f>
        <v/>
      </c>
    </row>
    <row r="2065" spans="1:33" x14ac:dyDescent="0.25">
      <c r="A2065" s="2"/>
      <c r="B2065" s="98"/>
      <c r="C2065" s="99"/>
      <c r="D2065" s="100"/>
      <c r="E2065" s="101"/>
      <c r="F2065" s="102"/>
      <c r="G2065" s="99"/>
      <c r="H2065" s="103"/>
      <c r="I2065" s="104"/>
      <c r="J2065" s="2"/>
      <c r="K2065" s="56" t="str">
        <f t="shared" si="290"/>
        <v/>
      </c>
      <c r="L2065" s="2"/>
      <c r="M2065" s="2"/>
      <c r="N2065" s="51" t="str">
        <f t="shared" si="291"/>
        <v/>
      </c>
      <c r="O2065" s="2"/>
      <c r="Q2065" s="6" t="str">
        <f t="shared" si="292"/>
        <v/>
      </c>
      <c r="S2065" s="6" t="str">
        <f>IF(COUNTIF($Q2065:$Q$2510, $Q2065)&gt;1, "", $Q2065)</f>
        <v/>
      </c>
      <c r="U2065" s="63" t="str">
        <f>IF($B2065="", "", IF(OR($B2065&lt;'Intro &amp; Setup'!$W$18, $B2065&gt;'Intro &amp; Setup'!$AG$18), "X", ""))</f>
        <v/>
      </c>
      <c r="V2065" s="64" t="str">
        <f>IF($F2065="", "", IF(OR($F2065&lt;'Intro &amp; Setup'!$W$18, $F2065&gt;'Intro &amp; Setup'!$AG$18), "X", ""))</f>
        <v/>
      </c>
      <c r="W2065" s="6" t="str">
        <f t="shared" si="293"/>
        <v/>
      </c>
      <c r="Y2065" s="63" t="str">
        <f t="shared" si="294"/>
        <v/>
      </c>
      <c r="Z2065" s="64" t="str">
        <f t="shared" si="295"/>
        <v/>
      </c>
      <c r="AB2065" s="80" t="str">
        <f t="shared" si="296"/>
        <v/>
      </c>
      <c r="AC2065" s="77" t="str">
        <f t="shared" si="297"/>
        <v/>
      </c>
      <c r="AE2065" s="84" t="str">
        <f t="shared" si="298"/>
        <v/>
      </c>
      <c r="AG2065" s="6" t="str">
        <f>IF($AE2065="", "", COUNTIF($AE$10:$AE$2510, "&gt;"&amp;$AE2065)+1+COUNTIF($AE$10:$AE2065, $AE2065)-1)</f>
        <v/>
      </c>
    </row>
    <row r="2066" spans="1:33" x14ac:dyDescent="0.25">
      <c r="A2066" s="2"/>
      <c r="B2066" s="98"/>
      <c r="C2066" s="99"/>
      <c r="D2066" s="100"/>
      <c r="E2066" s="101"/>
      <c r="F2066" s="102"/>
      <c r="G2066" s="99"/>
      <c r="H2066" s="103"/>
      <c r="I2066" s="104"/>
      <c r="J2066" s="2"/>
      <c r="K2066" s="56" t="str">
        <f t="shared" si="290"/>
        <v/>
      </c>
      <c r="L2066" s="2"/>
      <c r="M2066" s="2"/>
      <c r="N2066" s="51" t="str">
        <f t="shared" si="291"/>
        <v/>
      </c>
      <c r="O2066" s="2"/>
      <c r="Q2066" s="6" t="str">
        <f t="shared" si="292"/>
        <v/>
      </c>
      <c r="S2066" s="6" t="str">
        <f>IF(COUNTIF($Q2066:$Q$2510, $Q2066)&gt;1, "", $Q2066)</f>
        <v/>
      </c>
      <c r="U2066" s="63" t="str">
        <f>IF($B2066="", "", IF(OR($B2066&lt;'Intro &amp; Setup'!$W$18, $B2066&gt;'Intro &amp; Setup'!$AG$18), "X", ""))</f>
        <v/>
      </c>
      <c r="V2066" s="64" t="str">
        <f>IF($F2066="", "", IF(OR($F2066&lt;'Intro &amp; Setup'!$W$18, $F2066&gt;'Intro &amp; Setup'!$AG$18), "X", ""))</f>
        <v/>
      </c>
      <c r="W2066" s="6" t="str">
        <f t="shared" si="293"/>
        <v/>
      </c>
      <c r="Y2066" s="63" t="str">
        <f t="shared" si="294"/>
        <v/>
      </c>
      <c r="Z2066" s="64" t="str">
        <f t="shared" si="295"/>
        <v/>
      </c>
      <c r="AB2066" s="80" t="str">
        <f t="shared" si="296"/>
        <v/>
      </c>
      <c r="AC2066" s="77" t="str">
        <f t="shared" si="297"/>
        <v/>
      </c>
      <c r="AE2066" s="84" t="str">
        <f t="shared" si="298"/>
        <v/>
      </c>
      <c r="AG2066" s="6" t="str">
        <f>IF($AE2066="", "", COUNTIF($AE$10:$AE$2510, "&gt;"&amp;$AE2066)+1+COUNTIF($AE$10:$AE2066, $AE2066)-1)</f>
        <v/>
      </c>
    </row>
    <row r="2067" spans="1:33" x14ac:dyDescent="0.25">
      <c r="A2067" s="2"/>
      <c r="B2067" s="98"/>
      <c r="C2067" s="99"/>
      <c r="D2067" s="100"/>
      <c r="E2067" s="101"/>
      <c r="F2067" s="102"/>
      <c r="G2067" s="99"/>
      <c r="H2067" s="103"/>
      <c r="I2067" s="104"/>
      <c r="J2067" s="2"/>
      <c r="K2067" s="56" t="str">
        <f t="shared" si="290"/>
        <v/>
      </c>
      <c r="L2067" s="2"/>
      <c r="M2067" s="2"/>
      <c r="N2067" s="51" t="str">
        <f t="shared" si="291"/>
        <v/>
      </c>
      <c r="O2067" s="2"/>
      <c r="Q2067" s="6" t="str">
        <f t="shared" si="292"/>
        <v/>
      </c>
      <c r="S2067" s="6" t="str">
        <f>IF(COUNTIF($Q2067:$Q$2510, $Q2067)&gt;1, "", $Q2067)</f>
        <v/>
      </c>
      <c r="U2067" s="63" t="str">
        <f>IF($B2067="", "", IF(OR($B2067&lt;'Intro &amp; Setup'!$W$18, $B2067&gt;'Intro &amp; Setup'!$AG$18), "X", ""))</f>
        <v/>
      </c>
      <c r="V2067" s="64" t="str">
        <f>IF($F2067="", "", IF(OR($F2067&lt;'Intro &amp; Setup'!$W$18, $F2067&gt;'Intro &amp; Setup'!$AG$18), "X", ""))</f>
        <v/>
      </c>
      <c r="W2067" s="6" t="str">
        <f t="shared" si="293"/>
        <v/>
      </c>
      <c r="Y2067" s="63" t="str">
        <f t="shared" si="294"/>
        <v/>
      </c>
      <c r="Z2067" s="64" t="str">
        <f t="shared" si="295"/>
        <v/>
      </c>
      <c r="AB2067" s="80" t="str">
        <f t="shared" si="296"/>
        <v/>
      </c>
      <c r="AC2067" s="77" t="str">
        <f t="shared" si="297"/>
        <v/>
      </c>
      <c r="AE2067" s="84" t="str">
        <f t="shared" si="298"/>
        <v/>
      </c>
      <c r="AG2067" s="6" t="str">
        <f>IF($AE2067="", "", COUNTIF($AE$10:$AE$2510, "&gt;"&amp;$AE2067)+1+COUNTIF($AE$10:$AE2067, $AE2067)-1)</f>
        <v/>
      </c>
    </row>
    <row r="2068" spans="1:33" x14ac:dyDescent="0.25">
      <c r="A2068" s="2"/>
      <c r="B2068" s="98"/>
      <c r="C2068" s="99"/>
      <c r="D2068" s="100"/>
      <c r="E2068" s="101"/>
      <c r="F2068" s="102"/>
      <c r="G2068" s="99"/>
      <c r="H2068" s="103"/>
      <c r="I2068" s="104"/>
      <c r="J2068" s="2"/>
      <c r="K2068" s="56" t="str">
        <f t="shared" si="290"/>
        <v/>
      </c>
      <c r="L2068" s="2"/>
      <c r="M2068" s="2"/>
      <c r="N2068" s="51" t="str">
        <f t="shared" si="291"/>
        <v/>
      </c>
      <c r="O2068" s="2"/>
      <c r="Q2068" s="6" t="str">
        <f t="shared" si="292"/>
        <v/>
      </c>
      <c r="S2068" s="6" t="str">
        <f>IF(COUNTIF($Q2068:$Q$2510, $Q2068)&gt;1, "", $Q2068)</f>
        <v/>
      </c>
      <c r="U2068" s="63" t="str">
        <f>IF($B2068="", "", IF(OR($B2068&lt;'Intro &amp; Setup'!$W$18, $B2068&gt;'Intro &amp; Setup'!$AG$18), "X", ""))</f>
        <v/>
      </c>
      <c r="V2068" s="64" t="str">
        <f>IF($F2068="", "", IF(OR($F2068&lt;'Intro &amp; Setup'!$W$18, $F2068&gt;'Intro &amp; Setup'!$AG$18), "X", ""))</f>
        <v/>
      </c>
      <c r="W2068" s="6" t="str">
        <f t="shared" si="293"/>
        <v/>
      </c>
      <c r="Y2068" s="63" t="str">
        <f t="shared" si="294"/>
        <v/>
      </c>
      <c r="Z2068" s="64" t="str">
        <f t="shared" si="295"/>
        <v/>
      </c>
      <c r="AB2068" s="80" t="str">
        <f t="shared" si="296"/>
        <v/>
      </c>
      <c r="AC2068" s="77" t="str">
        <f t="shared" si="297"/>
        <v/>
      </c>
      <c r="AE2068" s="84" t="str">
        <f t="shared" si="298"/>
        <v/>
      </c>
      <c r="AG2068" s="6" t="str">
        <f>IF($AE2068="", "", COUNTIF($AE$10:$AE$2510, "&gt;"&amp;$AE2068)+1+COUNTIF($AE$10:$AE2068, $AE2068)-1)</f>
        <v/>
      </c>
    </row>
    <row r="2069" spans="1:33" x14ac:dyDescent="0.25">
      <c r="A2069" s="2"/>
      <c r="B2069" s="98"/>
      <c r="C2069" s="99"/>
      <c r="D2069" s="100"/>
      <c r="E2069" s="101"/>
      <c r="F2069" s="102"/>
      <c r="G2069" s="99"/>
      <c r="H2069" s="103"/>
      <c r="I2069" s="104"/>
      <c r="J2069" s="2"/>
      <c r="K2069" s="56" t="str">
        <f t="shared" si="290"/>
        <v/>
      </c>
      <c r="L2069" s="2"/>
      <c r="M2069" s="2"/>
      <c r="N2069" s="51" t="str">
        <f t="shared" si="291"/>
        <v/>
      </c>
      <c r="O2069" s="2"/>
      <c r="Q2069" s="6" t="str">
        <f t="shared" si="292"/>
        <v/>
      </c>
      <c r="S2069" s="6" t="str">
        <f>IF(COUNTIF($Q2069:$Q$2510, $Q2069)&gt;1, "", $Q2069)</f>
        <v/>
      </c>
      <c r="U2069" s="63" t="str">
        <f>IF($B2069="", "", IF(OR($B2069&lt;'Intro &amp; Setup'!$W$18, $B2069&gt;'Intro &amp; Setup'!$AG$18), "X", ""))</f>
        <v/>
      </c>
      <c r="V2069" s="64" t="str">
        <f>IF($F2069="", "", IF(OR($F2069&lt;'Intro &amp; Setup'!$W$18, $F2069&gt;'Intro &amp; Setup'!$AG$18), "X", ""))</f>
        <v/>
      </c>
      <c r="W2069" s="6" t="str">
        <f t="shared" si="293"/>
        <v/>
      </c>
      <c r="Y2069" s="63" t="str">
        <f t="shared" si="294"/>
        <v/>
      </c>
      <c r="Z2069" s="64" t="str">
        <f t="shared" si="295"/>
        <v/>
      </c>
      <c r="AB2069" s="80" t="str">
        <f t="shared" si="296"/>
        <v/>
      </c>
      <c r="AC2069" s="77" t="str">
        <f t="shared" si="297"/>
        <v/>
      </c>
      <c r="AE2069" s="84" t="str">
        <f t="shared" si="298"/>
        <v/>
      </c>
      <c r="AG2069" s="6" t="str">
        <f>IF($AE2069="", "", COUNTIF($AE$10:$AE$2510, "&gt;"&amp;$AE2069)+1+COUNTIF($AE$10:$AE2069, $AE2069)-1)</f>
        <v/>
      </c>
    </row>
    <row r="2070" spans="1:33" x14ac:dyDescent="0.25">
      <c r="A2070" s="2"/>
      <c r="B2070" s="98"/>
      <c r="C2070" s="99"/>
      <c r="D2070" s="100"/>
      <c r="E2070" s="101"/>
      <c r="F2070" s="102"/>
      <c r="G2070" s="99"/>
      <c r="H2070" s="103"/>
      <c r="I2070" s="104"/>
      <c r="J2070" s="2"/>
      <c r="K2070" s="56" t="str">
        <f t="shared" si="290"/>
        <v/>
      </c>
      <c r="L2070" s="2"/>
      <c r="M2070" s="2"/>
      <c r="N2070" s="51" t="str">
        <f t="shared" si="291"/>
        <v/>
      </c>
      <c r="O2070" s="2"/>
      <c r="Q2070" s="6" t="str">
        <f t="shared" si="292"/>
        <v/>
      </c>
      <c r="S2070" s="6" t="str">
        <f>IF(COUNTIF($Q2070:$Q$2510, $Q2070)&gt;1, "", $Q2070)</f>
        <v/>
      </c>
      <c r="U2070" s="63" t="str">
        <f>IF($B2070="", "", IF(OR($B2070&lt;'Intro &amp; Setup'!$W$18, $B2070&gt;'Intro &amp; Setup'!$AG$18), "X", ""))</f>
        <v/>
      </c>
      <c r="V2070" s="64" t="str">
        <f>IF($F2070="", "", IF(OR($F2070&lt;'Intro &amp; Setup'!$W$18, $F2070&gt;'Intro &amp; Setup'!$AG$18), "X", ""))</f>
        <v/>
      </c>
      <c r="W2070" s="6" t="str">
        <f t="shared" si="293"/>
        <v/>
      </c>
      <c r="Y2070" s="63" t="str">
        <f t="shared" si="294"/>
        <v/>
      </c>
      <c r="Z2070" s="64" t="str">
        <f t="shared" si="295"/>
        <v/>
      </c>
      <c r="AB2070" s="80" t="str">
        <f t="shared" si="296"/>
        <v/>
      </c>
      <c r="AC2070" s="77" t="str">
        <f t="shared" si="297"/>
        <v/>
      </c>
      <c r="AE2070" s="84" t="str">
        <f t="shared" si="298"/>
        <v/>
      </c>
      <c r="AG2070" s="6" t="str">
        <f>IF($AE2070="", "", COUNTIF($AE$10:$AE$2510, "&gt;"&amp;$AE2070)+1+COUNTIF($AE$10:$AE2070, $AE2070)-1)</f>
        <v/>
      </c>
    </row>
    <row r="2071" spans="1:33" x14ac:dyDescent="0.25">
      <c r="A2071" s="2"/>
      <c r="B2071" s="98"/>
      <c r="C2071" s="99"/>
      <c r="D2071" s="100"/>
      <c r="E2071" s="101"/>
      <c r="F2071" s="102"/>
      <c r="G2071" s="99"/>
      <c r="H2071" s="103"/>
      <c r="I2071" s="104"/>
      <c r="J2071" s="2"/>
      <c r="K2071" s="56" t="str">
        <f t="shared" si="290"/>
        <v/>
      </c>
      <c r="L2071" s="2"/>
      <c r="M2071" s="2"/>
      <c r="N2071" s="51" t="str">
        <f t="shared" si="291"/>
        <v/>
      </c>
      <c r="O2071" s="2"/>
      <c r="Q2071" s="6" t="str">
        <f t="shared" si="292"/>
        <v/>
      </c>
      <c r="S2071" s="6" t="str">
        <f>IF(COUNTIF($Q2071:$Q$2510, $Q2071)&gt;1, "", $Q2071)</f>
        <v/>
      </c>
      <c r="U2071" s="63" t="str">
        <f>IF($B2071="", "", IF(OR($B2071&lt;'Intro &amp; Setup'!$W$18, $B2071&gt;'Intro &amp; Setup'!$AG$18), "X", ""))</f>
        <v/>
      </c>
      <c r="V2071" s="64" t="str">
        <f>IF($F2071="", "", IF(OR($F2071&lt;'Intro &amp; Setup'!$W$18, $F2071&gt;'Intro &amp; Setup'!$AG$18), "X", ""))</f>
        <v/>
      </c>
      <c r="W2071" s="6" t="str">
        <f t="shared" si="293"/>
        <v/>
      </c>
      <c r="Y2071" s="63" t="str">
        <f t="shared" si="294"/>
        <v/>
      </c>
      <c r="Z2071" s="64" t="str">
        <f t="shared" si="295"/>
        <v/>
      </c>
      <c r="AB2071" s="80" t="str">
        <f t="shared" si="296"/>
        <v/>
      </c>
      <c r="AC2071" s="77" t="str">
        <f t="shared" si="297"/>
        <v/>
      </c>
      <c r="AE2071" s="84" t="str">
        <f t="shared" si="298"/>
        <v/>
      </c>
      <c r="AG2071" s="6" t="str">
        <f>IF($AE2071="", "", COUNTIF($AE$10:$AE$2510, "&gt;"&amp;$AE2071)+1+COUNTIF($AE$10:$AE2071, $AE2071)-1)</f>
        <v/>
      </c>
    </row>
    <row r="2072" spans="1:33" x14ac:dyDescent="0.25">
      <c r="A2072" s="2"/>
      <c r="B2072" s="98"/>
      <c r="C2072" s="99"/>
      <c r="D2072" s="100"/>
      <c r="E2072" s="101"/>
      <c r="F2072" s="102"/>
      <c r="G2072" s="99"/>
      <c r="H2072" s="103"/>
      <c r="I2072" s="104"/>
      <c r="J2072" s="2"/>
      <c r="K2072" s="56" t="str">
        <f t="shared" si="290"/>
        <v/>
      </c>
      <c r="L2072" s="2"/>
      <c r="M2072" s="2"/>
      <c r="N2072" s="51" t="str">
        <f t="shared" si="291"/>
        <v/>
      </c>
      <c r="O2072" s="2"/>
      <c r="Q2072" s="6" t="str">
        <f t="shared" si="292"/>
        <v/>
      </c>
      <c r="S2072" s="6" t="str">
        <f>IF(COUNTIF($Q2072:$Q$2510, $Q2072)&gt;1, "", $Q2072)</f>
        <v/>
      </c>
      <c r="U2072" s="63" t="str">
        <f>IF($B2072="", "", IF(OR($B2072&lt;'Intro &amp; Setup'!$W$18, $B2072&gt;'Intro &amp; Setup'!$AG$18), "X", ""))</f>
        <v/>
      </c>
      <c r="V2072" s="64" t="str">
        <f>IF($F2072="", "", IF(OR($F2072&lt;'Intro &amp; Setup'!$W$18, $F2072&gt;'Intro &amp; Setup'!$AG$18), "X", ""))</f>
        <v/>
      </c>
      <c r="W2072" s="6" t="str">
        <f t="shared" si="293"/>
        <v/>
      </c>
      <c r="Y2072" s="63" t="str">
        <f t="shared" si="294"/>
        <v/>
      </c>
      <c r="Z2072" s="64" t="str">
        <f t="shared" si="295"/>
        <v/>
      </c>
      <c r="AB2072" s="80" t="str">
        <f t="shared" si="296"/>
        <v/>
      </c>
      <c r="AC2072" s="77" t="str">
        <f t="shared" si="297"/>
        <v/>
      </c>
      <c r="AE2072" s="84" t="str">
        <f t="shared" si="298"/>
        <v/>
      </c>
      <c r="AG2072" s="6" t="str">
        <f>IF($AE2072="", "", COUNTIF($AE$10:$AE$2510, "&gt;"&amp;$AE2072)+1+COUNTIF($AE$10:$AE2072, $AE2072)-1)</f>
        <v/>
      </c>
    </row>
    <row r="2073" spans="1:33" x14ac:dyDescent="0.25">
      <c r="A2073" s="2"/>
      <c r="B2073" s="98"/>
      <c r="C2073" s="99"/>
      <c r="D2073" s="100"/>
      <c r="E2073" s="101"/>
      <c r="F2073" s="102"/>
      <c r="G2073" s="99"/>
      <c r="H2073" s="103"/>
      <c r="I2073" s="104"/>
      <c r="J2073" s="2"/>
      <c r="K2073" s="56" t="str">
        <f t="shared" si="290"/>
        <v/>
      </c>
      <c r="L2073" s="2"/>
      <c r="M2073" s="2"/>
      <c r="N2073" s="51" t="str">
        <f t="shared" si="291"/>
        <v/>
      </c>
      <c r="O2073" s="2"/>
      <c r="Q2073" s="6" t="str">
        <f t="shared" si="292"/>
        <v/>
      </c>
      <c r="S2073" s="6" t="str">
        <f>IF(COUNTIF($Q2073:$Q$2510, $Q2073)&gt;1, "", $Q2073)</f>
        <v/>
      </c>
      <c r="U2073" s="63" t="str">
        <f>IF($B2073="", "", IF(OR($B2073&lt;'Intro &amp; Setup'!$W$18, $B2073&gt;'Intro &amp; Setup'!$AG$18), "X", ""))</f>
        <v/>
      </c>
      <c r="V2073" s="64" t="str">
        <f>IF($F2073="", "", IF(OR($F2073&lt;'Intro &amp; Setup'!$W$18, $F2073&gt;'Intro &amp; Setup'!$AG$18), "X", ""))</f>
        <v/>
      </c>
      <c r="W2073" s="6" t="str">
        <f t="shared" si="293"/>
        <v/>
      </c>
      <c r="Y2073" s="63" t="str">
        <f t="shared" si="294"/>
        <v/>
      </c>
      <c r="Z2073" s="64" t="str">
        <f t="shared" si="295"/>
        <v/>
      </c>
      <c r="AB2073" s="80" t="str">
        <f t="shared" si="296"/>
        <v/>
      </c>
      <c r="AC2073" s="77" t="str">
        <f t="shared" si="297"/>
        <v/>
      </c>
      <c r="AE2073" s="84" t="str">
        <f t="shared" si="298"/>
        <v/>
      </c>
      <c r="AG2073" s="6" t="str">
        <f>IF($AE2073="", "", COUNTIF($AE$10:$AE$2510, "&gt;"&amp;$AE2073)+1+COUNTIF($AE$10:$AE2073, $AE2073)-1)</f>
        <v/>
      </c>
    </row>
    <row r="2074" spans="1:33" x14ac:dyDescent="0.25">
      <c r="A2074" s="2"/>
      <c r="B2074" s="98"/>
      <c r="C2074" s="99"/>
      <c r="D2074" s="100"/>
      <c r="E2074" s="101"/>
      <c r="F2074" s="102"/>
      <c r="G2074" s="99"/>
      <c r="H2074" s="103"/>
      <c r="I2074" s="104"/>
      <c r="J2074" s="2"/>
      <c r="K2074" s="56" t="str">
        <f t="shared" si="290"/>
        <v/>
      </c>
      <c r="L2074" s="2"/>
      <c r="M2074" s="2"/>
      <c r="N2074" s="51" t="str">
        <f t="shared" si="291"/>
        <v/>
      </c>
      <c r="O2074" s="2"/>
      <c r="Q2074" s="6" t="str">
        <f t="shared" si="292"/>
        <v/>
      </c>
      <c r="S2074" s="6" t="str">
        <f>IF(COUNTIF($Q2074:$Q$2510, $Q2074)&gt;1, "", $Q2074)</f>
        <v/>
      </c>
      <c r="U2074" s="63" t="str">
        <f>IF($B2074="", "", IF(OR($B2074&lt;'Intro &amp; Setup'!$W$18, $B2074&gt;'Intro &amp; Setup'!$AG$18), "X", ""))</f>
        <v/>
      </c>
      <c r="V2074" s="64" t="str">
        <f>IF($F2074="", "", IF(OR($F2074&lt;'Intro &amp; Setup'!$W$18, $F2074&gt;'Intro &amp; Setup'!$AG$18), "X", ""))</f>
        <v/>
      </c>
      <c r="W2074" s="6" t="str">
        <f t="shared" si="293"/>
        <v/>
      </c>
      <c r="Y2074" s="63" t="str">
        <f t="shared" si="294"/>
        <v/>
      </c>
      <c r="Z2074" s="64" t="str">
        <f t="shared" si="295"/>
        <v/>
      </c>
      <c r="AB2074" s="80" t="str">
        <f t="shared" si="296"/>
        <v/>
      </c>
      <c r="AC2074" s="77" t="str">
        <f t="shared" si="297"/>
        <v/>
      </c>
      <c r="AE2074" s="84" t="str">
        <f t="shared" si="298"/>
        <v/>
      </c>
      <c r="AG2074" s="6" t="str">
        <f>IF($AE2074="", "", COUNTIF($AE$10:$AE$2510, "&gt;"&amp;$AE2074)+1+COUNTIF($AE$10:$AE2074, $AE2074)-1)</f>
        <v/>
      </c>
    </row>
    <row r="2075" spans="1:33" x14ac:dyDescent="0.25">
      <c r="A2075" s="2"/>
      <c r="B2075" s="98"/>
      <c r="C2075" s="99"/>
      <c r="D2075" s="100"/>
      <c r="E2075" s="101"/>
      <c r="F2075" s="102"/>
      <c r="G2075" s="99"/>
      <c r="H2075" s="103"/>
      <c r="I2075" s="104"/>
      <c r="J2075" s="2"/>
      <c r="K2075" s="56" t="str">
        <f t="shared" si="290"/>
        <v/>
      </c>
      <c r="L2075" s="2"/>
      <c r="M2075" s="2"/>
      <c r="N2075" s="51" t="str">
        <f t="shared" si="291"/>
        <v/>
      </c>
      <c r="O2075" s="2"/>
      <c r="Q2075" s="6" t="str">
        <f t="shared" si="292"/>
        <v/>
      </c>
      <c r="S2075" s="6" t="str">
        <f>IF(COUNTIF($Q2075:$Q$2510, $Q2075)&gt;1, "", $Q2075)</f>
        <v/>
      </c>
      <c r="U2075" s="63" t="str">
        <f>IF($B2075="", "", IF(OR($B2075&lt;'Intro &amp; Setup'!$W$18, $B2075&gt;'Intro &amp; Setup'!$AG$18), "X", ""))</f>
        <v/>
      </c>
      <c r="V2075" s="64" t="str">
        <f>IF($F2075="", "", IF(OR($F2075&lt;'Intro &amp; Setup'!$W$18, $F2075&gt;'Intro &amp; Setup'!$AG$18), "X", ""))</f>
        <v/>
      </c>
      <c r="W2075" s="6" t="str">
        <f t="shared" si="293"/>
        <v/>
      </c>
      <c r="Y2075" s="63" t="str">
        <f t="shared" si="294"/>
        <v/>
      </c>
      <c r="Z2075" s="64" t="str">
        <f t="shared" si="295"/>
        <v/>
      </c>
      <c r="AB2075" s="80" t="str">
        <f t="shared" si="296"/>
        <v/>
      </c>
      <c r="AC2075" s="77" t="str">
        <f t="shared" si="297"/>
        <v/>
      </c>
      <c r="AE2075" s="84" t="str">
        <f t="shared" si="298"/>
        <v/>
      </c>
      <c r="AG2075" s="6" t="str">
        <f>IF($AE2075="", "", COUNTIF($AE$10:$AE$2510, "&gt;"&amp;$AE2075)+1+COUNTIF($AE$10:$AE2075, $AE2075)-1)</f>
        <v/>
      </c>
    </row>
    <row r="2076" spans="1:33" x14ac:dyDescent="0.25">
      <c r="A2076" s="2"/>
      <c r="B2076" s="98"/>
      <c r="C2076" s="99"/>
      <c r="D2076" s="100"/>
      <c r="E2076" s="101"/>
      <c r="F2076" s="102"/>
      <c r="G2076" s="99"/>
      <c r="H2076" s="103"/>
      <c r="I2076" s="104"/>
      <c r="J2076" s="2"/>
      <c r="K2076" s="56" t="str">
        <f t="shared" si="290"/>
        <v/>
      </c>
      <c r="L2076" s="2"/>
      <c r="M2076" s="2"/>
      <c r="N2076" s="51" t="str">
        <f t="shared" si="291"/>
        <v/>
      </c>
      <c r="O2076" s="2"/>
      <c r="Q2076" s="6" t="str">
        <f t="shared" si="292"/>
        <v/>
      </c>
      <c r="S2076" s="6" t="str">
        <f>IF(COUNTIF($Q2076:$Q$2510, $Q2076)&gt;1, "", $Q2076)</f>
        <v/>
      </c>
      <c r="U2076" s="63" t="str">
        <f>IF($B2076="", "", IF(OR($B2076&lt;'Intro &amp; Setup'!$W$18, $B2076&gt;'Intro &amp; Setup'!$AG$18), "X", ""))</f>
        <v/>
      </c>
      <c r="V2076" s="64" t="str">
        <f>IF($F2076="", "", IF(OR($F2076&lt;'Intro &amp; Setup'!$W$18, $F2076&gt;'Intro &amp; Setup'!$AG$18), "X", ""))</f>
        <v/>
      </c>
      <c r="W2076" s="6" t="str">
        <f t="shared" si="293"/>
        <v/>
      </c>
      <c r="Y2076" s="63" t="str">
        <f t="shared" si="294"/>
        <v/>
      </c>
      <c r="Z2076" s="64" t="str">
        <f t="shared" si="295"/>
        <v/>
      </c>
      <c r="AB2076" s="80" t="str">
        <f t="shared" si="296"/>
        <v/>
      </c>
      <c r="AC2076" s="77" t="str">
        <f t="shared" si="297"/>
        <v/>
      </c>
      <c r="AE2076" s="84" t="str">
        <f t="shared" si="298"/>
        <v/>
      </c>
      <c r="AG2076" s="6" t="str">
        <f>IF($AE2076="", "", COUNTIF($AE$10:$AE$2510, "&gt;"&amp;$AE2076)+1+COUNTIF($AE$10:$AE2076, $AE2076)-1)</f>
        <v/>
      </c>
    </row>
    <row r="2077" spans="1:33" x14ac:dyDescent="0.25">
      <c r="A2077" s="2"/>
      <c r="B2077" s="98"/>
      <c r="C2077" s="99"/>
      <c r="D2077" s="100"/>
      <c r="E2077" s="101"/>
      <c r="F2077" s="102"/>
      <c r="G2077" s="99"/>
      <c r="H2077" s="103"/>
      <c r="I2077" s="104"/>
      <c r="J2077" s="2"/>
      <c r="K2077" s="56" t="str">
        <f t="shared" si="290"/>
        <v/>
      </c>
      <c r="L2077" s="2"/>
      <c r="M2077" s="2"/>
      <c r="N2077" s="51" t="str">
        <f t="shared" si="291"/>
        <v/>
      </c>
      <c r="O2077" s="2"/>
      <c r="Q2077" s="6" t="str">
        <f t="shared" si="292"/>
        <v/>
      </c>
      <c r="S2077" s="6" t="str">
        <f>IF(COUNTIF($Q2077:$Q$2510, $Q2077)&gt;1, "", $Q2077)</f>
        <v/>
      </c>
      <c r="U2077" s="63" t="str">
        <f>IF($B2077="", "", IF(OR($B2077&lt;'Intro &amp; Setup'!$W$18, $B2077&gt;'Intro &amp; Setup'!$AG$18), "X", ""))</f>
        <v/>
      </c>
      <c r="V2077" s="64" t="str">
        <f>IF($F2077="", "", IF(OR($F2077&lt;'Intro &amp; Setup'!$W$18, $F2077&gt;'Intro &amp; Setup'!$AG$18), "X", ""))</f>
        <v/>
      </c>
      <c r="W2077" s="6" t="str">
        <f t="shared" si="293"/>
        <v/>
      </c>
      <c r="Y2077" s="63" t="str">
        <f t="shared" si="294"/>
        <v/>
      </c>
      <c r="Z2077" s="64" t="str">
        <f t="shared" si="295"/>
        <v/>
      </c>
      <c r="AB2077" s="80" t="str">
        <f t="shared" si="296"/>
        <v/>
      </c>
      <c r="AC2077" s="77" t="str">
        <f t="shared" si="297"/>
        <v/>
      </c>
      <c r="AE2077" s="84" t="str">
        <f t="shared" si="298"/>
        <v/>
      </c>
      <c r="AG2077" s="6" t="str">
        <f>IF($AE2077="", "", COUNTIF($AE$10:$AE$2510, "&gt;"&amp;$AE2077)+1+COUNTIF($AE$10:$AE2077, $AE2077)-1)</f>
        <v/>
      </c>
    </row>
    <row r="2078" spans="1:33" x14ac:dyDescent="0.25">
      <c r="A2078" s="2"/>
      <c r="B2078" s="98"/>
      <c r="C2078" s="99"/>
      <c r="D2078" s="100"/>
      <c r="E2078" s="101"/>
      <c r="F2078" s="102"/>
      <c r="G2078" s="99"/>
      <c r="H2078" s="103"/>
      <c r="I2078" s="104"/>
      <c r="J2078" s="2"/>
      <c r="K2078" s="56" t="str">
        <f t="shared" si="290"/>
        <v/>
      </c>
      <c r="L2078" s="2"/>
      <c r="M2078" s="2"/>
      <c r="N2078" s="51" t="str">
        <f t="shared" si="291"/>
        <v/>
      </c>
      <c r="O2078" s="2"/>
      <c r="Q2078" s="6" t="str">
        <f t="shared" si="292"/>
        <v/>
      </c>
      <c r="S2078" s="6" t="str">
        <f>IF(COUNTIF($Q2078:$Q$2510, $Q2078)&gt;1, "", $Q2078)</f>
        <v/>
      </c>
      <c r="U2078" s="63" t="str">
        <f>IF($B2078="", "", IF(OR($B2078&lt;'Intro &amp; Setup'!$W$18, $B2078&gt;'Intro &amp; Setup'!$AG$18), "X", ""))</f>
        <v/>
      </c>
      <c r="V2078" s="64" t="str">
        <f>IF($F2078="", "", IF(OR($F2078&lt;'Intro &amp; Setup'!$W$18, $F2078&gt;'Intro &amp; Setup'!$AG$18), "X", ""))</f>
        <v/>
      </c>
      <c r="W2078" s="6" t="str">
        <f t="shared" si="293"/>
        <v/>
      </c>
      <c r="Y2078" s="63" t="str">
        <f t="shared" si="294"/>
        <v/>
      </c>
      <c r="Z2078" s="64" t="str">
        <f t="shared" si="295"/>
        <v/>
      </c>
      <c r="AB2078" s="80" t="str">
        <f t="shared" si="296"/>
        <v/>
      </c>
      <c r="AC2078" s="77" t="str">
        <f t="shared" si="297"/>
        <v/>
      </c>
      <c r="AE2078" s="84" t="str">
        <f t="shared" si="298"/>
        <v/>
      </c>
      <c r="AG2078" s="6" t="str">
        <f>IF($AE2078="", "", COUNTIF($AE$10:$AE$2510, "&gt;"&amp;$AE2078)+1+COUNTIF($AE$10:$AE2078, $AE2078)-1)</f>
        <v/>
      </c>
    </row>
    <row r="2079" spans="1:33" x14ac:dyDescent="0.25">
      <c r="A2079" s="2"/>
      <c r="B2079" s="98"/>
      <c r="C2079" s="99"/>
      <c r="D2079" s="100"/>
      <c r="E2079" s="101"/>
      <c r="F2079" s="102"/>
      <c r="G2079" s="99"/>
      <c r="H2079" s="103"/>
      <c r="I2079" s="104"/>
      <c r="J2079" s="2"/>
      <c r="K2079" s="56" t="str">
        <f t="shared" si="290"/>
        <v/>
      </c>
      <c r="L2079" s="2"/>
      <c r="M2079" s="2"/>
      <c r="N2079" s="51" t="str">
        <f t="shared" si="291"/>
        <v/>
      </c>
      <c r="O2079" s="2"/>
      <c r="Q2079" s="6" t="str">
        <f t="shared" si="292"/>
        <v/>
      </c>
      <c r="S2079" s="6" t="str">
        <f>IF(COUNTIF($Q2079:$Q$2510, $Q2079)&gt;1, "", $Q2079)</f>
        <v/>
      </c>
      <c r="U2079" s="63" t="str">
        <f>IF($B2079="", "", IF(OR($B2079&lt;'Intro &amp; Setup'!$W$18, $B2079&gt;'Intro &amp; Setup'!$AG$18), "X", ""))</f>
        <v/>
      </c>
      <c r="V2079" s="64" t="str">
        <f>IF($F2079="", "", IF(OR($F2079&lt;'Intro &amp; Setup'!$W$18, $F2079&gt;'Intro &amp; Setup'!$AG$18), "X", ""))</f>
        <v/>
      </c>
      <c r="W2079" s="6" t="str">
        <f t="shared" si="293"/>
        <v/>
      </c>
      <c r="Y2079" s="63" t="str">
        <f t="shared" si="294"/>
        <v/>
      </c>
      <c r="Z2079" s="64" t="str">
        <f t="shared" si="295"/>
        <v/>
      </c>
      <c r="AB2079" s="80" t="str">
        <f t="shared" si="296"/>
        <v/>
      </c>
      <c r="AC2079" s="77" t="str">
        <f t="shared" si="297"/>
        <v/>
      </c>
      <c r="AE2079" s="84" t="str">
        <f t="shared" si="298"/>
        <v/>
      </c>
      <c r="AG2079" s="6" t="str">
        <f>IF($AE2079="", "", COUNTIF($AE$10:$AE$2510, "&gt;"&amp;$AE2079)+1+COUNTIF($AE$10:$AE2079, $AE2079)-1)</f>
        <v/>
      </c>
    </row>
    <row r="2080" spans="1:33" x14ac:dyDescent="0.25">
      <c r="A2080" s="2"/>
      <c r="B2080" s="98"/>
      <c r="C2080" s="99"/>
      <c r="D2080" s="100"/>
      <c r="E2080" s="101"/>
      <c r="F2080" s="102"/>
      <c r="G2080" s="99"/>
      <c r="H2080" s="103"/>
      <c r="I2080" s="104"/>
      <c r="J2080" s="2"/>
      <c r="K2080" s="56" t="str">
        <f t="shared" si="290"/>
        <v/>
      </c>
      <c r="L2080" s="2"/>
      <c r="M2080" s="2"/>
      <c r="N2080" s="51" t="str">
        <f t="shared" si="291"/>
        <v/>
      </c>
      <c r="O2080" s="2"/>
      <c r="Q2080" s="6" t="str">
        <f t="shared" si="292"/>
        <v/>
      </c>
      <c r="S2080" s="6" t="str">
        <f>IF(COUNTIF($Q2080:$Q$2510, $Q2080)&gt;1, "", $Q2080)</f>
        <v/>
      </c>
      <c r="U2080" s="63" t="str">
        <f>IF($B2080="", "", IF(OR($B2080&lt;'Intro &amp; Setup'!$W$18, $B2080&gt;'Intro &amp; Setup'!$AG$18), "X", ""))</f>
        <v/>
      </c>
      <c r="V2080" s="64" t="str">
        <f>IF($F2080="", "", IF(OR($F2080&lt;'Intro &amp; Setup'!$W$18, $F2080&gt;'Intro &amp; Setup'!$AG$18), "X", ""))</f>
        <v/>
      </c>
      <c r="W2080" s="6" t="str">
        <f t="shared" si="293"/>
        <v/>
      </c>
      <c r="Y2080" s="63" t="str">
        <f t="shared" si="294"/>
        <v/>
      </c>
      <c r="Z2080" s="64" t="str">
        <f t="shared" si="295"/>
        <v/>
      </c>
      <c r="AB2080" s="80" t="str">
        <f t="shared" si="296"/>
        <v/>
      </c>
      <c r="AC2080" s="77" t="str">
        <f t="shared" si="297"/>
        <v/>
      </c>
      <c r="AE2080" s="84" t="str">
        <f t="shared" si="298"/>
        <v/>
      </c>
      <c r="AG2080" s="6" t="str">
        <f>IF($AE2080="", "", COUNTIF($AE$10:$AE$2510, "&gt;"&amp;$AE2080)+1+COUNTIF($AE$10:$AE2080, $AE2080)-1)</f>
        <v/>
      </c>
    </row>
    <row r="2081" spans="1:33" x14ac:dyDescent="0.25">
      <c r="A2081" s="2"/>
      <c r="B2081" s="98"/>
      <c r="C2081" s="99"/>
      <c r="D2081" s="100"/>
      <c r="E2081" s="101"/>
      <c r="F2081" s="102"/>
      <c r="G2081" s="99"/>
      <c r="H2081" s="103"/>
      <c r="I2081" s="104"/>
      <c r="J2081" s="2"/>
      <c r="K2081" s="56" t="str">
        <f t="shared" si="290"/>
        <v/>
      </c>
      <c r="L2081" s="2"/>
      <c r="M2081" s="2"/>
      <c r="N2081" s="51" t="str">
        <f t="shared" si="291"/>
        <v/>
      </c>
      <c r="O2081" s="2"/>
      <c r="Q2081" s="6" t="str">
        <f t="shared" si="292"/>
        <v/>
      </c>
      <c r="S2081" s="6" t="str">
        <f>IF(COUNTIF($Q2081:$Q$2510, $Q2081)&gt;1, "", $Q2081)</f>
        <v/>
      </c>
      <c r="U2081" s="63" t="str">
        <f>IF($B2081="", "", IF(OR($B2081&lt;'Intro &amp; Setup'!$W$18, $B2081&gt;'Intro &amp; Setup'!$AG$18), "X", ""))</f>
        <v/>
      </c>
      <c r="V2081" s="64" t="str">
        <f>IF($F2081="", "", IF(OR($F2081&lt;'Intro &amp; Setup'!$W$18, $F2081&gt;'Intro &amp; Setup'!$AG$18), "X", ""))</f>
        <v/>
      </c>
      <c r="W2081" s="6" t="str">
        <f t="shared" si="293"/>
        <v/>
      </c>
      <c r="Y2081" s="63" t="str">
        <f t="shared" si="294"/>
        <v/>
      </c>
      <c r="Z2081" s="64" t="str">
        <f t="shared" si="295"/>
        <v/>
      </c>
      <c r="AB2081" s="80" t="str">
        <f t="shared" si="296"/>
        <v/>
      </c>
      <c r="AC2081" s="77" t="str">
        <f t="shared" si="297"/>
        <v/>
      </c>
      <c r="AE2081" s="84" t="str">
        <f t="shared" si="298"/>
        <v/>
      </c>
      <c r="AG2081" s="6" t="str">
        <f>IF($AE2081="", "", COUNTIF($AE$10:$AE$2510, "&gt;"&amp;$AE2081)+1+COUNTIF($AE$10:$AE2081, $AE2081)-1)</f>
        <v/>
      </c>
    </row>
    <row r="2082" spans="1:33" x14ac:dyDescent="0.25">
      <c r="A2082" s="2"/>
      <c r="B2082" s="98"/>
      <c r="C2082" s="99"/>
      <c r="D2082" s="100"/>
      <c r="E2082" s="101"/>
      <c r="F2082" s="102"/>
      <c r="G2082" s="99"/>
      <c r="H2082" s="103"/>
      <c r="I2082" s="104"/>
      <c r="J2082" s="2"/>
      <c r="K2082" s="56" t="str">
        <f t="shared" si="290"/>
        <v/>
      </c>
      <c r="L2082" s="2"/>
      <c r="M2082" s="2"/>
      <c r="N2082" s="51" t="str">
        <f t="shared" si="291"/>
        <v/>
      </c>
      <c r="O2082" s="2"/>
      <c r="Q2082" s="6" t="str">
        <f t="shared" si="292"/>
        <v/>
      </c>
      <c r="S2082" s="6" t="str">
        <f>IF(COUNTIF($Q2082:$Q$2510, $Q2082)&gt;1, "", $Q2082)</f>
        <v/>
      </c>
      <c r="U2082" s="63" t="str">
        <f>IF($B2082="", "", IF(OR($B2082&lt;'Intro &amp; Setup'!$W$18, $B2082&gt;'Intro &amp; Setup'!$AG$18), "X", ""))</f>
        <v/>
      </c>
      <c r="V2082" s="64" t="str">
        <f>IF($F2082="", "", IF(OR($F2082&lt;'Intro &amp; Setup'!$W$18, $F2082&gt;'Intro &amp; Setup'!$AG$18), "X", ""))</f>
        <v/>
      </c>
      <c r="W2082" s="6" t="str">
        <f t="shared" si="293"/>
        <v/>
      </c>
      <c r="Y2082" s="63" t="str">
        <f t="shared" si="294"/>
        <v/>
      </c>
      <c r="Z2082" s="64" t="str">
        <f t="shared" si="295"/>
        <v/>
      </c>
      <c r="AB2082" s="80" t="str">
        <f t="shared" si="296"/>
        <v/>
      </c>
      <c r="AC2082" s="77" t="str">
        <f t="shared" si="297"/>
        <v/>
      </c>
      <c r="AE2082" s="84" t="str">
        <f t="shared" si="298"/>
        <v/>
      </c>
      <c r="AG2082" s="6" t="str">
        <f>IF($AE2082="", "", COUNTIF($AE$10:$AE$2510, "&gt;"&amp;$AE2082)+1+COUNTIF($AE$10:$AE2082, $AE2082)-1)</f>
        <v/>
      </c>
    </row>
    <row r="2083" spans="1:33" x14ac:dyDescent="0.25">
      <c r="A2083" s="2"/>
      <c r="B2083" s="98"/>
      <c r="C2083" s="99"/>
      <c r="D2083" s="100"/>
      <c r="E2083" s="101"/>
      <c r="F2083" s="102"/>
      <c r="G2083" s="99"/>
      <c r="H2083" s="103"/>
      <c r="I2083" s="104"/>
      <c r="J2083" s="2"/>
      <c r="K2083" s="56" t="str">
        <f t="shared" si="290"/>
        <v/>
      </c>
      <c r="L2083" s="2"/>
      <c r="M2083" s="2"/>
      <c r="N2083" s="51" t="str">
        <f t="shared" si="291"/>
        <v/>
      </c>
      <c r="O2083" s="2"/>
      <c r="Q2083" s="6" t="str">
        <f t="shared" si="292"/>
        <v/>
      </c>
      <c r="S2083" s="6" t="str">
        <f>IF(COUNTIF($Q2083:$Q$2510, $Q2083)&gt;1, "", $Q2083)</f>
        <v/>
      </c>
      <c r="U2083" s="63" t="str">
        <f>IF($B2083="", "", IF(OR($B2083&lt;'Intro &amp; Setup'!$W$18, $B2083&gt;'Intro &amp; Setup'!$AG$18), "X", ""))</f>
        <v/>
      </c>
      <c r="V2083" s="64" t="str">
        <f>IF($F2083="", "", IF(OR($F2083&lt;'Intro &amp; Setup'!$W$18, $F2083&gt;'Intro &amp; Setup'!$AG$18), "X", ""))</f>
        <v/>
      </c>
      <c r="W2083" s="6" t="str">
        <f t="shared" si="293"/>
        <v/>
      </c>
      <c r="Y2083" s="63" t="str">
        <f t="shared" si="294"/>
        <v/>
      </c>
      <c r="Z2083" s="64" t="str">
        <f t="shared" si="295"/>
        <v/>
      </c>
      <c r="AB2083" s="80" t="str">
        <f t="shared" si="296"/>
        <v/>
      </c>
      <c r="AC2083" s="77" t="str">
        <f t="shared" si="297"/>
        <v/>
      </c>
      <c r="AE2083" s="84" t="str">
        <f t="shared" si="298"/>
        <v/>
      </c>
      <c r="AG2083" s="6" t="str">
        <f>IF($AE2083="", "", COUNTIF($AE$10:$AE$2510, "&gt;"&amp;$AE2083)+1+COUNTIF($AE$10:$AE2083, $AE2083)-1)</f>
        <v/>
      </c>
    </row>
    <row r="2084" spans="1:33" x14ac:dyDescent="0.25">
      <c r="A2084" s="2"/>
      <c r="B2084" s="98"/>
      <c r="C2084" s="99"/>
      <c r="D2084" s="100"/>
      <c r="E2084" s="101"/>
      <c r="F2084" s="102"/>
      <c r="G2084" s="99"/>
      <c r="H2084" s="103"/>
      <c r="I2084" s="104"/>
      <c r="J2084" s="2"/>
      <c r="K2084" s="56" t="str">
        <f t="shared" si="290"/>
        <v/>
      </c>
      <c r="L2084" s="2"/>
      <c r="M2084" s="2"/>
      <c r="N2084" s="51" t="str">
        <f t="shared" si="291"/>
        <v/>
      </c>
      <c r="O2084" s="2"/>
      <c r="Q2084" s="6" t="str">
        <f t="shared" si="292"/>
        <v/>
      </c>
      <c r="S2084" s="6" t="str">
        <f>IF(COUNTIF($Q2084:$Q$2510, $Q2084)&gt;1, "", $Q2084)</f>
        <v/>
      </c>
      <c r="U2084" s="63" t="str">
        <f>IF($B2084="", "", IF(OR($B2084&lt;'Intro &amp; Setup'!$W$18, $B2084&gt;'Intro &amp; Setup'!$AG$18), "X", ""))</f>
        <v/>
      </c>
      <c r="V2084" s="64" t="str">
        <f>IF($F2084="", "", IF(OR($F2084&lt;'Intro &amp; Setup'!$W$18, $F2084&gt;'Intro &amp; Setup'!$AG$18), "X", ""))</f>
        <v/>
      </c>
      <c r="W2084" s="6" t="str">
        <f t="shared" si="293"/>
        <v/>
      </c>
      <c r="Y2084" s="63" t="str">
        <f t="shared" si="294"/>
        <v/>
      </c>
      <c r="Z2084" s="64" t="str">
        <f t="shared" si="295"/>
        <v/>
      </c>
      <c r="AB2084" s="80" t="str">
        <f t="shared" si="296"/>
        <v/>
      </c>
      <c r="AC2084" s="77" t="str">
        <f t="shared" si="297"/>
        <v/>
      </c>
      <c r="AE2084" s="84" t="str">
        <f t="shared" si="298"/>
        <v/>
      </c>
      <c r="AG2084" s="6" t="str">
        <f>IF($AE2084="", "", COUNTIF($AE$10:$AE$2510, "&gt;"&amp;$AE2084)+1+COUNTIF($AE$10:$AE2084, $AE2084)-1)</f>
        <v/>
      </c>
    </row>
    <row r="2085" spans="1:33" x14ac:dyDescent="0.25">
      <c r="A2085" s="2"/>
      <c r="B2085" s="98"/>
      <c r="C2085" s="99"/>
      <c r="D2085" s="100"/>
      <c r="E2085" s="101"/>
      <c r="F2085" s="102"/>
      <c r="G2085" s="99"/>
      <c r="H2085" s="103"/>
      <c r="I2085" s="104"/>
      <c r="J2085" s="2"/>
      <c r="K2085" s="56" t="str">
        <f t="shared" si="290"/>
        <v/>
      </c>
      <c r="L2085" s="2"/>
      <c r="M2085" s="2"/>
      <c r="N2085" s="51" t="str">
        <f t="shared" si="291"/>
        <v/>
      </c>
      <c r="O2085" s="2"/>
      <c r="Q2085" s="6" t="str">
        <f t="shared" si="292"/>
        <v/>
      </c>
      <c r="S2085" s="6" t="str">
        <f>IF(COUNTIF($Q2085:$Q$2510, $Q2085)&gt;1, "", $Q2085)</f>
        <v/>
      </c>
      <c r="U2085" s="63" t="str">
        <f>IF($B2085="", "", IF(OR($B2085&lt;'Intro &amp; Setup'!$W$18, $B2085&gt;'Intro &amp; Setup'!$AG$18), "X", ""))</f>
        <v/>
      </c>
      <c r="V2085" s="64" t="str">
        <f>IF($F2085="", "", IF(OR($F2085&lt;'Intro &amp; Setup'!$W$18, $F2085&gt;'Intro &amp; Setup'!$AG$18), "X", ""))</f>
        <v/>
      </c>
      <c r="W2085" s="6" t="str">
        <f t="shared" si="293"/>
        <v/>
      </c>
      <c r="Y2085" s="63" t="str">
        <f t="shared" si="294"/>
        <v/>
      </c>
      <c r="Z2085" s="64" t="str">
        <f t="shared" si="295"/>
        <v/>
      </c>
      <c r="AB2085" s="80" t="str">
        <f t="shared" si="296"/>
        <v/>
      </c>
      <c r="AC2085" s="77" t="str">
        <f t="shared" si="297"/>
        <v/>
      </c>
      <c r="AE2085" s="84" t="str">
        <f t="shared" si="298"/>
        <v/>
      </c>
      <c r="AG2085" s="6" t="str">
        <f>IF($AE2085="", "", COUNTIF($AE$10:$AE$2510, "&gt;"&amp;$AE2085)+1+COUNTIF($AE$10:$AE2085, $AE2085)-1)</f>
        <v/>
      </c>
    </row>
    <row r="2086" spans="1:33" x14ac:dyDescent="0.25">
      <c r="A2086" s="2"/>
      <c r="B2086" s="98"/>
      <c r="C2086" s="99"/>
      <c r="D2086" s="100"/>
      <c r="E2086" s="101"/>
      <c r="F2086" s="102"/>
      <c r="G2086" s="99"/>
      <c r="H2086" s="103"/>
      <c r="I2086" s="104"/>
      <c r="J2086" s="2"/>
      <c r="K2086" s="56" t="str">
        <f t="shared" si="290"/>
        <v/>
      </c>
      <c r="L2086" s="2"/>
      <c r="M2086" s="2"/>
      <c r="N2086" s="51" t="str">
        <f t="shared" si="291"/>
        <v/>
      </c>
      <c r="O2086" s="2"/>
      <c r="Q2086" s="6" t="str">
        <f t="shared" si="292"/>
        <v/>
      </c>
      <c r="S2086" s="6" t="str">
        <f>IF(COUNTIF($Q2086:$Q$2510, $Q2086)&gt;1, "", $Q2086)</f>
        <v/>
      </c>
      <c r="U2086" s="63" t="str">
        <f>IF($B2086="", "", IF(OR($B2086&lt;'Intro &amp; Setup'!$W$18, $B2086&gt;'Intro &amp; Setup'!$AG$18), "X", ""))</f>
        <v/>
      </c>
      <c r="V2086" s="64" t="str">
        <f>IF($F2086="", "", IF(OR($F2086&lt;'Intro &amp; Setup'!$W$18, $F2086&gt;'Intro &amp; Setup'!$AG$18), "X", ""))</f>
        <v/>
      </c>
      <c r="W2086" s="6" t="str">
        <f t="shared" si="293"/>
        <v/>
      </c>
      <c r="Y2086" s="63" t="str">
        <f t="shared" si="294"/>
        <v/>
      </c>
      <c r="Z2086" s="64" t="str">
        <f t="shared" si="295"/>
        <v/>
      </c>
      <c r="AB2086" s="80" t="str">
        <f t="shared" si="296"/>
        <v/>
      </c>
      <c r="AC2086" s="77" t="str">
        <f t="shared" si="297"/>
        <v/>
      </c>
      <c r="AE2086" s="84" t="str">
        <f t="shared" si="298"/>
        <v/>
      </c>
      <c r="AG2086" s="6" t="str">
        <f>IF($AE2086="", "", COUNTIF($AE$10:$AE$2510, "&gt;"&amp;$AE2086)+1+COUNTIF($AE$10:$AE2086, $AE2086)-1)</f>
        <v/>
      </c>
    </row>
    <row r="2087" spans="1:33" x14ac:dyDescent="0.25">
      <c r="A2087" s="2"/>
      <c r="B2087" s="98"/>
      <c r="C2087" s="99"/>
      <c r="D2087" s="100"/>
      <c r="E2087" s="101"/>
      <c r="F2087" s="102"/>
      <c r="G2087" s="99"/>
      <c r="H2087" s="103"/>
      <c r="I2087" s="104"/>
      <c r="J2087" s="2"/>
      <c r="K2087" s="56" t="str">
        <f t="shared" si="290"/>
        <v/>
      </c>
      <c r="L2087" s="2"/>
      <c r="M2087" s="2"/>
      <c r="N2087" s="51" t="str">
        <f t="shared" si="291"/>
        <v/>
      </c>
      <c r="O2087" s="2"/>
      <c r="Q2087" s="6" t="str">
        <f t="shared" si="292"/>
        <v/>
      </c>
      <c r="S2087" s="6" t="str">
        <f>IF(COUNTIF($Q2087:$Q$2510, $Q2087)&gt;1, "", $Q2087)</f>
        <v/>
      </c>
      <c r="U2087" s="63" t="str">
        <f>IF($B2087="", "", IF(OR($B2087&lt;'Intro &amp; Setup'!$W$18, $B2087&gt;'Intro &amp; Setup'!$AG$18), "X", ""))</f>
        <v/>
      </c>
      <c r="V2087" s="64" t="str">
        <f>IF($F2087="", "", IF(OR($F2087&lt;'Intro &amp; Setup'!$W$18, $F2087&gt;'Intro &amp; Setup'!$AG$18), "X", ""))</f>
        <v/>
      </c>
      <c r="W2087" s="6" t="str">
        <f t="shared" si="293"/>
        <v/>
      </c>
      <c r="Y2087" s="63" t="str">
        <f t="shared" si="294"/>
        <v/>
      </c>
      <c r="Z2087" s="64" t="str">
        <f t="shared" si="295"/>
        <v/>
      </c>
      <c r="AB2087" s="80" t="str">
        <f t="shared" si="296"/>
        <v/>
      </c>
      <c r="AC2087" s="77" t="str">
        <f t="shared" si="297"/>
        <v/>
      </c>
      <c r="AE2087" s="84" t="str">
        <f t="shared" si="298"/>
        <v/>
      </c>
      <c r="AG2087" s="6" t="str">
        <f>IF($AE2087="", "", COUNTIF($AE$10:$AE$2510, "&gt;"&amp;$AE2087)+1+COUNTIF($AE$10:$AE2087, $AE2087)-1)</f>
        <v/>
      </c>
    </row>
    <row r="2088" spans="1:33" x14ac:dyDescent="0.25">
      <c r="A2088" s="2"/>
      <c r="B2088" s="98"/>
      <c r="C2088" s="99"/>
      <c r="D2088" s="100"/>
      <c r="E2088" s="101"/>
      <c r="F2088" s="102"/>
      <c r="G2088" s="99"/>
      <c r="H2088" s="103"/>
      <c r="I2088" s="104"/>
      <c r="J2088" s="2"/>
      <c r="K2088" s="56" t="str">
        <f t="shared" si="290"/>
        <v/>
      </c>
      <c r="L2088" s="2"/>
      <c r="M2088" s="2"/>
      <c r="N2088" s="51" t="str">
        <f t="shared" si="291"/>
        <v/>
      </c>
      <c r="O2088" s="2"/>
      <c r="Q2088" s="6" t="str">
        <f t="shared" si="292"/>
        <v/>
      </c>
      <c r="S2088" s="6" t="str">
        <f>IF(COUNTIF($Q2088:$Q$2510, $Q2088)&gt;1, "", $Q2088)</f>
        <v/>
      </c>
      <c r="U2088" s="63" t="str">
        <f>IF($B2088="", "", IF(OR($B2088&lt;'Intro &amp; Setup'!$W$18, $B2088&gt;'Intro &amp; Setup'!$AG$18), "X", ""))</f>
        <v/>
      </c>
      <c r="V2088" s="64" t="str">
        <f>IF($F2088="", "", IF(OR($F2088&lt;'Intro &amp; Setup'!$W$18, $F2088&gt;'Intro &amp; Setup'!$AG$18), "X", ""))</f>
        <v/>
      </c>
      <c r="W2088" s="6" t="str">
        <f t="shared" si="293"/>
        <v/>
      </c>
      <c r="Y2088" s="63" t="str">
        <f t="shared" si="294"/>
        <v/>
      </c>
      <c r="Z2088" s="64" t="str">
        <f t="shared" si="295"/>
        <v/>
      </c>
      <c r="AB2088" s="80" t="str">
        <f t="shared" si="296"/>
        <v/>
      </c>
      <c r="AC2088" s="77" t="str">
        <f t="shared" si="297"/>
        <v/>
      </c>
      <c r="AE2088" s="84" t="str">
        <f t="shared" si="298"/>
        <v/>
      </c>
      <c r="AG2088" s="6" t="str">
        <f>IF($AE2088="", "", COUNTIF($AE$10:$AE$2510, "&gt;"&amp;$AE2088)+1+COUNTIF($AE$10:$AE2088, $AE2088)-1)</f>
        <v/>
      </c>
    </row>
    <row r="2089" spans="1:33" x14ac:dyDescent="0.25">
      <c r="A2089" s="2"/>
      <c r="B2089" s="98"/>
      <c r="C2089" s="99"/>
      <c r="D2089" s="100"/>
      <c r="E2089" s="101"/>
      <c r="F2089" s="102"/>
      <c r="G2089" s="99"/>
      <c r="H2089" s="103"/>
      <c r="I2089" s="104"/>
      <c r="J2089" s="2"/>
      <c r="K2089" s="56" t="str">
        <f t="shared" si="290"/>
        <v/>
      </c>
      <c r="L2089" s="2"/>
      <c r="M2089" s="2"/>
      <c r="N2089" s="51" t="str">
        <f t="shared" si="291"/>
        <v/>
      </c>
      <c r="O2089" s="2"/>
      <c r="Q2089" s="6" t="str">
        <f t="shared" si="292"/>
        <v/>
      </c>
      <c r="S2089" s="6" t="str">
        <f>IF(COUNTIF($Q2089:$Q$2510, $Q2089)&gt;1, "", $Q2089)</f>
        <v/>
      </c>
      <c r="U2089" s="63" t="str">
        <f>IF($B2089="", "", IF(OR($B2089&lt;'Intro &amp; Setup'!$W$18, $B2089&gt;'Intro &amp; Setup'!$AG$18), "X", ""))</f>
        <v/>
      </c>
      <c r="V2089" s="64" t="str">
        <f>IF($F2089="", "", IF(OR($F2089&lt;'Intro &amp; Setup'!$W$18, $F2089&gt;'Intro &amp; Setup'!$AG$18), "X", ""))</f>
        <v/>
      </c>
      <c r="W2089" s="6" t="str">
        <f t="shared" si="293"/>
        <v/>
      </c>
      <c r="Y2089" s="63" t="str">
        <f t="shared" si="294"/>
        <v/>
      </c>
      <c r="Z2089" s="64" t="str">
        <f t="shared" si="295"/>
        <v/>
      </c>
      <c r="AB2089" s="80" t="str">
        <f t="shared" si="296"/>
        <v/>
      </c>
      <c r="AC2089" s="77" t="str">
        <f t="shared" si="297"/>
        <v/>
      </c>
      <c r="AE2089" s="84" t="str">
        <f t="shared" si="298"/>
        <v/>
      </c>
      <c r="AG2089" s="6" t="str">
        <f>IF($AE2089="", "", COUNTIF($AE$10:$AE$2510, "&gt;"&amp;$AE2089)+1+COUNTIF($AE$10:$AE2089, $AE2089)-1)</f>
        <v/>
      </c>
    </row>
    <row r="2090" spans="1:33" x14ac:dyDescent="0.25">
      <c r="A2090" s="2"/>
      <c r="B2090" s="98"/>
      <c r="C2090" s="99"/>
      <c r="D2090" s="100"/>
      <c r="E2090" s="101"/>
      <c r="F2090" s="102"/>
      <c r="G2090" s="99"/>
      <c r="H2090" s="103"/>
      <c r="I2090" s="104"/>
      <c r="J2090" s="2"/>
      <c r="K2090" s="56" t="str">
        <f t="shared" si="290"/>
        <v/>
      </c>
      <c r="L2090" s="2"/>
      <c r="M2090" s="2"/>
      <c r="N2090" s="51" t="str">
        <f t="shared" si="291"/>
        <v/>
      </c>
      <c r="O2090" s="2"/>
      <c r="Q2090" s="6" t="str">
        <f t="shared" si="292"/>
        <v/>
      </c>
      <c r="S2090" s="6" t="str">
        <f>IF(COUNTIF($Q2090:$Q$2510, $Q2090)&gt;1, "", $Q2090)</f>
        <v/>
      </c>
      <c r="U2090" s="63" t="str">
        <f>IF($B2090="", "", IF(OR($B2090&lt;'Intro &amp; Setup'!$W$18, $B2090&gt;'Intro &amp; Setup'!$AG$18), "X", ""))</f>
        <v/>
      </c>
      <c r="V2090" s="64" t="str">
        <f>IF($F2090="", "", IF(OR($F2090&lt;'Intro &amp; Setup'!$W$18, $F2090&gt;'Intro &amp; Setup'!$AG$18), "X", ""))</f>
        <v/>
      </c>
      <c r="W2090" s="6" t="str">
        <f t="shared" si="293"/>
        <v/>
      </c>
      <c r="Y2090" s="63" t="str">
        <f t="shared" si="294"/>
        <v/>
      </c>
      <c r="Z2090" s="64" t="str">
        <f t="shared" si="295"/>
        <v/>
      </c>
      <c r="AB2090" s="80" t="str">
        <f t="shared" si="296"/>
        <v/>
      </c>
      <c r="AC2090" s="77" t="str">
        <f t="shared" si="297"/>
        <v/>
      </c>
      <c r="AE2090" s="84" t="str">
        <f t="shared" si="298"/>
        <v/>
      </c>
      <c r="AG2090" s="6" t="str">
        <f>IF($AE2090="", "", COUNTIF($AE$10:$AE$2510, "&gt;"&amp;$AE2090)+1+COUNTIF($AE$10:$AE2090, $AE2090)-1)</f>
        <v/>
      </c>
    </row>
    <row r="2091" spans="1:33" x14ac:dyDescent="0.25">
      <c r="A2091" s="2"/>
      <c r="B2091" s="98"/>
      <c r="C2091" s="99"/>
      <c r="D2091" s="100"/>
      <c r="E2091" s="101"/>
      <c r="F2091" s="102"/>
      <c r="G2091" s="99"/>
      <c r="H2091" s="103"/>
      <c r="I2091" s="104"/>
      <c r="J2091" s="2"/>
      <c r="K2091" s="56" t="str">
        <f t="shared" si="290"/>
        <v/>
      </c>
      <c r="L2091" s="2"/>
      <c r="M2091" s="2"/>
      <c r="N2091" s="51" t="str">
        <f t="shared" si="291"/>
        <v/>
      </c>
      <c r="O2091" s="2"/>
      <c r="Q2091" s="6" t="str">
        <f t="shared" si="292"/>
        <v/>
      </c>
      <c r="S2091" s="6" t="str">
        <f>IF(COUNTIF($Q2091:$Q$2510, $Q2091)&gt;1, "", $Q2091)</f>
        <v/>
      </c>
      <c r="U2091" s="63" t="str">
        <f>IF($B2091="", "", IF(OR($B2091&lt;'Intro &amp; Setup'!$W$18, $B2091&gt;'Intro &amp; Setup'!$AG$18), "X", ""))</f>
        <v/>
      </c>
      <c r="V2091" s="64" t="str">
        <f>IF($F2091="", "", IF(OR($F2091&lt;'Intro &amp; Setup'!$W$18, $F2091&gt;'Intro &amp; Setup'!$AG$18), "X", ""))</f>
        <v/>
      </c>
      <c r="W2091" s="6" t="str">
        <f t="shared" si="293"/>
        <v/>
      </c>
      <c r="Y2091" s="63" t="str">
        <f t="shared" si="294"/>
        <v/>
      </c>
      <c r="Z2091" s="64" t="str">
        <f t="shared" si="295"/>
        <v/>
      </c>
      <c r="AB2091" s="80" t="str">
        <f t="shared" si="296"/>
        <v/>
      </c>
      <c r="AC2091" s="77" t="str">
        <f t="shared" si="297"/>
        <v/>
      </c>
      <c r="AE2091" s="84" t="str">
        <f t="shared" si="298"/>
        <v/>
      </c>
      <c r="AG2091" s="6" t="str">
        <f>IF($AE2091="", "", COUNTIF($AE$10:$AE$2510, "&gt;"&amp;$AE2091)+1+COUNTIF($AE$10:$AE2091, $AE2091)-1)</f>
        <v/>
      </c>
    </row>
    <row r="2092" spans="1:33" x14ac:dyDescent="0.25">
      <c r="A2092" s="2"/>
      <c r="B2092" s="98"/>
      <c r="C2092" s="99"/>
      <c r="D2092" s="100"/>
      <c r="E2092" s="101"/>
      <c r="F2092" s="102"/>
      <c r="G2092" s="99"/>
      <c r="H2092" s="103"/>
      <c r="I2092" s="104"/>
      <c r="J2092" s="2"/>
      <c r="K2092" s="56" t="str">
        <f t="shared" si="290"/>
        <v/>
      </c>
      <c r="L2092" s="2"/>
      <c r="M2092" s="2"/>
      <c r="N2092" s="51" t="str">
        <f t="shared" si="291"/>
        <v/>
      </c>
      <c r="O2092" s="2"/>
      <c r="Q2092" s="6" t="str">
        <f t="shared" si="292"/>
        <v/>
      </c>
      <c r="S2092" s="6" t="str">
        <f>IF(COUNTIF($Q2092:$Q$2510, $Q2092)&gt;1, "", $Q2092)</f>
        <v/>
      </c>
      <c r="U2092" s="63" t="str">
        <f>IF($B2092="", "", IF(OR($B2092&lt;'Intro &amp; Setup'!$W$18, $B2092&gt;'Intro &amp; Setup'!$AG$18), "X", ""))</f>
        <v/>
      </c>
      <c r="V2092" s="64" t="str">
        <f>IF($F2092="", "", IF(OR($F2092&lt;'Intro &amp; Setup'!$W$18, $F2092&gt;'Intro &amp; Setup'!$AG$18), "X", ""))</f>
        <v/>
      </c>
      <c r="W2092" s="6" t="str">
        <f t="shared" si="293"/>
        <v/>
      </c>
      <c r="Y2092" s="63" t="str">
        <f t="shared" si="294"/>
        <v/>
      </c>
      <c r="Z2092" s="64" t="str">
        <f t="shared" si="295"/>
        <v/>
      </c>
      <c r="AB2092" s="80" t="str">
        <f t="shared" si="296"/>
        <v/>
      </c>
      <c r="AC2092" s="77" t="str">
        <f t="shared" si="297"/>
        <v/>
      </c>
      <c r="AE2092" s="84" t="str">
        <f t="shared" si="298"/>
        <v/>
      </c>
      <c r="AG2092" s="6" t="str">
        <f>IF($AE2092="", "", COUNTIF($AE$10:$AE$2510, "&gt;"&amp;$AE2092)+1+COUNTIF($AE$10:$AE2092, $AE2092)-1)</f>
        <v/>
      </c>
    </row>
    <row r="2093" spans="1:33" x14ac:dyDescent="0.25">
      <c r="A2093" s="2"/>
      <c r="B2093" s="98"/>
      <c r="C2093" s="99"/>
      <c r="D2093" s="100"/>
      <c r="E2093" s="101"/>
      <c r="F2093" s="102"/>
      <c r="G2093" s="99"/>
      <c r="H2093" s="103"/>
      <c r="I2093" s="104"/>
      <c r="J2093" s="2"/>
      <c r="K2093" s="56" t="str">
        <f t="shared" si="290"/>
        <v/>
      </c>
      <c r="L2093" s="2"/>
      <c r="M2093" s="2"/>
      <c r="N2093" s="51" t="str">
        <f t="shared" si="291"/>
        <v/>
      </c>
      <c r="O2093" s="2"/>
      <c r="Q2093" s="6" t="str">
        <f t="shared" si="292"/>
        <v/>
      </c>
      <c r="S2093" s="6" t="str">
        <f>IF(COUNTIF($Q2093:$Q$2510, $Q2093)&gt;1, "", $Q2093)</f>
        <v/>
      </c>
      <c r="U2093" s="63" t="str">
        <f>IF($B2093="", "", IF(OR($B2093&lt;'Intro &amp; Setup'!$W$18, $B2093&gt;'Intro &amp; Setup'!$AG$18), "X", ""))</f>
        <v/>
      </c>
      <c r="V2093" s="64" t="str">
        <f>IF($F2093="", "", IF(OR($F2093&lt;'Intro &amp; Setup'!$W$18, $F2093&gt;'Intro &amp; Setup'!$AG$18), "X", ""))</f>
        <v/>
      </c>
      <c r="W2093" s="6" t="str">
        <f t="shared" si="293"/>
        <v/>
      </c>
      <c r="Y2093" s="63" t="str">
        <f t="shared" si="294"/>
        <v/>
      </c>
      <c r="Z2093" s="64" t="str">
        <f t="shared" si="295"/>
        <v/>
      </c>
      <c r="AB2093" s="80" t="str">
        <f t="shared" si="296"/>
        <v/>
      </c>
      <c r="AC2093" s="77" t="str">
        <f t="shared" si="297"/>
        <v/>
      </c>
      <c r="AE2093" s="84" t="str">
        <f t="shared" si="298"/>
        <v/>
      </c>
      <c r="AG2093" s="6" t="str">
        <f>IF($AE2093="", "", COUNTIF($AE$10:$AE$2510, "&gt;"&amp;$AE2093)+1+COUNTIF($AE$10:$AE2093, $AE2093)-1)</f>
        <v/>
      </c>
    </row>
    <row r="2094" spans="1:33" x14ac:dyDescent="0.25">
      <c r="A2094" s="2"/>
      <c r="B2094" s="98"/>
      <c r="C2094" s="99"/>
      <c r="D2094" s="100"/>
      <c r="E2094" s="101"/>
      <c r="F2094" s="102"/>
      <c r="G2094" s="99"/>
      <c r="H2094" s="103"/>
      <c r="I2094" s="104"/>
      <c r="J2094" s="2"/>
      <c r="K2094" s="56" t="str">
        <f t="shared" si="290"/>
        <v/>
      </c>
      <c r="L2094" s="2"/>
      <c r="M2094" s="2"/>
      <c r="N2094" s="51" t="str">
        <f t="shared" si="291"/>
        <v/>
      </c>
      <c r="O2094" s="2"/>
      <c r="Q2094" s="6" t="str">
        <f t="shared" si="292"/>
        <v/>
      </c>
      <c r="S2094" s="6" t="str">
        <f>IF(COUNTIF($Q2094:$Q$2510, $Q2094)&gt;1, "", $Q2094)</f>
        <v/>
      </c>
      <c r="U2094" s="63" t="str">
        <f>IF($B2094="", "", IF(OR($B2094&lt;'Intro &amp; Setup'!$W$18, $B2094&gt;'Intro &amp; Setup'!$AG$18), "X", ""))</f>
        <v/>
      </c>
      <c r="V2094" s="64" t="str">
        <f>IF($F2094="", "", IF(OR($F2094&lt;'Intro &amp; Setup'!$W$18, $F2094&gt;'Intro &amp; Setup'!$AG$18), "X", ""))</f>
        <v/>
      </c>
      <c r="W2094" s="6" t="str">
        <f t="shared" si="293"/>
        <v/>
      </c>
      <c r="Y2094" s="63" t="str">
        <f t="shared" si="294"/>
        <v/>
      </c>
      <c r="Z2094" s="64" t="str">
        <f t="shared" si="295"/>
        <v/>
      </c>
      <c r="AB2094" s="80" t="str">
        <f t="shared" si="296"/>
        <v/>
      </c>
      <c r="AC2094" s="77" t="str">
        <f t="shared" si="297"/>
        <v/>
      </c>
      <c r="AE2094" s="84" t="str">
        <f t="shared" si="298"/>
        <v/>
      </c>
      <c r="AG2094" s="6" t="str">
        <f>IF($AE2094="", "", COUNTIF($AE$10:$AE$2510, "&gt;"&amp;$AE2094)+1+COUNTIF($AE$10:$AE2094, $AE2094)-1)</f>
        <v/>
      </c>
    </row>
    <row r="2095" spans="1:33" x14ac:dyDescent="0.25">
      <c r="A2095" s="2"/>
      <c r="B2095" s="98"/>
      <c r="C2095" s="99"/>
      <c r="D2095" s="100"/>
      <c r="E2095" s="101"/>
      <c r="F2095" s="102"/>
      <c r="G2095" s="99"/>
      <c r="H2095" s="103"/>
      <c r="I2095" s="104"/>
      <c r="J2095" s="2"/>
      <c r="K2095" s="56" t="str">
        <f t="shared" si="290"/>
        <v/>
      </c>
      <c r="L2095" s="2"/>
      <c r="M2095" s="2"/>
      <c r="N2095" s="51" t="str">
        <f t="shared" si="291"/>
        <v/>
      </c>
      <c r="O2095" s="2"/>
      <c r="Q2095" s="6" t="str">
        <f t="shared" si="292"/>
        <v/>
      </c>
      <c r="S2095" s="6" t="str">
        <f>IF(COUNTIF($Q2095:$Q$2510, $Q2095)&gt;1, "", $Q2095)</f>
        <v/>
      </c>
      <c r="U2095" s="63" t="str">
        <f>IF($B2095="", "", IF(OR($B2095&lt;'Intro &amp; Setup'!$W$18, $B2095&gt;'Intro &amp; Setup'!$AG$18), "X", ""))</f>
        <v/>
      </c>
      <c r="V2095" s="64" t="str">
        <f>IF($F2095="", "", IF(OR($F2095&lt;'Intro &amp; Setup'!$W$18, $F2095&gt;'Intro &amp; Setup'!$AG$18), "X", ""))</f>
        <v/>
      </c>
      <c r="W2095" s="6" t="str">
        <f t="shared" si="293"/>
        <v/>
      </c>
      <c r="Y2095" s="63" t="str">
        <f t="shared" si="294"/>
        <v/>
      </c>
      <c r="Z2095" s="64" t="str">
        <f t="shared" si="295"/>
        <v/>
      </c>
      <c r="AB2095" s="80" t="str">
        <f t="shared" si="296"/>
        <v/>
      </c>
      <c r="AC2095" s="77" t="str">
        <f t="shared" si="297"/>
        <v/>
      </c>
      <c r="AE2095" s="84" t="str">
        <f t="shared" si="298"/>
        <v/>
      </c>
      <c r="AG2095" s="6" t="str">
        <f>IF($AE2095="", "", COUNTIF($AE$10:$AE$2510, "&gt;"&amp;$AE2095)+1+COUNTIF($AE$10:$AE2095, $AE2095)-1)</f>
        <v/>
      </c>
    </row>
    <row r="2096" spans="1:33" x14ac:dyDescent="0.25">
      <c r="A2096" s="2"/>
      <c r="B2096" s="98"/>
      <c r="C2096" s="99"/>
      <c r="D2096" s="100"/>
      <c r="E2096" s="101"/>
      <c r="F2096" s="102"/>
      <c r="G2096" s="99"/>
      <c r="H2096" s="103"/>
      <c r="I2096" s="104"/>
      <c r="J2096" s="2"/>
      <c r="K2096" s="56" t="str">
        <f t="shared" si="290"/>
        <v/>
      </c>
      <c r="L2096" s="2"/>
      <c r="M2096" s="2"/>
      <c r="N2096" s="51" t="str">
        <f t="shared" si="291"/>
        <v/>
      </c>
      <c r="O2096" s="2"/>
      <c r="Q2096" s="6" t="str">
        <f t="shared" si="292"/>
        <v/>
      </c>
      <c r="S2096" s="6" t="str">
        <f>IF(COUNTIF($Q2096:$Q$2510, $Q2096)&gt;1, "", $Q2096)</f>
        <v/>
      </c>
      <c r="U2096" s="63" t="str">
        <f>IF($B2096="", "", IF(OR($B2096&lt;'Intro &amp; Setup'!$W$18, $B2096&gt;'Intro &amp; Setup'!$AG$18), "X", ""))</f>
        <v/>
      </c>
      <c r="V2096" s="64" t="str">
        <f>IF($F2096="", "", IF(OR($F2096&lt;'Intro &amp; Setup'!$W$18, $F2096&gt;'Intro &amp; Setup'!$AG$18), "X", ""))</f>
        <v/>
      </c>
      <c r="W2096" s="6" t="str">
        <f t="shared" si="293"/>
        <v/>
      </c>
      <c r="Y2096" s="63" t="str">
        <f t="shared" si="294"/>
        <v/>
      </c>
      <c r="Z2096" s="64" t="str">
        <f t="shared" si="295"/>
        <v/>
      </c>
      <c r="AB2096" s="80" t="str">
        <f t="shared" si="296"/>
        <v/>
      </c>
      <c r="AC2096" s="77" t="str">
        <f t="shared" si="297"/>
        <v/>
      </c>
      <c r="AE2096" s="84" t="str">
        <f t="shared" si="298"/>
        <v/>
      </c>
      <c r="AG2096" s="6" t="str">
        <f>IF($AE2096="", "", COUNTIF($AE$10:$AE$2510, "&gt;"&amp;$AE2096)+1+COUNTIF($AE$10:$AE2096, $AE2096)-1)</f>
        <v/>
      </c>
    </row>
    <row r="2097" spans="1:33" x14ac:dyDescent="0.25">
      <c r="A2097" s="2"/>
      <c r="B2097" s="98"/>
      <c r="C2097" s="99"/>
      <c r="D2097" s="100"/>
      <c r="E2097" s="101"/>
      <c r="F2097" s="102"/>
      <c r="G2097" s="99"/>
      <c r="H2097" s="103"/>
      <c r="I2097" s="104"/>
      <c r="J2097" s="2"/>
      <c r="K2097" s="56" t="str">
        <f t="shared" si="290"/>
        <v/>
      </c>
      <c r="L2097" s="2"/>
      <c r="M2097" s="2"/>
      <c r="N2097" s="51" t="str">
        <f t="shared" si="291"/>
        <v/>
      </c>
      <c r="O2097" s="2"/>
      <c r="Q2097" s="6" t="str">
        <f t="shared" si="292"/>
        <v/>
      </c>
      <c r="S2097" s="6" t="str">
        <f>IF(COUNTIF($Q2097:$Q$2510, $Q2097)&gt;1, "", $Q2097)</f>
        <v/>
      </c>
      <c r="U2097" s="63" t="str">
        <f>IF($B2097="", "", IF(OR($B2097&lt;'Intro &amp; Setup'!$W$18, $B2097&gt;'Intro &amp; Setup'!$AG$18), "X", ""))</f>
        <v/>
      </c>
      <c r="V2097" s="64" t="str">
        <f>IF($F2097="", "", IF(OR($F2097&lt;'Intro &amp; Setup'!$W$18, $F2097&gt;'Intro &amp; Setup'!$AG$18), "X", ""))</f>
        <v/>
      </c>
      <c r="W2097" s="6" t="str">
        <f t="shared" si="293"/>
        <v/>
      </c>
      <c r="Y2097" s="63" t="str">
        <f t="shared" si="294"/>
        <v/>
      </c>
      <c r="Z2097" s="64" t="str">
        <f t="shared" si="295"/>
        <v/>
      </c>
      <c r="AB2097" s="80" t="str">
        <f t="shared" si="296"/>
        <v/>
      </c>
      <c r="AC2097" s="77" t="str">
        <f t="shared" si="297"/>
        <v/>
      </c>
      <c r="AE2097" s="84" t="str">
        <f t="shared" si="298"/>
        <v/>
      </c>
      <c r="AG2097" s="6" t="str">
        <f>IF($AE2097="", "", COUNTIF($AE$10:$AE$2510, "&gt;"&amp;$AE2097)+1+COUNTIF($AE$10:$AE2097, $AE2097)-1)</f>
        <v/>
      </c>
    </row>
    <row r="2098" spans="1:33" x14ac:dyDescent="0.25">
      <c r="A2098" s="2"/>
      <c r="B2098" s="98"/>
      <c r="C2098" s="99"/>
      <c r="D2098" s="100"/>
      <c r="E2098" s="101"/>
      <c r="F2098" s="102"/>
      <c r="G2098" s="99"/>
      <c r="H2098" s="103"/>
      <c r="I2098" s="104"/>
      <c r="J2098" s="2"/>
      <c r="K2098" s="56" t="str">
        <f t="shared" si="290"/>
        <v/>
      </c>
      <c r="L2098" s="2"/>
      <c r="M2098" s="2"/>
      <c r="N2098" s="51" t="str">
        <f t="shared" si="291"/>
        <v/>
      </c>
      <c r="O2098" s="2"/>
      <c r="Q2098" s="6" t="str">
        <f t="shared" si="292"/>
        <v/>
      </c>
      <c r="S2098" s="6" t="str">
        <f>IF(COUNTIF($Q2098:$Q$2510, $Q2098)&gt;1, "", $Q2098)</f>
        <v/>
      </c>
      <c r="U2098" s="63" t="str">
        <f>IF($B2098="", "", IF(OR($B2098&lt;'Intro &amp; Setup'!$W$18, $B2098&gt;'Intro &amp; Setup'!$AG$18), "X", ""))</f>
        <v/>
      </c>
      <c r="V2098" s="64" t="str">
        <f>IF($F2098="", "", IF(OR($F2098&lt;'Intro &amp; Setup'!$W$18, $F2098&gt;'Intro &amp; Setup'!$AG$18), "X", ""))</f>
        <v/>
      </c>
      <c r="W2098" s="6" t="str">
        <f t="shared" si="293"/>
        <v/>
      </c>
      <c r="Y2098" s="63" t="str">
        <f t="shared" si="294"/>
        <v/>
      </c>
      <c r="Z2098" s="64" t="str">
        <f t="shared" si="295"/>
        <v/>
      </c>
      <c r="AB2098" s="80" t="str">
        <f t="shared" si="296"/>
        <v/>
      </c>
      <c r="AC2098" s="77" t="str">
        <f t="shared" si="297"/>
        <v/>
      </c>
      <c r="AE2098" s="84" t="str">
        <f t="shared" si="298"/>
        <v/>
      </c>
      <c r="AG2098" s="6" t="str">
        <f>IF($AE2098="", "", COUNTIF($AE$10:$AE$2510, "&gt;"&amp;$AE2098)+1+COUNTIF($AE$10:$AE2098, $AE2098)-1)</f>
        <v/>
      </c>
    </row>
    <row r="2099" spans="1:33" x14ac:dyDescent="0.25">
      <c r="A2099" s="2"/>
      <c r="B2099" s="98"/>
      <c r="C2099" s="99"/>
      <c r="D2099" s="100"/>
      <c r="E2099" s="101"/>
      <c r="F2099" s="102"/>
      <c r="G2099" s="99"/>
      <c r="H2099" s="103"/>
      <c r="I2099" s="104"/>
      <c r="J2099" s="2"/>
      <c r="K2099" s="56" t="str">
        <f t="shared" si="290"/>
        <v/>
      </c>
      <c r="L2099" s="2"/>
      <c r="M2099" s="2"/>
      <c r="N2099" s="51" t="str">
        <f t="shared" si="291"/>
        <v/>
      </c>
      <c r="O2099" s="2"/>
      <c r="Q2099" s="6" t="str">
        <f t="shared" si="292"/>
        <v/>
      </c>
      <c r="S2099" s="6" t="str">
        <f>IF(COUNTIF($Q2099:$Q$2510, $Q2099)&gt;1, "", $Q2099)</f>
        <v/>
      </c>
      <c r="U2099" s="63" t="str">
        <f>IF($B2099="", "", IF(OR($B2099&lt;'Intro &amp; Setup'!$W$18, $B2099&gt;'Intro &amp; Setup'!$AG$18), "X", ""))</f>
        <v/>
      </c>
      <c r="V2099" s="64" t="str">
        <f>IF($F2099="", "", IF(OR($F2099&lt;'Intro &amp; Setup'!$W$18, $F2099&gt;'Intro &amp; Setup'!$AG$18), "X", ""))</f>
        <v/>
      </c>
      <c r="W2099" s="6" t="str">
        <f t="shared" si="293"/>
        <v/>
      </c>
      <c r="Y2099" s="63" t="str">
        <f t="shared" si="294"/>
        <v/>
      </c>
      <c r="Z2099" s="64" t="str">
        <f t="shared" si="295"/>
        <v/>
      </c>
      <c r="AB2099" s="80" t="str">
        <f t="shared" si="296"/>
        <v/>
      </c>
      <c r="AC2099" s="77" t="str">
        <f t="shared" si="297"/>
        <v/>
      </c>
      <c r="AE2099" s="84" t="str">
        <f t="shared" si="298"/>
        <v/>
      </c>
      <c r="AG2099" s="6" t="str">
        <f>IF($AE2099="", "", COUNTIF($AE$10:$AE$2510, "&gt;"&amp;$AE2099)+1+COUNTIF($AE$10:$AE2099, $AE2099)-1)</f>
        <v/>
      </c>
    </row>
    <row r="2100" spans="1:33" x14ac:dyDescent="0.25">
      <c r="A2100" s="2"/>
      <c r="B2100" s="98"/>
      <c r="C2100" s="99"/>
      <c r="D2100" s="100"/>
      <c r="E2100" s="101"/>
      <c r="F2100" s="102"/>
      <c r="G2100" s="99"/>
      <c r="H2100" s="103"/>
      <c r="I2100" s="104"/>
      <c r="J2100" s="2"/>
      <c r="K2100" s="56" t="str">
        <f t="shared" si="290"/>
        <v/>
      </c>
      <c r="L2100" s="2"/>
      <c r="M2100" s="2"/>
      <c r="N2100" s="51" t="str">
        <f t="shared" si="291"/>
        <v/>
      </c>
      <c r="O2100" s="2"/>
      <c r="Q2100" s="6" t="str">
        <f t="shared" si="292"/>
        <v/>
      </c>
      <c r="S2100" s="6" t="str">
        <f>IF(COUNTIF($Q2100:$Q$2510, $Q2100)&gt;1, "", $Q2100)</f>
        <v/>
      </c>
      <c r="U2100" s="63" t="str">
        <f>IF($B2100="", "", IF(OR($B2100&lt;'Intro &amp; Setup'!$W$18, $B2100&gt;'Intro &amp; Setup'!$AG$18), "X", ""))</f>
        <v/>
      </c>
      <c r="V2100" s="64" t="str">
        <f>IF($F2100="", "", IF(OR($F2100&lt;'Intro &amp; Setup'!$W$18, $F2100&gt;'Intro &amp; Setup'!$AG$18), "X", ""))</f>
        <v/>
      </c>
      <c r="W2100" s="6" t="str">
        <f t="shared" si="293"/>
        <v/>
      </c>
      <c r="Y2100" s="63" t="str">
        <f t="shared" si="294"/>
        <v/>
      </c>
      <c r="Z2100" s="64" t="str">
        <f t="shared" si="295"/>
        <v/>
      </c>
      <c r="AB2100" s="80" t="str">
        <f t="shared" si="296"/>
        <v/>
      </c>
      <c r="AC2100" s="77" t="str">
        <f t="shared" si="297"/>
        <v/>
      </c>
      <c r="AE2100" s="84" t="str">
        <f t="shared" si="298"/>
        <v/>
      </c>
      <c r="AG2100" s="6" t="str">
        <f>IF($AE2100="", "", COUNTIF($AE$10:$AE$2510, "&gt;"&amp;$AE2100)+1+COUNTIF($AE$10:$AE2100, $AE2100)-1)</f>
        <v/>
      </c>
    </row>
    <row r="2101" spans="1:33" x14ac:dyDescent="0.25">
      <c r="A2101" s="2"/>
      <c r="B2101" s="98"/>
      <c r="C2101" s="99"/>
      <c r="D2101" s="100"/>
      <c r="E2101" s="101"/>
      <c r="F2101" s="102"/>
      <c r="G2101" s="99"/>
      <c r="H2101" s="103"/>
      <c r="I2101" s="104"/>
      <c r="J2101" s="2"/>
      <c r="K2101" s="56" t="str">
        <f t="shared" si="290"/>
        <v/>
      </c>
      <c r="L2101" s="2"/>
      <c r="M2101" s="2"/>
      <c r="N2101" s="51" t="str">
        <f t="shared" si="291"/>
        <v/>
      </c>
      <c r="O2101" s="2"/>
      <c r="Q2101" s="6" t="str">
        <f t="shared" si="292"/>
        <v/>
      </c>
      <c r="S2101" s="6" t="str">
        <f>IF(COUNTIF($Q2101:$Q$2510, $Q2101)&gt;1, "", $Q2101)</f>
        <v/>
      </c>
      <c r="U2101" s="63" t="str">
        <f>IF($B2101="", "", IF(OR($B2101&lt;'Intro &amp; Setup'!$W$18, $B2101&gt;'Intro &amp; Setup'!$AG$18), "X", ""))</f>
        <v/>
      </c>
      <c r="V2101" s="64" t="str">
        <f>IF($F2101="", "", IF(OR($F2101&lt;'Intro &amp; Setup'!$W$18, $F2101&gt;'Intro &amp; Setup'!$AG$18), "X", ""))</f>
        <v/>
      </c>
      <c r="W2101" s="6" t="str">
        <f t="shared" si="293"/>
        <v/>
      </c>
      <c r="Y2101" s="63" t="str">
        <f t="shared" si="294"/>
        <v/>
      </c>
      <c r="Z2101" s="64" t="str">
        <f t="shared" si="295"/>
        <v/>
      </c>
      <c r="AB2101" s="80" t="str">
        <f t="shared" si="296"/>
        <v/>
      </c>
      <c r="AC2101" s="77" t="str">
        <f t="shared" si="297"/>
        <v/>
      </c>
      <c r="AE2101" s="84" t="str">
        <f t="shared" si="298"/>
        <v/>
      </c>
      <c r="AG2101" s="6" t="str">
        <f>IF($AE2101="", "", COUNTIF($AE$10:$AE$2510, "&gt;"&amp;$AE2101)+1+COUNTIF($AE$10:$AE2101, $AE2101)-1)</f>
        <v/>
      </c>
    </row>
    <row r="2102" spans="1:33" x14ac:dyDescent="0.25">
      <c r="A2102" s="2"/>
      <c r="B2102" s="98"/>
      <c r="C2102" s="99"/>
      <c r="D2102" s="100"/>
      <c r="E2102" s="101"/>
      <c r="F2102" s="102"/>
      <c r="G2102" s="99"/>
      <c r="H2102" s="103"/>
      <c r="I2102" s="104"/>
      <c r="J2102" s="2"/>
      <c r="K2102" s="56" t="str">
        <f t="shared" si="290"/>
        <v/>
      </c>
      <c r="L2102" s="2"/>
      <c r="M2102" s="2"/>
      <c r="N2102" s="51" t="str">
        <f t="shared" si="291"/>
        <v/>
      </c>
      <c r="O2102" s="2"/>
      <c r="Q2102" s="6" t="str">
        <f t="shared" si="292"/>
        <v/>
      </c>
      <c r="S2102" s="6" t="str">
        <f>IF(COUNTIF($Q2102:$Q$2510, $Q2102)&gt;1, "", $Q2102)</f>
        <v/>
      </c>
      <c r="U2102" s="63" t="str">
        <f>IF($B2102="", "", IF(OR($B2102&lt;'Intro &amp; Setup'!$W$18, $B2102&gt;'Intro &amp; Setup'!$AG$18), "X", ""))</f>
        <v/>
      </c>
      <c r="V2102" s="64" t="str">
        <f>IF($F2102="", "", IF(OR($F2102&lt;'Intro &amp; Setup'!$W$18, $F2102&gt;'Intro &amp; Setup'!$AG$18), "X", ""))</f>
        <v/>
      </c>
      <c r="W2102" s="6" t="str">
        <f t="shared" si="293"/>
        <v/>
      </c>
      <c r="Y2102" s="63" t="str">
        <f t="shared" si="294"/>
        <v/>
      </c>
      <c r="Z2102" s="64" t="str">
        <f t="shared" si="295"/>
        <v/>
      </c>
      <c r="AB2102" s="80" t="str">
        <f t="shared" si="296"/>
        <v/>
      </c>
      <c r="AC2102" s="77" t="str">
        <f t="shared" si="297"/>
        <v/>
      </c>
      <c r="AE2102" s="84" t="str">
        <f t="shared" si="298"/>
        <v/>
      </c>
      <c r="AG2102" s="6" t="str">
        <f>IF($AE2102="", "", COUNTIF($AE$10:$AE$2510, "&gt;"&amp;$AE2102)+1+COUNTIF($AE$10:$AE2102, $AE2102)-1)</f>
        <v/>
      </c>
    </row>
    <row r="2103" spans="1:33" x14ac:dyDescent="0.25">
      <c r="A2103" s="2"/>
      <c r="B2103" s="98"/>
      <c r="C2103" s="99"/>
      <c r="D2103" s="100"/>
      <c r="E2103" s="101"/>
      <c r="F2103" s="102"/>
      <c r="G2103" s="99"/>
      <c r="H2103" s="103"/>
      <c r="I2103" s="104"/>
      <c r="J2103" s="2"/>
      <c r="K2103" s="56" t="str">
        <f t="shared" si="290"/>
        <v/>
      </c>
      <c r="L2103" s="2"/>
      <c r="M2103" s="2"/>
      <c r="N2103" s="51" t="str">
        <f t="shared" si="291"/>
        <v/>
      </c>
      <c r="O2103" s="2"/>
      <c r="Q2103" s="6" t="str">
        <f t="shared" si="292"/>
        <v/>
      </c>
      <c r="S2103" s="6" t="str">
        <f>IF(COUNTIF($Q2103:$Q$2510, $Q2103)&gt;1, "", $Q2103)</f>
        <v/>
      </c>
      <c r="U2103" s="63" t="str">
        <f>IF($B2103="", "", IF(OR($B2103&lt;'Intro &amp; Setup'!$W$18, $B2103&gt;'Intro &amp; Setup'!$AG$18), "X", ""))</f>
        <v/>
      </c>
      <c r="V2103" s="64" t="str">
        <f>IF($F2103="", "", IF(OR($F2103&lt;'Intro &amp; Setup'!$W$18, $F2103&gt;'Intro &amp; Setup'!$AG$18), "X", ""))</f>
        <v/>
      </c>
      <c r="W2103" s="6" t="str">
        <f t="shared" si="293"/>
        <v/>
      </c>
      <c r="Y2103" s="63" t="str">
        <f t="shared" si="294"/>
        <v/>
      </c>
      <c r="Z2103" s="64" t="str">
        <f t="shared" si="295"/>
        <v/>
      </c>
      <c r="AB2103" s="80" t="str">
        <f t="shared" si="296"/>
        <v/>
      </c>
      <c r="AC2103" s="77" t="str">
        <f t="shared" si="297"/>
        <v/>
      </c>
      <c r="AE2103" s="84" t="str">
        <f t="shared" si="298"/>
        <v/>
      </c>
      <c r="AG2103" s="6" t="str">
        <f>IF($AE2103="", "", COUNTIF($AE$10:$AE$2510, "&gt;"&amp;$AE2103)+1+COUNTIF($AE$10:$AE2103, $AE2103)-1)</f>
        <v/>
      </c>
    </row>
    <row r="2104" spans="1:33" x14ac:dyDescent="0.25">
      <c r="A2104" s="2"/>
      <c r="B2104" s="98"/>
      <c r="C2104" s="99"/>
      <c r="D2104" s="100"/>
      <c r="E2104" s="101"/>
      <c r="F2104" s="102"/>
      <c r="G2104" s="99"/>
      <c r="H2104" s="103"/>
      <c r="I2104" s="104"/>
      <c r="J2104" s="2"/>
      <c r="K2104" s="56" t="str">
        <f t="shared" si="290"/>
        <v/>
      </c>
      <c r="L2104" s="2"/>
      <c r="M2104" s="2"/>
      <c r="N2104" s="51" t="str">
        <f t="shared" si="291"/>
        <v/>
      </c>
      <c r="O2104" s="2"/>
      <c r="Q2104" s="6" t="str">
        <f t="shared" si="292"/>
        <v/>
      </c>
      <c r="S2104" s="6" t="str">
        <f>IF(COUNTIF($Q2104:$Q$2510, $Q2104)&gt;1, "", $Q2104)</f>
        <v/>
      </c>
      <c r="U2104" s="63" t="str">
        <f>IF($B2104="", "", IF(OR($B2104&lt;'Intro &amp; Setup'!$W$18, $B2104&gt;'Intro &amp; Setup'!$AG$18), "X", ""))</f>
        <v/>
      </c>
      <c r="V2104" s="64" t="str">
        <f>IF($F2104="", "", IF(OR($F2104&lt;'Intro &amp; Setup'!$W$18, $F2104&gt;'Intro &amp; Setup'!$AG$18), "X", ""))</f>
        <v/>
      </c>
      <c r="W2104" s="6" t="str">
        <f t="shared" si="293"/>
        <v/>
      </c>
      <c r="Y2104" s="63" t="str">
        <f t="shared" si="294"/>
        <v/>
      </c>
      <c r="Z2104" s="64" t="str">
        <f t="shared" si="295"/>
        <v/>
      </c>
      <c r="AB2104" s="80" t="str">
        <f t="shared" si="296"/>
        <v/>
      </c>
      <c r="AC2104" s="77" t="str">
        <f t="shared" si="297"/>
        <v/>
      </c>
      <c r="AE2104" s="84" t="str">
        <f t="shared" si="298"/>
        <v/>
      </c>
      <c r="AG2104" s="6" t="str">
        <f>IF($AE2104="", "", COUNTIF($AE$10:$AE$2510, "&gt;"&amp;$AE2104)+1+COUNTIF($AE$10:$AE2104, $AE2104)-1)</f>
        <v/>
      </c>
    </row>
    <row r="2105" spans="1:33" x14ac:dyDescent="0.25">
      <c r="A2105" s="2"/>
      <c r="B2105" s="98"/>
      <c r="C2105" s="99"/>
      <c r="D2105" s="100"/>
      <c r="E2105" s="101"/>
      <c r="F2105" s="102"/>
      <c r="G2105" s="99"/>
      <c r="H2105" s="103"/>
      <c r="I2105" s="104"/>
      <c r="J2105" s="2"/>
      <c r="K2105" s="56" t="str">
        <f t="shared" si="290"/>
        <v/>
      </c>
      <c r="L2105" s="2"/>
      <c r="M2105" s="2"/>
      <c r="N2105" s="51" t="str">
        <f t="shared" si="291"/>
        <v/>
      </c>
      <c r="O2105" s="2"/>
      <c r="Q2105" s="6" t="str">
        <f t="shared" si="292"/>
        <v/>
      </c>
      <c r="S2105" s="6" t="str">
        <f>IF(COUNTIF($Q2105:$Q$2510, $Q2105)&gt;1, "", $Q2105)</f>
        <v/>
      </c>
      <c r="U2105" s="63" t="str">
        <f>IF($B2105="", "", IF(OR($B2105&lt;'Intro &amp; Setup'!$W$18, $B2105&gt;'Intro &amp; Setup'!$AG$18), "X", ""))</f>
        <v/>
      </c>
      <c r="V2105" s="64" t="str">
        <f>IF($F2105="", "", IF(OR($F2105&lt;'Intro &amp; Setup'!$W$18, $F2105&gt;'Intro &amp; Setup'!$AG$18), "X", ""))</f>
        <v/>
      </c>
      <c r="W2105" s="6" t="str">
        <f t="shared" si="293"/>
        <v/>
      </c>
      <c r="Y2105" s="63" t="str">
        <f t="shared" si="294"/>
        <v/>
      </c>
      <c r="Z2105" s="64" t="str">
        <f t="shared" si="295"/>
        <v/>
      </c>
      <c r="AB2105" s="80" t="str">
        <f t="shared" si="296"/>
        <v/>
      </c>
      <c r="AC2105" s="77" t="str">
        <f t="shared" si="297"/>
        <v/>
      </c>
      <c r="AE2105" s="84" t="str">
        <f t="shared" si="298"/>
        <v/>
      </c>
      <c r="AG2105" s="6" t="str">
        <f>IF($AE2105="", "", COUNTIF($AE$10:$AE$2510, "&gt;"&amp;$AE2105)+1+COUNTIF($AE$10:$AE2105, $AE2105)-1)</f>
        <v/>
      </c>
    </row>
    <row r="2106" spans="1:33" x14ac:dyDescent="0.25">
      <c r="A2106" s="2"/>
      <c r="B2106" s="98"/>
      <c r="C2106" s="99"/>
      <c r="D2106" s="100"/>
      <c r="E2106" s="101"/>
      <c r="F2106" s="102"/>
      <c r="G2106" s="99"/>
      <c r="H2106" s="103"/>
      <c r="I2106" s="104"/>
      <c r="J2106" s="2"/>
      <c r="K2106" s="56" t="str">
        <f t="shared" si="290"/>
        <v/>
      </c>
      <c r="L2106" s="2"/>
      <c r="M2106" s="2"/>
      <c r="N2106" s="51" t="str">
        <f t="shared" si="291"/>
        <v/>
      </c>
      <c r="O2106" s="2"/>
      <c r="Q2106" s="6" t="str">
        <f t="shared" si="292"/>
        <v/>
      </c>
      <c r="S2106" s="6" t="str">
        <f>IF(COUNTIF($Q2106:$Q$2510, $Q2106)&gt;1, "", $Q2106)</f>
        <v/>
      </c>
      <c r="U2106" s="63" t="str">
        <f>IF($B2106="", "", IF(OR($B2106&lt;'Intro &amp; Setup'!$W$18, $B2106&gt;'Intro &amp; Setup'!$AG$18), "X", ""))</f>
        <v/>
      </c>
      <c r="V2106" s="64" t="str">
        <f>IF($F2106="", "", IF(OR($F2106&lt;'Intro &amp; Setup'!$W$18, $F2106&gt;'Intro &amp; Setup'!$AG$18), "X", ""))</f>
        <v/>
      </c>
      <c r="W2106" s="6" t="str">
        <f t="shared" si="293"/>
        <v/>
      </c>
      <c r="Y2106" s="63" t="str">
        <f t="shared" si="294"/>
        <v/>
      </c>
      <c r="Z2106" s="64" t="str">
        <f t="shared" si="295"/>
        <v/>
      </c>
      <c r="AB2106" s="80" t="str">
        <f t="shared" si="296"/>
        <v/>
      </c>
      <c r="AC2106" s="77" t="str">
        <f t="shared" si="297"/>
        <v/>
      </c>
      <c r="AE2106" s="84" t="str">
        <f t="shared" si="298"/>
        <v/>
      </c>
      <c r="AG2106" s="6" t="str">
        <f>IF($AE2106="", "", COUNTIF($AE$10:$AE$2510, "&gt;"&amp;$AE2106)+1+COUNTIF($AE$10:$AE2106, $AE2106)-1)</f>
        <v/>
      </c>
    </row>
    <row r="2107" spans="1:33" x14ac:dyDescent="0.25">
      <c r="A2107" s="2"/>
      <c r="B2107" s="98"/>
      <c r="C2107" s="99"/>
      <c r="D2107" s="100"/>
      <c r="E2107" s="101"/>
      <c r="F2107" s="102"/>
      <c r="G2107" s="99"/>
      <c r="H2107" s="103"/>
      <c r="I2107" s="104"/>
      <c r="J2107" s="2"/>
      <c r="K2107" s="56" t="str">
        <f t="shared" si="290"/>
        <v/>
      </c>
      <c r="L2107" s="2"/>
      <c r="M2107" s="2"/>
      <c r="N2107" s="51" t="str">
        <f t="shared" si="291"/>
        <v/>
      </c>
      <c r="O2107" s="2"/>
      <c r="Q2107" s="6" t="str">
        <f t="shared" si="292"/>
        <v/>
      </c>
      <c r="S2107" s="6" t="str">
        <f>IF(COUNTIF($Q2107:$Q$2510, $Q2107)&gt;1, "", $Q2107)</f>
        <v/>
      </c>
      <c r="U2107" s="63" t="str">
        <f>IF($B2107="", "", IF(OR($B2107&lt;'Intro &amp; Setup'!$W$18, $B2107&gt;'Intro &amp; Setup'!$AG$18), "X", ""))</f>
        <v/>
      </c>
      <c r="V2107" s="64" t="str">
        <f>IF($F2107="", "", IF(OR($F2107&lt;'Intro &amp; Setup'!$W$18, $F2107&gt;'Intro &amp; Setup'!$AG$18), "X", ""))</f>
        <v/>
      </c>
      <c r="W2107" s="6" t="str">
        <f t="shared" si="293"/>
        <v/>
      </c>
      <c r="Y2107" s="63" t="str">
        <f t="shared" si="294"/>
        <v/>
      </c>
      <c r="Z2107" s="64" t="str">
        <f t="shared" si="295"/>
        <v/>
      </c>
      <c r="AB2107" s="80" t="str">
        <f t="shared" si="296"/>
        <v/>
      </c>
      <c r="AC2107" s="77" t="str">
        <f t="shared" si="297"/>
        <v/>
      </c>
      <c r="AE2107" s="84" t="str">
        <f t="shared" si="298"/>
        <v/>
      </c>
      <c r="AG2107" s="6" t="str">
        <f>IF($AE2107="", "", COUNTIF($AE$10:$AE$2510, "&gt;"&amp;$AE2107)+1+COUNTIF($AE$10:$AE2107, $AE2107)-1)</f>
        <v/>
      </c>
    </row>
    <row r="2108" spans="1:33" x14ac:dyDescent="0.25">
      <c r="A2108" s="2"/>
      <c r="B2108" s="98"/>
      <c r="C2108" s="99"/>
      <c r="D2108" s="100"/>
      <c r="E2108" s="101"/>
      <c r="F2108" s="102"/>
      <c r="G2108" s="99"/>
      <c r="H2108" s="103"/>
      <c r="I2108" s="104"/>
      <c r="J2108" s="2"/>
      <c r="K2108" s="56" t="str">
        <f t="shared" si="290"/>
        <v/>
      </c>
      <c r="L2108" s="2"/>
      <c r="M2108" s="2"/>
      <c r="N2108" s="51" t="str">
        <f t="shared" si="291"/>
        <v/>
      </c>
      <c r="O2108" s="2"/>
      <c r="Q2108" s="6" t="str">
        <f t="shared" si="292"/>
        <v/>
      </c>
      <c r="S2108" s="6" t="str">
        <f>IF(COUNTIF($Q2108:$Q$2510, $Q2108)&gt;1, "", $Q2108)</f>
        <v/>
      </c>
      <c r="U2108" s="63" t="str">
        <f>IF($B2108="", "", IF(OR($B2108&lt;'Intro &amp; Setup'!$W$18, $B2108&gt;'Intro &amp; Setup'!$AG$18), "X", ""))</f>
        <v/>
      </c>
      <c r="V2108" s="64" t="str">
        <f>IF($F2108="", "", IF(OR($F2108&lt;'Intro &amp; Setup'!$W$18, $F2108&gt;'Intro &amp; Setup'!$AG$18), "X", ""))</f>
        <v/>
      </c>
      <c r="W2108" s="6" t="str">
        <f t="shared" si="293"/>
        <v/>
      </c>
      <c r="Y2108" s="63" t="str">
        <f t="shared" si="294"/>
        <v/>
      </c>
      <c r="Z2108" s="64" t="str">
        <f t="shared" si="295"/>
        <v/>
      </c>
      <c r="AB2108" s="80" t="str">
        <f t="shared" si="296"/>
        <v/>
      </c>
      <c r="AC2108" s="77" t="str">
        <f t="shared" si="297"/>
        <v/>
      </c>
      <c r="AE2108" s="84" t="str">
        <f t="shared" si="298"/>
        <v/>
      </c>
      <c r="AG2108" s="6" t="str">
        <f>IF($AE2108="", "", COUNTIF($AE$10:$AE$2510, "&gt;"&amp;$AE2108)+1+COUNTIF($AE$10:$AE2108, $AE2108)-1)</f>
        <v/>
      </c>
    </row>
    <row r="2109" spans="1:33" x14ac:dyDescent="0.25">
      <c r="A2109" s="2"/>
      <c r="B2109" s="98"/>
      <c r="C2109" s="99"/>
      <c r="D2109" s="100"/>
      <c r="E2109" s="101"/>
      <c r="F2109" s="102"/>
      <c r="G2109" s="99"/>
      <c r="H2109" s="103"/>
      <c r="I2109" s="104"/>
      <c r="J2109" s="2"/>
      <c r="K2109" s="56" t="str">
        <f t="shared" si="290"/>
        <v/>
      </c>
      <c r="L2109" s="2"/>
      <c r="M2109" s="2"/>
      <c r="N2109" s="51" t="str">
        <f t="shared" si="291"/>
        <v/>
      </c>
      <c r="O2109" s="2"/>
      <c r="Q2109" s="6" t="str">
        <f t="shared" si="292"/>
        <v/>
      </c>
      <c r="S2109" s="6" t="str">
        <f>IF(COUNTIF($Q2109:$Q$2510, $Q2109)&gt;1, "", $Q2109)</f>
        <v/>
      </c>
      <c r="U2109" s="63" t="str">
        <f>IF($B2109="", "", IF(OR($B2109&lt;'Intro &amp; Setup'!$W$18, $B2109&gt;'Intro &amp; Setup'!$AG$18), "X", ""))</f>
        <v/>
      </c>
      <c r="V2109" s="64" t="str">
        <f>IF($F2109="", "", IF(OR($F2109&lt;'Intro &amp; Setup'!$W$18, $F2109&gt;'Intro &amp; Setup'!$AG$18), "X", ""))</f>
        <v/>
      </c>
      <c r="W2109" s="6" t="str">
        <f t="shared" si="293"/>
        <v/>
      </c>
      <c r="Y2109" s="63" t="str">
        <f t="shared" si="294"/>
        <v/>
      </c>
      <c r="Z2109" s="64" t="str">
        <f t="shared" si="295"/>
        <v/>
      </c>
      <c r="AB2109" s="80" t="str">
        <f t="shared" si="296"/>
        <v/>
      </c>
      <c r="AC2109" s="77" t="str">
        <f t="shared" si="297"/>
        <v/>
      </c>
      <c r="AE2109" s="84" t="str">
        <f t="shared" si="298"/>
        <v/>
      </c>
      <c r="AG2109" s="6" t="str">
        <f>IF($AE2109="", "", COUNTIF($AE$10:$AE$2510, "&gt;"&amp;$AE2109)+1+COUNTIF($AE$10:$AE2109, $AE2109)-1)</f>
        <v/>
      </c>
    </row>
    <row r="2110" spans="1:33" x14ac:dyDescent="0.25">
      <c r="A2110" s="2"/>
      <c r="B2110" s="98"/>
      <c r="C2110" s="99"/>
      <c r="D2110" s="100"/>
      <c r="E2110" s="101"/>
      <c r="F2110" s="102"/>
      <c r="G2110" s="99"/>
      <c r="H2110" s="103"/>
      <c r="I2110" s="104"/>
      <c r="J2110" s="2"/>
      <c r="K2110" s="56" t="str">
        <f t="shared" si="290"/>
        <v/>
      </c>
      <c r="L2110" s="2"/>
      <c r="M2110" s="2"/>
      <c r="N2110" s="51" t="str">
        <f t="shared" si="291"/>
        <v/>
      </c>
      <c r="O2110" s="2"/>
      <c r="Q2110" s="6" t="str">
        <f t="shared" si="292"/>
        <v/>
      </c>
      <c r="S2110" s="6" t="str">
        <f>IF(COUNTIF($Q2110:$Q$2510, $Q2110)&gt;1, "", $Q2110)</f>
        <v/>
      </c>
      <c r="U2110" s="63" t="str">
        <f>IF($B2110="", "", IF(OR($B2110&lt;'Intro &amp; Setup'!$W$18, $B2110&gt;'Intro &amp; Setup'!$AG$18), "X", ""))</f>
        <v/>
      </c>
      <c r="V2110" s="64" t="str">
        <f>IF($F2110="", "", IF(OR($F2110&lt;'Intro &amp; Setup'!$W$18, $F2110&gt;'Intro &amp; Setup'!$AG$18), "X", ""))</f>
        <v/>
      </c>
      <c r="W2110" s="6" t="str">
        <f t="shared" si="293"/>
        <v/>
      </c>
      <c r="Y2110" s="63" t="str">
        <f t="shared" si="294"/>
        <v/>
      </c>
      <c r="Z2110" s="64" t="str">
        <f t="shared" si="295"/>
        <v/>
      </c>
      <c r="AB2110" s="80" t="str">
        <f t="shared" si="296"/>
        <v/>
      </c>
      <c r="AC2110" s="77" t="str">
        <f t="shared" si="297"/>
        <v/>
      </c>
      <c r="AE2110" s="84" t="str">
        <f t="shared" si="298"/>
        <v/>
      </c>
      <c r="AG2110" s="6" t="str">
        <f>IF($AE2110="", "", COUNTIF($AE$10:$AE$2510, "&gt;"&amp;$AE2110)+1+COUNTIF($AE$10:$AE2110, $AE2110)-1)</f>
        <v/>
      </c>
    </row>
    <row r="2111" spans="1:33" x14ac:dyDescent="0.25">
      <c r="A2111" s="2"/>
      <c r="B2111" s="98"/>
      <c r="C2111" s="99"/>
      <c r="D2111" s="100"/>
      <c r="E2111" s="101"/>
      <c r="F2111" s="102"/>
      <c r="G2111" s="99"/>
      <c r="H2111" s="103"/>
      <c r="I2111" s="104"/>
      <c r="J2111" s="2"/>
      <c r="K2111" s="56" t="str">
        <f t="shared" si="290"/>
        <v/>
      </c>
      <c r="L2111" s="2"/>
      <c r="M2111" s="2"/>
      <c r="N2111" s="51" t="str">
        <f t="shared" si="291"/>
        <v/>
      </c>
      <c r="O2111" s="2"/>
      <c r="Q2111" s="6" t="str">
        <f t="shared" si="292"/>
        <v/>
      </c>
      <c r="S2111" s="6" t="str">
        <f>IF(COUNTIF($Q2111:$Q$2510, $Q2111)&gt;1, "", $Q2111)</f>
        <v/>
      </c>
      <c r="U2111" s="63" t="str">
        <f>IF($B2111="", "", IF(OR($B2111&lt;'Intro &amp; Setup'!$W$18, $B2111&gt;'Intro &amp; Setup'!$AG$18), "X", ""))</f>
        <v/>
      </c>
      <c r="V2111" s="64" t="str">
        <f>IF($F2111="", "", IF(OR($F2111&lt;'Intro &amp; Setup'!$W$18, $F2111&gt;'Intro &amp; Setup'!$AG$18), "X", ""))</f>
        <v/>
      </c>
      <c r="W2111" s="6" t="str">
        <f t="shared" si="293"/>
        <v/>
      </c>
      <c r="Y2111" s="63" t="str">
        <f t="shared" si="294"/>
        <v/>
      </c>
      <c r="Z2111" s="64" t="str">
        <f t="shared" si="295"/>
        <v/>
      </c>
      <c r="AB2111" s="80" t="str">
        <f t="shared" si="296"/>
        <v/>
      </c>
      <c r="AC2111" s="77" t="str">
        <f t="shared" si="297"/>
        <v/>
      </c>
      <c r="AE2111" s="84" t="str">
        <f t="shared" si="298"/>
        <v/>
      </c>
      <c r="AG2111" s="6" t="str">
        <f>IF($AE2111="", "", COUNTIF($AE$10:$AE$2510, "&gt;"&amp;$AE2111)+1+COUNTIF($AE$10:$AE2111, $AE2111)-1)</f>
        <v/>
      </c>
    </row>
    <row r="2112" spans="1:33" x14ac:dyDescent="0.25">
      <c r="A2112" s="2"/>
      <c r="B2112" s="98"/>
      <c r="C2112" s="99"/>
      <c r="D2112" s="100"/>
      <c r="E2112" s="101"/>
      <c r="F2112" s="102"/>
      <c r="G2112" s="99"/>
      <c r="H2112" s="103"/>
      <c r="I2112" s="104"/>
      <c r="J2112" s="2"/>
      <c r="K2112" s="56" t="str">
        <f t="shared" si="290"/>
        <v/>
      </c>
      <c r="L2112" s="2"/>
      <c r="M2112" s="2"/>
      <c r="N2112" s="51" t="str">
        <f t="shared" si="291"/>
        <v/>
      </c>
      <c r="O2112" s="2"/>
      <c r="Q2112" s="6" t="str">
        <f t="shared" si="292"/>
        <v/>
      </c>
      <c r="S2112" s="6" t="str">
        <f>IF(COUNTIF($Q2112:$Q$2510, $Q2112)&gt;1, "", $Q2112)</f>
        <v/>
      </c>
      <c r="U2112" s="63" t="str">
        <f>IF($B2112="", "", IF(OR($B2112&lt;'Intro &amp; Setup'!$W$18, $B2112&gt;'Intro &amp; Setup'!$AG$18), "X", ""))</f>
        <v/>
      </c>
      <c r="V2112" s="64" t="str">
        <f>IF($F2112="", "", IF(OR($F2112&lt;'Intro &amp; Setup'!$W$18, $F2112&gt;'Intro &amp; Setup'!$AG$18), "X", ""))</f>
        <v/>
      </c>
      <c r="W2112" s="6" t="str">
        <f t="shared" si="293"/>
        <v/>
      </c>
      <c r="Y2112" s="63" t="str">
        <f t="shared" si="294"/>
        <v/>
      </c>
      <c r="Z2112" s="64" t="str">
        <f t="shared" si="295"/>
        <v/>
      </c>
      <c r="AB2112" s="80" t="str">
        <f t="shared" si="296"/>
        <v/>
      </c>
      <c r="AC2112" s="77" t="str">
        <f t="shared" si="297"/>
        <v/>
      </c>
      <c r="AE2112" s="84" t="str">
        <f t="shared" si="298"/>
        <v/>
      </c>
      <c r="AG2112" s="6" t="str">
        <f>IF($AE2112="", "", COUNTIF($AE$10:$AE$2510, "&gt;"&amp;$AE2112)+1+COUNTIF($AE$10:$AE2112, $AE2112)-1)</f>
        <v/>
      </c>
    </row>
    <row r="2113" spans="1:33" x14ac:dyDescent="0.25">
      <c r="A2113" s="2"/>
      <c r="B2113" s="98"/>
      <c r="C2113" s="99"/>
      <c r="D2113" s="100"/>
      <c r="E2113" s="101"/>
      <c r="F2113" s="102"/>
      <c r="G2113" s="99"/>
      <c r="H2113" s="103"/>
      <c r="I2113" s="104"/>
      <c r="J2113" s="2"/>
      <c r="K2113" s="56" t="str">
        <f t="shared" si="290"/>
        <v/>
      </c>
      <c r="L2113" s="2"/>
      <c r="M2113" s="2"/>
      <c r="N2113" s="51" t="str">
        <f t="shared" si="291"/>
        <v/>
      </c>
      <c r="O2113" s="2"/>
      <c r="Q2113" s="6" t="str">
        <f t="shared" si="292"/>
        <v/>
      </c>
      <c r="S2113" s="6" t="str">
        <f>IF(COUNTIF($Q2113:$Q$2510, $Q2113)&gt;1, "", $Q2113)</f>
        <v/>
      </c>
      <c r="U2113" s="63" t="str">
        <f>IF($B2113="", "", IF(OR($B2113&lt;'Intro &amp; Setup'!$W$18, $B2113&gt;'Intro &amp; Setup'!$AG$18), "X", ""))</f>
        <v/>
      </c>
      <c r="V2113" s="64" t="str">
        <f>IF($F2113="", "", IF(OR($F2113&lt;'Intro &amp; Setup'!$W$18, $F2113&gt;'Intro &amp; Setup'!$AG$18), "X", ""))</f>
        <v/>
      </c>
      <c r="W2113" s="6" t="str">
        <f t="shared" si="293"/>
        <v/>
      </c>
      <c r="Y2113" s="63" t="str">
        <f t="shared" si="294"/>
        <v/>
      </c>
      <c r="Z2113" s="64" t="str">
        <f t="shared" si="295"/>
        <v/>
      </c>
      <c r="AB2113" s="80" t="str">
        <f t="shared" si="296"/>
        <v/>
      </c>
      <c r="AC2113" s="77" t="str">
        <f t="shared" si="297"/>
        <v/>
      </c>
      <c r="AE2113" s="84" t="str">
        <f t="shared" si="298"/>
        <v/>
      </c>
      <c r="AG2113" s="6" t="str">
        <f>IF($AE2113="", "", COUNTIF($AE$10:$AE$2510, "&gt;"&amp;$AE2113)+1+COUNTIF($AE$10:$AE2113, $AE2113)-1)</f>
        <v/>
      </c>
    </row>
    <row r="2114" spans="1:33" x14ac:dyDescent="0.25">
      <c r="A2114" s="2"/>
      <c r="B2114" s="98"/>
      <c r="C2114" s="99"/>
      <c r="D2114" s="100"/>
      <c r="E2114" s="101"/>
      <c r="F2114" s="102"/>
      <c r="G2114" s="99"/>
      <c r="H2114" s="103"/>
      <c r="I2114" s="104"/>
      <c r="J2114" s="2"/>
      <c r="K2114" s="56" t="str">
        <f t="shared" si="290"/>
        <v/>
      </c>
      <c r="L2114" s="2"/>
      <c r="M2114" s="2"/>
      <c r="N2114" s="51" t="str">
        <f t="shared" si="291"/>
        <v/>
      </c>
      <c r="O2114" s="2"/>
      <c r="Q2114" s="6" t="str">
        <f t="shared" si="292"/>
        <v/>
      </c>
      <c r="S2114" s="6" t="str">
        <f>IF(COUNTIF($Q2114:$Q$2510, $Q2114)&gt;1, "", $Q2114)</f>
        <v/>
      </c>
      <c r="U2114" s="63" t="str">
        <f>IF($B2114="", "", IF(OR($B2114&lt;'Intro &amp; Setup'!$W$18, $B2114&gt;'Intro &amp; Setup'!$AG$18), "X", ""))</f>
        <v/>
      </c>
      <c r="V2114" s="64" t="str">
        <f>IF($F2114="", "", IF(OR($F2114&lt;'Intro &amp; Setup'!$W$18, $F2114&gt;'Intro &amp; Setup'!$AG$18), "X", ""))</f>
        <v/>
      </c>
      <c r="W2114" s="6" t="str">
        <f t="shared" si="293"/>
        <v/>
      </c>
      <c r="Y2114" s="63" t="str">
        <f t="shared" si="294"/>
        <v/>
      </c>
      <c r="Z2114" s="64" t="str">
        <f t="shared" si="295"/>
        <v/>
      </c>
      <c r="AB2114" s="80" t="str">
        <f t="shared" si="296"/>
        <v/>
      </c>
      <c r="AC2114" s="77" t="str">
        <f t="shared" si="297"/>
        <v/>
      </c>
      <c r="AE2114" s="84" t="str">
        <f t="shared" si="298"/>
        <v/>
      </c>
      <c r="AG2114" s="6" t="str">
        <f>IF($AE2114="", "", COUNTIF($AE$10:$AE$2510, "&gt;"&amp;$AE2114)+1+COUNTIF($AE$10:$AE2114, $AE2114)-1)</f>
        <v/>
      </c>
    </row>
    <row r="2115" spans="1:33" x14ac:dyDescent="0.25">
      <c r="A2115" s="2"/>
      <c r="B2115" s="98"/>
      <c r="C2115" s="99"/>
      <c r="D2115" s="100"/>
      <c r="E2115" s="101"/>
      <c r="F2115" s="102"/>
      <c r="G2115" s="99"/>
      <c r="H2115" s="103"/>
      <c r="I2115" s="104"/>
      <c r="J2115" s="2"/>
      <c r="K2115" s="56" t="str">
        <f t="shared" si="290"/>
        <v/>
      </c>
      <c r="L2115" s="2"/>
      <c r="M2115" s="2"/>
      <c r="N2115" s="51" t="str">
        <f t="shared" si="291"/>
        <v/>
      </c>
      <c r="O2115" s="2"/>
      <c r="Q2115" s="6" t="str">
        <f t="shared" si="292"/>
        <v/>
      </c>
      <c r="S2115" s="6" t="str">
        <f>IF(COUNTIF($Q2115:$Q$2510, $Q2115)&gt;1, "", $Q2115)</f>
        <v/>
      </c>
      <c r="U2115" s="63" t="str">
        <f>IF($B2115="", "", IF(OR($B2115&lt;'Intro &amp; Setup'!$W$18, $B2115&gt;'Intro &amp; Setup'!$AG$18), "X", ""))</f>
        <v/>
      </c>
      <c r="V2115" s="64" t="str">
        <f>IF($F2115="", "", IF(OR($F2115&lt;'Intro &amp; Setup'!$W$18, $F2115&gt;'Intro &amp; Setup'!$AG$18), "X", ""))</f>
        <v/>
      </c>
      <c r="W2115" s="6" t="str">
        <f t="shared" si="293"/>
        <v/>
      </c>
      <c r="Y2115" s="63" t="str">
        <f t="shared" si="294"/>
        <v/>
      </c>
      <c r="Z2115" s="64" t="str">
        <f t="shared" si="295"/>
        <v/>
      </c>
      <c r="AB2115" s="80" t="str">
        <f t="shared" si="296"/>
        <v/>
      </c>
      <c r="AC2115" s="77" t="str">
        <f t="shared" si="297"/>
        <v/>
      </c>
      <c r="AE2115" s="84" t="str">
        <f t="shared" si="298"/>
        <v/>
      </c>
      <c r="AG2115" s="6" t="str">
        <f>IF($AE2115="", "", COUNTIF($AE$10:$AE$2510, "&gt;"&amp;$AE2115)+1+COUNTIF($AE$10:$AE2115, $AE2115)-1)</f>
        <v/>
      </c>
    </row>
    <row r="2116" spans="1:33" x14ac:dyDescent="0.25">
      <c r="A2116" s="2"/>
      <c r="B2116" s="98"/>
      <c r="C2116" s="99"/>
      <c r="D2116" s="100"/>
      <c r="E2116" s="101"/>
      <c r="F2116" s="102"/>
      <c r="G2116" s="99"/>
      <c r="H2116" s="103"/>
      <c r="I2116" s="104"/>
      <c r="J2116" s="2"/>
      <c r="K2116" s="56" t="str">
        <f t="shared" si="290"/>
        <v/>
      </c>
      <c r="L2116" s="2"/>
      <c r="M2116" s="2"/>
      <c r="N2116" s="51" t="str">
        <f t="shared" si="291"/>
        <v/>
      </c>
      <c r="O2116" s="2"/>
      <c r="Q2116" s="6" t="str">
        <f t="shared" si="292"/>
        <v/>
      </c>
      <c r="S2116" s="6" t="str">
        <f>IF(COUNTIF($Q2116:$Q$2510, $Q2116)&gt;1, "", $Q2116)</f>
        <v/>
      </c>
      <c r="U2116" s="63" t="str">
        <f>IF($B2116="", "", IF(OR($B2116&lt;'Intro &amp; Setup'!$W$18, $B2116&gt;'Intro &amp; Setup'!$AG$18), "X", ""))</f>
        <v/>
      </c>
      <c r="V2116" s="64" t="str">
        <f>IF($F2116="", "", IF(OR($F2116&lt;'Intro &amp; Setup'!$W$18, $F2116&gt;'Intro &amp; Setup'!$AG$18), "X", ""))</f>
        <v/>
      </c>
      <c r="W2116" s="6" t="str">
        <f t="shared" si="293"/>
        <v/>
      </c>
      <c r="Y2116" s="63" t="str">
        <f t="shared" si="294"/>
        <v/>
      </c>
      <c r="Z2116" s="64" t="str">
        <f t="shared" si="295"/>
        <v/>
      </c>
      <c r="AB2116" s="80" t="str">
        <f t="shared" si="296"/>
        <v/>
      </c>
      <c r="AC2116" s="77" t="str">
        <f t="shared" si="297"/>
        <v/>
      </c>
      <c r="AE2116" s="84" t="str">
        <f t="shared" si="298"/>
        <v/>
      </c>
      <c r="AG2116" s="6" t="str">
        <f>IF($AE2116="", "", COUNTIF($AE$10:$AE$2510, "&gt;"&amp;$AE2116)+1+COUNTIF($AE$10:$AE2116, $AE2116)-1)</f>
        <v/>
      </c>
    </row>
    <row r="2117" spans="1:33" x14ac:dyDescent="0.25">
      <c r="A2117" s="2"/>
      <c r="B2117" s="98"/>
      <c r="C2117" s="99"/>
      <c r="D2117" s="100"/>
      <c r="E2117" s="101"/>
      <c r="F2117" s="102"/>
      <c r="G2117" s="99"/>
      <c r="H2117" s="103"/>
      <c r="I2117" s="104"/>
      <c r="J2117" s="2"/>
      <c r="K2117" s="56" t="str">
        <f t="shared" si="290"/>
        <v/>
      </c>
      <c r="L2117" s="2"/>
      <c r="M2117" s="2"/>
      <c r="N2117" s="51" t="str">
        <f t="shared" si="291"/>
        <v/>
      </c>
      <c r="O2117" s="2"/>
      <c r="Q2117" s="6" t="str">
        <f t="shared" si="292"/>
        <v/>
      </c>
      <c r="S2117" s="6" t="str">
        <f>IF(COUNTIF($Q2117:$Q$2510, $Q2117)&gt;1, "", $Q2117)</f>
        <v/>
      </c>
      <c r="U2117" s="63" t="str">
        <f>IF($B2117="", "", IF(OR($B2117&lt;'Intro &amp; Setup'!$W$18, $B2117&gt;'Intro &amp; Setup'!$AG$18), "X", ""))</f>
        <v/>
      </c>
      <c r="V2117" s="64" t="str">
        <f>IF($F2117="", "", IF(OR($F2117&lt;'Intro &amp; Setup'!$W$18, $F2117&gt;'Intro &amp; Setup'!$AG$18), "X", ""))</f>
        <v/>
      </c>
      <c r="W2117" s="6" t="str">
        <f t="shared" si="293"/>
        <v/>
      </c>
      <c r="Y2117" s="63" t="str">
        <f t="shared" si="294"/>
        <v/>
      </c>
      <c r="Z2117" s="64" t="str">
        <f t="shared" si="295"/>
        <v/>
      </c>
      <c r="AB2117" s="80" t="str">
        <f t="shared" si="296"/>
        <v/>
      </c>
      <c r="AC2117" s="77" t="str">
        <f t="shared" si="297"/>
        <v/>
      </c>
      <c r="AE2117" s="84" t="str">
        <f t="shared" si="298"/>
        <v/>
      </c>
      <c r="AG2117" s="6" t="str">
        <f>IF($AE2117="", "", COUNTIF($AE$10:$AE$2510, "&gt;"&amp;$AE2117)+1+COUNTIF($AE$10:$AE2117, $AE2117)-1)</f>
        <v/>
      </c>
    </row>
    <row r="2118" spans="1:33" x14ac:dyDescent="0.25">
      <c r="A2118" s="2"/>
      <c r="B2118" s="98"/>
      <c r="C2118" s="99"/>
      <c r="D2118" s="100"/>
      <c r="E2118" s="101"/>
      <c r="F2118" s="102"/>
      <c r="G2118" s="99"/>
      <c r="H2118" s="103"/>
      <c r="I2118" s="104"/>
      <c r="J2118" s="2"/>
      <c r="K2118" s="56" t="str">
        <f t="shared" si="290"/>
        <v/>
      </c>
      <c r="L2118" s="2"/>
      <c r="M2118" s="2"/>
      <c r="N2118" s="51" t="str">
        <f t="shared" si="291"/>
        <v/>
      </c>
      <c r="O2118" s="2"/>
      <c r="Q2118" s="6" t="str">
        <f t="shared" si="292"/>
        <v/>
      </c>
      <c r="S2118" s="6" t="str">
        <f>IF(COUNTIF($Q2118:$Q$2510, $Q2118)&gt;1, "", $Q2118)</f>
        <v/>
      </c>
      <c r="U2118" s="63" t="str">
        <f>IF($B2118="", "", IF(OR($B2118&lt;'Intro &amp; Setup'!$W$18, $B2118&gt;'Intro &amp; Setup'!$AG$18), "X", ""))</f>
        <v/>
      </c>
      <c r="V2118" s="64" t="str">
        <f>IF($F2118="", "", IF(OR($F2118&lt;'Intro &amp; Setup'!$W$18, $F2118&gt;'Intro &amp; Setup'!$AG$18), "X", ""))</f>
        <v/>
      </c>
      <c r="W2118" s="6" t="str">
        <f t="shared" si="293"/>
        <v/>
      </c>
      <c r="Y2118" s="63" t="str">
        <f t="shared" si="294"/>
        <v/>
      </c>
      <c r="Z2118" s="64" t="str">
        <f t="shared" si="295"/>
        <v/>
      </c>
      <c r="AB2118" s="80" t="str">
        <f t="shared" si="296"/>
        <v/>
      </c>
      <c r="AC2118" s="77" t="str">
        <f t="shared" si="297"/>
        <v/>
      </c>
      <c r="AE2118" s="84" t="str">
        <f t="shared" si="298"/>
        <v/>
      </c>
      <c r="AG2118" s="6" t="str">
        <f>IF($AE2118="", "", COUNTIF($AE$10:$AE$2510, "&gt;"&amp;$AE2118)+1+COUNTIF($AE$10:$AE2118, $AE2118)-1)</f>
        <v/>
      </c>
    </row>
    <row r="2119" spans="1:33" x14ac:dyDescent="0.25">
      <c r="A2119" s="2"/>
      <c r="B2119" s="98"/>
      <c r="C2119" s="99"/>
      <c r="D2119" s="100"/>
      <c r="E2119" s="101"/>
      <c r="F2119" s="102"/>
      <c r="G2119" s="99"/>
      <c r="H2119" s="103"/>
      <c r="I2119" s="104"/>
      <c r="J2119" s="2"/>
      <c r="K2119" s="56" t="str">
        <f t="shared" si="290"/>
        <v/>
      </c>
      <c r="L2119" s="2"/>
      <c r="M2119" s="2"/>
      <c r="N2119" s="51" t="str">
        <f t="shared" si="291"/>
        <v/>
      </c>
      <c r="O2119" s="2"/>
      <c r="Q2119" s="6" t="str">
        <f t="shared" si="292"/>
        <v/>
      </c>
      <c r="S2119" s="6" t="str">
        <f>IF(COUNTIF($Q2119:$Q$2510, $Q2119)&gt;1, "", $Q2119)</f>
        <v/>
      </c>
      <c r="U2119" s="63" t="str">
        <f>IF($B2119="", "", IF(OR($B2119&lt;'Intro &amp; Setup'!$W$18, $B2119&gt;'Intro &amp; Setup'!$AG$18), "X", ""))</f>
        <v/>
      </c>
      <c r="V2119" s="64" t="str">
        <f>IF($F2119="", "", IF(OR($F2119&lt;'Intro &amp; Setup'!$W$18, $F2119&gt;'Intro &amp; Setup'!$AG$18), "X", ""))</f>
        <v/>
      </c>
      <c r="W2119" s="6" t="str">
        <f t="shared" si="293"/>
        <v/>
      </c>
      <c r="Y2119" s="63" t="str">
        <f t="shared" si="294"/>
        <v/>
      </c>
      <c r="Z2119" s="64" t="str">
        <f t="shared" si="295"/>
        <v/>
      </c>
      <c r="AB2119" s="80" t="str">
        <f t="shared" si="296"/>
        <v/>
      </c>
      <c r="AC2119" s="77" t="str">
        <f t="shared" si="297"/>
        <v/>
      </c>
      <c r="AE2119" s="84" t="str">
        <f t="shared" si="298"/>
        <v/>
      </c>
      <c r="AG2119" s="6" t="str">
        <f>IF($AE2119="", "", COUNTIF($AE$10:$AE$2510, "&gt;"&amp;$AE2119)+1+COUNTIF($AE$10:$AE2119, $AE2119)-1)</f>
        <v/>
      </c>
    </row>
    <row r="2120" spans="1:33" x14ac:dyDescent="0.25">
      <c r="A2120" s="2"/>
      <c r="B2120" s="98"/>
      <c r="C2120" s="99"/>
      <c r="D2120" s="100"/>
      <c r="E2120" s="101"/>
      <c r="F2120" s="102"/>
      <c r="G2120" s="99"/>
      <c r="H2120" s="103"/>
      <c r="I2120" s="104"/>
      <c r="J2120" s="2"/>
      <c r="K2120" s="56" t="str">
        <f t="shared" si="290"/>
        <v/>
      </c>
      <c r="L2120" s="2"/>
      <c r="M2120" s="2"/>
      <c r="N2120" s="51" t="str">
        <f t="shared" si="291"/>
        <v/>
      </c>
      <c r="O2120" s="2"/>
      <c r="Q2120" s="6" t="str">
        <f t="shared" si="292"/>
        <v/>
      </c>
      <c r="S2120" s="6" t="str">
        <f>IF(COUNTIF($Q2120:$Q$2510, $Q2120)&gt;1, "", $Q2120)</f>
        <v/>
      </c>
      <c r="U2120" s="63" t="str">
        <f>IF($B2120="", "", IF(OR($B2120&lt;'Intro &amp; Setup'!$W$18, $B2120&gt;'Intro &amp; Setup'!$AG$18), "X", ""))</f>
        <v/>
      </c>
      <c r="V2120" s="64" t="str">
        <f>IF($F2120="", "", IF(OR($F2120&lt;'Intro &amp; Setup'!$W$18, $F2120&gt;'Intro &amp; Setup'!$AG$18), "X", ""))</f>
        <v/>
      </c>
      <c r="W2120" s="6" t="str">
        <f t="shared" si="293"/>
        <v/>
      </c>
      <c r="Y2120" s="63" t="str">
        <f t="shared" si="294"/>
        <v/>
      </c>
      <c r="Z2120" s="64" t="str">
        <f t="shared" si="295"/>
        <v/>
      </c>
      <c r="AB2120" s="80" t="str">
        <f t="shared" si="296"/>
        <v/>
      </c>
      <c r="AC2120" s="77" t="str">
        <f t="shared" si="297"/>
        <v/>
      </c>
      <c r="AE2120" s="84" t="str">
        <f t="shared" si="298"/>
        <v/>
      </c>
      <c r="AG2120" s="6" t="str">
        <f>IF($AE2120="", "", COUNTIF($AE$10:$AE$2510, "&gt;"&amp;$AE2120)+1+COUNTIF($AE$10:$AE2120, $AE2120)-1)</f>
        <v/>
      </c>
    </row>
    <row r="2121" spans="1:33" x14ac:dyDescent="0.25">
      <c r="A2121" s="2"/>
      <c r="B2121" s="98"/>
      <c r="C2121" s="99"/>
      <c r="D2121" s="100"/>
      <c r="E2121" s="101"/>
      <c r="F2121" s="102"/>
      <c r="G2121" s="99"/>
      <c r="H2121" s="103"/>
      <c r="I2121" s="104"/>
      <c r="J2121" s="2"/>
      <c r="K2121" s="56" t="str">
        <f t="shared" si="290"/>
        <v/>
      </c>
      <c r="L2121" s="2"/>
      <c r="M2121" s="2"/>
      <c r="N2121" s="51" t="str">
        <f t="shared" si="291"/>
        <v/>
      </c>
      <c r="O2121" s="2"/>
      <c r="Q2121" s="6" t="str">
        <f t="shared" si="292"/>
        <v/>
      </c>
      <c r="S2121" s="6" t="str">
        <f>IF(COUNTIF($Q2121:$Q$2510, $Q2121)&gt;1, "", $Q2121)</f>
        <v/>
      </c>
      <c r="U2121" s="63" t="str">
        <f>IF($B2121="", "", IF(OR($B2121&lt;'Intro &amp; Setup'!$W$18, $B2121&gt;'Intro &amp; Setup'!$AG$18), "X", ""))</f>
        <v/>
      </c>
      <c r="V2121" s="64" t="str">
        <f>IF($F2121="", "", IF(OR($F2121&lt;'Intro &amp; Setup'!$W$18, $F2121&gt;'Intro &amp; Setup'!$AG$18), "X", ""))</f>
        <v/>
      </c>
      <c r="W2121" s="6" t="str">
        <f t="shared" si="293"/>
        <v/>
      </c>
      <c r="Y2121" s="63" t="str">
        <f t="shared" si="294"/>
        <v/>
      </c>
      <c r="Z2121" s="64" t="str">
        <f t="shared" si="295"/>
        <v/>
      </c>
      <c r="AB2121" s="80" t="str">
        <f t="shared" si="296"/>
        <v/>
      </c>
      <c r="AC2121" s="77" t="str">
        <f t="shared" si="297"/>
        <v/>
      </c>
      <c r="AE2121" s="84" t="str">
        <f t="shared" si="298"/>
        <v/>
      </c>
      <c r="AG2121" s="6" t="str">
        <f>IF($AE2121="", "", COUNTIF($AE$10:$AE$2510, "&gt;"&amp;$AE2121)+1+COUNTIF($AE$10:$AE2121, $AE2121)-1)</f>
        <v/>
      </c>
    </row>
    <row r="2122" spans="1:33" x14ac:dyDescent="0.25">
      <c r="A2122" s="2"/>
      <c r="B2122" s="98"/>
      <c r="C2122" s="99"/>
      <c r="D2122" s="100"/>
      <c r="E2122" s="101"/>
      <c r="F2122" s="102"/>
      <c r="G2122" s="99"/>
      <c r="H2122" s="103"/>
      <c r="I2122" s="104"/>
      <c r="J2122" s="2"/>
      <c r="K2122" s="56" t="str">
        <f t="shared" si="290"/>
        <v/>
      </c>
      <c r="L2122" s="2"/>
      <c r="M2122" s="2"/>
      <c r="N2122" s="51" t="str">
        <f t="shared" si="291"/>
        <v/>
      </c>
      <c r="O2122" s="2"/>
      <c r="Q2122" s="6" t="str">
        <f t="shared" si="292"/>
        <v/>
      </c>
      <c r="S2122" s="6" t="str">
        <f>IF(COUNTIF($Q2122:$Q$2510, $Q2122)&gt;1, "", $Q2122)</f>
        <v/>
      </c>
      <c r="U2122" s="63" t="str">
        <f>IF($B2122="", "", IF(OR($B2122&lt;'Intro &amp; Setup'!$W$18, $B2122&gt;'Intro &amp; Setup'!$AG$18), "X", ""))</f>
        <v/>
      </c>
      <c r="V2122" s="64" t="str">
        <f>IF($F2122="", "", IF(OR($F2122&lt;'Intro &amp; Setup'!$W$18, $F2122&gt;'Intro &amp; Setup'!$AG$18), "X", ""))</f>
        <v/>
      </c>
      <c r="W2122" s="6" t="str">
        <f t="shared" si="293"/>
        <v/>
      </c>
      <c r="Y2122" s="63" t="str">
        <f t="shared" si="294"/>
        <v/>
      </c>
      <c r="Z2122" s="64" t="str">
        <f t="shared" si="295"/>
        <v/>
      </c>
      <c r="AB2122" s="80" t="str">
        <f t="shared" si="296"/>
        <v/>
      </c>
      <c r="AC2122" s="77" t="str">
        <f t="shared" si="297"/>
        <v/>
      </c>
      <c r="AE2122" s="84" t="str">
        <f t="shared" si="298"/>
        <v/>
      </c>
      <c r="AG2122" s="6" t="str">
        <f>IF($AE2122="", "", COUNTIF($AE$10:$AE$2510, "&gt;"&amp;$AE2122)+1+COUNTIF($AE$10:$AE2122, $AE2122)-1)</f>
        <v/>
      </c>
    </row>
    <row r="2123" spans="1:33" x14ac:dyDescent="0.25">
      <c r="A2123" s="2"/>
      <c r="B2123" s="98"/>
      <c r="C2123" s="99"/>
      <c r="D2123" s="100"/>
      <c r="E2123" s="101"/>
      <c r="F2123" s="102"/>
      <c r="G2123" s="99"/>
      <c r="H2123" s="103"/>
      <c r="I2123" s="104"/>
      <c r="J2123" s="2"/>
      <c r="K2123" s="56" t="str">
        <f t="shared" si="290"/>
        <v/>
      </c>
      <c r="L2123" s="2"/>
      <c r="M2123" s="2"/>
      <c r="N2123" s="51" t="str">
        <f t="shared" si="291"/>
        <v/>
      </c>
      <c r="O2123" s="2"/>
      <c r="Q2123" s="6" t="str">
        <f t="shared" si="292"/>
        <v/>
      </c>
      <c r="S2123" s="6" t="str">
        <f>IF(COUNTIF($Q2123:$Q$2510, $Q2123)&gt;1, "", $Q2123)</f>
        <v/>
      </c>
      <c r="U2123" s="63" t="str">
        <f>IF($B2123="", "", IF(OR($B2123&lt;'Intro &amp; Setup'!$W$18, $B2123&gt;'Intro &amp; Setup'!$AG$18), "X", ""))</f>
        <v/>
      </c>
      <c r="V2123" s="64" t="str">
        <f>IF($F2123="", "", IF(OR($F2123&lt;'Intro &amp; Setup'!$W$18, $F2123&gt;'Intro &amp; Setup'!$AG$18), "X", ""))</f>
        <v/>
      </c>
      <c r="W2123" s="6" t="str">
        <f t="shared" si="293"/>
        <v/>
      </c>
      <c r="Y2123" s="63" t="str">
        <f t="shared" si="294"/>
        <v/>
      </c>
      <c r="Z2123" s="64" t="str">
        <f t="shared" si="295"/>
        <v/>
      </c>
      <c r="AB2123" s="80" t="str">
        <f t="shared" si="296"/>
        <v/>
      </c>
      <c r="AC2123" s="77" t="str">
        <f t="shared" si="297"/>
        <v/>
      </c>
      <c r="AE2123" s="84" t="str">
        <f t="shared" si="298"/>
        <v/>
      </c>
      <c r="AG2123" s="6" t="str">
        <f>IF($AE2123="", "", COUNTIF($AE$10:$AE$2510, "&gt;"&amp;$AE2123)+1+COUNTIF($AE$10:$AE2123, $AE2123)-1)</f>
        <v/>
      </c>
    </row>
    <row r="2124" spans="1:33" x14ac:dyDescent="0.25">
      <c r="A2124" s="2"/>
      <c r="B2124" s="98"/>
      <c r="C2124" s="99"/>
      <c r="D2124" s="100"/>
      <c r="E2124" s="101"/>
      <c r="F2124" s="102"/>
      <c r="G2124" s="99"/>
      <c r="H2124" s="103"/>
      <c r="I2124" s="104"/>
      <c r="J2124" s="2"/>
      <c r="K2124" s="56" t="str">
        <f t="shared" ref="K2124:K2187" si="299">IF($G2124="", "", IF($I2124="", IFERROR(INDEX($I$11:$I$2510, MATCH($G2124, $S$11:$S$2510, 0)), ""), $I2124))</f>
        <v/>
      </c>
      <c r="L2124" s="2"/>
      <c r="M2124" s="2"/>
      <c r="N2124" s="51" t="str">
        <f t="shared" ref="N2124:N2187" si="300">IFERROR(IF($H2124="", "", IF($G2124="", $H2124, ROUND($H2124/$K2124, 2))), "")</f>
        <v/>
      </c>
      <c r="O2124" s="2"/>
      <c r="Q2124" s="6" t="str">
        <f t="shared" ref="Q2124:Q2187" si="301">IF($I2124="", "", $G2124)</f>
        <v/>
      </c>
      <c r="S2124" s="6" t="str">
        <f>IF(COUNTIF($Q2124:$Q$2510, $Q2124)&gt;1, "", $Q2124)</f>
        <v/>
      </c>
      <c r="U2124" s="63" t="str">
        <f>IF($B2124="", "", IF(OR($B2124&lt;'Intro &amp; Setup'!$W$18, $B2124&gt;'Intro &amp; Setup'!$AG$18), "X", ""))</f>
        <v/>
      </c>
      <c r="V2124" s="64" t="str">
        <f>IF($F2124="", "", IF(OR($F2124&lt;'Intro &amp; Setup'!$W$18, $F2124&gt;'Intro &amp; Setup'!$AG$18), "X", ""))</f>
        <v/>
      </c>
      <c r="W2124" s="6" t="str">
        <f t="shared" ref="W2124:W2187" si="302">IF(AND($U2124="X", $V2124="X"), "X", "")</f>
        <v/>
      </c>
      <c r="Y2124" s="63" t="str">
        <f t="shared" ref="Y2124:Y2187" si="303">IF($W2124="X", "", IF($B2124="", "", TEXT($B2124, "mmm yyyy")))</f>
        <v/>
      </c>
      <c r="Z2124" s="64" t="str">
        <f t="shared" ref="Z2124:Z2187" si="304">IF($W2124="X", "", IF($F2124="", "", TEXT($F2124, "mmm yyyy")))</f>
        <v/>
      </c>
      <c r="AB2124" s="80" t="str">
        <f t="shared" ref="AB2124:AB2187" si="305">IF($G2124="", $N2124, "")</f>
        <v/>
      </c>
      <c r="AC2124" s="77" t="str">
        <f t="shared" ref="AC2124:AC2187" si="306">IF(NOT($G2124=""), $N2124, "")</f>
        <v/>
      </c>
      <c r="AE2124" s="84" t="str">
        <f t="shared" ref="AE2124:AE2187" si="307">IF($S2124="", "", SUMIF($G$11:$G$2510, $S2124, $N$11:$N$2510))</f>
        <v/>
      </c>
      <c r="AG2124" s="6" t="str">
        <f>IF($AE2124="", "", COUNTIF($AE$10:$AE$2510, "&gt;"&amp;$AE2124)+1+COUNTIF($AE$10:$AE2124, $AE2124)-1)</f>
        <v/>
      </c>
    </row>
    <row r="2125" spans="1:33" x14ac:dyDescent="0.25">
      <c r="A2125" s="2"/>
      <c r="B2125" s="98"/>
      <c r="C2125" s="99"/>
      <c r="D2125" s="100"/>
      <c r="E2125" s="101"/>
      <c r="F2125" s="102"/>
      <c r="G2125" s="99"/>
      <c r="H2125" s="103"/>
      <c r="I2125" s="104"/>
      <c r="J2125" s="2"/>
      <c r="K2125" s="56" t="str">
        <f t="shared" si="299"/>
        <v/>
      </c>
      <c r="L2125" s="2"/>
      <c r="M2125" s="2"/>
      <c r="N2125" s="51" t="str">
        <f t="shared" si="300"/>
        <v/>
      </c>
      <c r="O2125" s="2"/>
      <c r="Q2125" s="6" t="str">
        <f t="shared" si="301"/>
        <v/>
      </c>
      <c r="S2125" s="6" t="str">
        <f>IF(COUNTIF($Q2125:$Q$2510, $Q2125)&gt;1, "", $Q2125)</f>
        <v/>
      </c>
      <c r="U2125" s="63" t="str">
        <f>IF($B2125="", "", IF(OR($B2125&lt;'Intro &amp; Setup'!$W$18, $B2125&gt;'Intro &amp; Setup'!$AG$18), "X", ""))</f>
        <v/>
      </c>
      <c r="V2125" s="64" t="str">
        <f>IF($F2125="", "", IF(OR($F2125&lt;'Intro &amp; Setup'!$W$18, $F2125&gt;'Intro &amp; Setup'!$AG$18), "X", ""))</f>
        <v/>
      </c>
      <c r="W2125" s="6" t="str">
        <f t="shared" si="302"/>
        <v/>
      </c>
      <c r="Y2125" s="63" t="str">
        <f t="shared" si="303"/>
        <v/>
      </c>
      <c r="Z2125" s="64" t="str">
        <f t="shared" si="304"/>
        <v/>
      </c>
      <c r="AB2125" s="80" t="str">
        <f t="shared" si="305"/>
        <v/>
      </c>
      <c r="AC2125" s="77" t="str">
        <f t="shared" si="306"/>
        <v/>
      </c>
      <c r="AE2125" s="84" t="str">
        <f t="shared" si="307"/>
        <v/>
      </c>
      <c r="AG2125" s="6" t="str">
        <f>IF($AE2125="", "", COUNTIF($AE$10:$AE$2510, "&gt;"&amp;$AE2125)+1+COUNTIF($AE$10:$AE2125, $AE2125)-1)</f>
        <v/>
      </c>
    </row>
    <row r="2126" spans="1:33" x14ac:dyDescent="0.25">
      <c r="A2126" s="2"/>
      <c r="B2126" s="98"/>
      <c r="C2126" s="99"/>
      <c r="D2126" s="100"/>
      <c r="E2126" s="101"/>
      <c r="F2126" s="102"/>
      <c r="G2126" s="99"/>
      <c r="H2126" s="103"/>
      <c r="I2126" s="104"/>
      <c r="J2126" s="2"/>
      <c r="K2126" s="56" t="str">
        <f t="shared" si="299"/>
        <v/>
      </c>
      <c r="L2126" s="2"/>
      <c r="M2126" s="2"/>
      <c r="N2126" s="51" t="str">
        <f t="shared" si="300"/>
        <v/>
      </c>
      <c r="O2126" s="2"/>
      <c r="Q2126" s="6" t="str">
        <f t="shared" si="301"/>
        <v/>
      </c>
      <c r="S2126" s="6" t="str">
        <f>IF(COUNTIF($Q2126:$Q$2510, $Q2126)&gt;1, "", $Q2126)</f>
        <v/>
      </c>
      <c r="U2126" s="63" t="str">
        <f>IF($B2126="", "", IF(OR($B2126&lt;'Intro &amp; Setup'!$W$18, $B2126&gt;'Intro &amp; Setup'!$AG$18), "X", ""))</f>
        <v/>
      </c>
      <c r="V2126" s="64" t="str">
        <f>IF($F2126="", "", IF(OR($F2126&lt;'Intro &amp; Setup'!$W$18, $F2126&gt;'Intro &amp; Setup'!$AG$18), "X", ""))</f>
        <v/>
      </c>
      <c r="W2126" s="6" t="str">
        <f t="shared" si="302"/>
        <v/>
      </c>
      <c r="Y2126" s="63" t="str">
        <f t="shared" si="303"/>
        <v/>
      </c>
      <c r="Z2126" s="64" t="str">
        <f t="shared" si="304"/>
        <v/>
      </c>
      <c r="AB2126" s="80" t="str">
        <f t="shared" si="305"/>
        <v/>
      </c>
      <c r="AC2126" s="77" t="str">
        <f t="shared" si="306"/>
        <v/>
      </c>
      <c r="AE2126" s="84" t="str">
        <f t="shared" si="307"/>
        <v/>
      </c>
      <c r="AG2126" s="6" t="str">
        <f>IF($AE2126="", "", COUNTIF($AE$10:$AE$2510, "&gt;"&amp;$AE2126)+1+COUNTIF($AE$10:$AE2126, $AE2126)-1)</f>
        <v/>
      </c>
    </row>
    <row r="2127" spans="1:33" x14ac:dyDescent="0.25">
      <c r="A2127" s="2"/>
      <c r="B2127" s="98"/>
      <c r="C2127" s="99"/>
      <c r="D2127" s="100"/>
      <c r="E2127" s="101"/>
      <c r="F2127" s="102"/>
      <c r="G2127" s="99"/>
      <c r="H2127" s="103"/>
      <c r="I2127" s="104"/>
      <c r="J2127" s="2"/>
      <c r="K2127" s="56" t="str">
        <f t="shared" si="299"/>
        <v/>
      </c>
      <c r="L2127" s="2"/>
      <c r="M2127" s="2"/>
      <c r="N2127" s="51" t="str">
        <f t="shared" si="300"/>
        <v/>
      </c>
      <c r="O2127" s="2"/>
      <c r="Q2127" s="6" t="str">
        <f t="shared" si="301"/>
        <v/>
      </c>
      <c r="S2127" s="6" t="str">
        <f>IF(COUNTIF($Q2127:$Q$2510, $Q2127)&gt;1, "", $Q2127)</f>
        <v/>
      </c>
      <c r="U2127" s="63" t="str">
        <f>IF($B2127="", "", IF(OR($B2127&lt;'Intro &amp; Setup'!$W$18, $B2127&gt;'Intro &amp; Setup'!$AG$18), "X", ""))</f>
        <v/>
      </c>
      <c r="V2127" s="64" t="str">
        <f>IF($F2127="", "", IF(OR($F2127&lt;'Intro &amp; Setup'!$W$18, $F2127&gt;'Intro &amp; Setup'!$AG$18), "X", ""))</f>
        <v/>
      </c>
      <c r="W2127" s="6" t="str">
        <f t="shared" si="302"/>
        <v/>
      </c>
      <c r="Y2127" s="63" t="str">
        <f t="shared" si="303"/>
        <v/>
      </c>
      <c r="Z2127" s="64" t="str">
        <f t="shared" si="304"/>
        <v/>
      </c>
      <c r="AB2127" s="80" t="str">
        <f t="shared" si="305"/>
        <v/>
      </c>
      <c r="AC2127" s="77" t="str">
        <f t="shared" si="306"/>
        <v/>
      </c>
      <c r="AE2127" s="84" t="str">
        <f t="shared" si="307"/>
        <v/>
      </c>
      <c r="AG2127" s="6" t="str">
        <f>IF($AE2127="", "", COUNTIF($AE$10:$AE$2510, "&gt;"&amp;$AE2127)+1+COUNTIF($AE$10:$AE2127, $AE2127)-1)</f>
        <v/>
      </c>
    </row>
    <row r="2128" spans="1:33" x14ac:dyDescent="0.25">
      <c r="A2128" s="2"/>
      <c r="B2128" s="98"/>
      <c r="C2128" s="99"/>
      <c r="D2128" s="100"/>
      <c r="E2128" s="101"/>
      <c r="F2128" s="102"/>
      <c r="G2128" s="99"/>
      <c r="H2128" s="103"/>
      <c r="I2128" s="104"/>
      <c r="J2128" s="2"/>
      <c r="K2128" s="56" t="str">
        <f t="shared" si="299"/>
        <v/>
      </c>
      <c r="L2128" s="2"/>
      <c r="M2128" s="2"/>
      <c r="N2128" s="51" t="str">
        <f t="shared" si="300"/>
        <v/>
      </c>
      <c r="O2128" s="2"/>
      <c r="Q2128" s="6" t="str">
        <f t="shared" si="301"/>
        <v/>
      </c>
      <c r="S2128" s="6" t="str">
        <f>IF(COUNTIF($Q2128:$Q$2510, $Q2128)&gt;1, "", $Q2128)</f>
        <v/>
      </c>
      <c r="U2128" s="63" t="str">
        <f>IF($B2128="", "", IF(OR($B2128&lt;'Intro &amp; Setup'!$W$18, $B2128&gt;'Intro &amp; Setup'!$AG$18), "X", ""))</f>
        <v/>
      </c>
      <c r="V2128" s="64" t="str">
        <f>IF($F2128="", "", IF(OR($F2128&lt;'Intro &amp; Setup'!$W$18, $F2128&gt;'Intro &amp; Setup'!$AG$18), "X", ""))</f>
        <v/>
      </c>
      <c r="W2128" s="6" t="str">
        <f t="shared" si="302"/>
        <v/>
      </c>
      <c r="Y2128" s="63" t="str">
        <f t="shared" si="303"/>
        <v/>
      </c>
      <c r="Z2128" s="64" t="str">
        <f t="shared" si="304"/>
        <v/>
      </c>
      <c r="AB2128" s="80" t="str">
        <f t="shared" si="305"/>
        <v/>
      </c>
      <c r="AC2128" s="77" t="str">
        <f t="shared" si="306"/>
        <v/>
      </c>
      <c r="AE2128" s="84" t="str">
        <f t="shared" si="307"/>
        <v/>
      </c>
      <c r="AG2128" s="6" t="str">
        <f>IF($AE2128="", "", COUNTIF($AE$10:$AE$2510, "&gt;"&amp;$AE2128)+1+COUNTIF($AE$10:$AE2128, $AE2128)-1)</f>
        <v/>
      </c>
    </row>
    <row r="2129" spans="1:33" x14ac:dyDescent="0.25">
      <c r="A2129" s="2"/>
      <c r="B2129" s="98"/>
      <c r="C2129" s="99"/>
      <c r="D2129" s="100"/>
      <c r="E2129" s="101"/>
      <c r="F2129" s="102"/>
      <c r="G2129" s="99"/>
      <c r="H2129" s="103"/>
      <c r="I2129" s="104"/>
      <c r="J2129" s="2"/>
      <c r="K2129" s="56" t="str">
        <f t="shared" si="299"/>
        <v/>
      </c>
      <c r="L2129" s="2"/>
      <c r="M2129" s="2"/>
      <c r="N2129" s="51" t="str">
        <f t="shared" si="300"/>
        <v/>
      </c>
      <c r="O2129" s="2"/>
      <c r="Q2129" s="6" t="str">
        <f t="shared" si="301"/>
        <v/>
      </c>
      <c r="S2129" s="6" t="str">
        <f>IF(COUNTIF($Q2129:$Q$2510, $Q2129)&gt;1, "", $Q2129)</f>
        <v/>
      </c>
      <c r="U2129" s="63" t="str">
        <f>IF($B2129="", "", IF(OR($B2129&lt;'Intro &amp; Setup'!$W$18, $B2129&gt;'Intro &amp; Setup'!$AG$18), "X", ""))</f>
        <v/>
      </c>
      <c r="V2129" s="64" t="str">
        <f>IF($F2129="", "", IF(OR($F2129&lt;'Intro &amp; Setup'!$W$18, $F2129&gt;'Intro &amp; Setup'!$AG$18), "X", ""))</f>
        <v/>
      </c>
      <c r="W2129" s="6" t="str">
        <f t="shared" si="302"/>
        <v/>
      </c>
      <c r="Y2129" s="63" t="str">
        <f t="shared" si="303"/>
        <v/>
      </c>
      <c r="Z2129" s="64" t="str">
        <f t="shared" si="304"/>
        <v/>
      </c>
      <c r="AB2129" s="80" t="str">
        <f t="shared" si="305"/>
        <v/>
      </c>
      <c r="AC2129" s="77" t="str">
        <f t="shared" si="306"/>
        <v/>
      </c>
      <c r="AE2129" s="84" t="str">
        <f t="shared" si="307"/>
        <v/>
      </c>
      <c r="AG2129" s="6" t="str">
        <f>IF($AE2129="", "", COUNTIF($AE$10:$AE$2510, "&gt;"&amp;$AE2129)+1+COUNTIF($AE$10:$AE2129, $AE2129)-1)</f>
        <v/>
      </c>
    </row>
    <row r="2130" spans="1:33" x14ac:dyDescent="0.25">
      <c r="A2130" s="2"/>
      <c r="B2130" s="98"/>
      <c r="C2130" s="99"/>
      <c r="D2130" s="100"/>
      <c r="E2130" s="101"/>
      <c r="F2130" s="102"/>
      <c r="G2130" s="99"/>
      <c r="H2130" s="103"/>
      <c r="I2130" s="104"/>
      <c r="J2130" s="2"/>
      <c r="K2130" s="56" t="str">
        <f t="shared" si="299"/>
        <v/>
      </c>
      <c r="L2130" s="2"/>
      <c r="M2130" s="2"/>
      <c r="N2130" s="51" t="str">
        <f t="shared" si="300"/>
        <v/>
      </c>
      <c r="O2130" s="2"/>
      <c r="Q2130" s="6" t="str">
        <f t="shared" si="301"/>
        <v/>
      </c>
      <c r="S2130" s="6" t="str">
        <f>IF(COUNTIF($Q2130:$Q$2510, $Q2130)&gt;1, "", $Q2130)</f>
        <v/>
      </c>
      <c r="U2130" s="63" t="str">
        <f>IF($B2130="", "", IF(OR($B2130&lt;'Intro &amp; Setup'!$W$18, $B2130&gt;'Intro &amp; Setup'!$AG$18), "X", ""))</f>
        <v/>
      </c>
      <c r="V2130" s="64" t="str">
        <f>IF($F2130="", "", IF(OR($F2130&lt;'Intro &amp; Setup'!$W$18, $F2130&gt;'Intro &amp; Setup'!$AG$18), "X", ""))</f>
        <v/>
      </c>
      <c r="W2130" s="6" t="str">
        <f t="shared" si="302"/>
        <v/>
      </c>
      <c r="Y2130" s="63" t="str">
        <f t="shared" si="303"/>
        <v/>
      </c>
      <c r="Z2130" s="64" t="str">
        <f t="shared" si="304"/>
        <v/>
      </c>
      <c r="AB2130" s="80" t="str">
        <f t="shared" si="305"/>
        <v/>
      </c>
      <c r="AC2130" s="77" t="str">
        <f t="shared" si="306"/>
        <v/>
      </c>
      <c r="AE2130" s="84" t="str">
        <f t="shared" si="307"/>
        <v/>
      </c>
      <c r="AG2130" s="6" t="str">
        <f>IF($AE2130="", "", COUNTIF($AE$10:$AE$2510, "&gt;"&amp;$AE2130)+1+COUNTIF($AE$10:$AE2130, $AE2130)-1)</f>
        <v/>
      </c>
    </row>
    <row r="2131" spans="1:33" x14ac:dyDescent="0.25">
      <c r="A2131" s="2"/>
      <c r="B2131" s="98"/>
      <c r="C2131" s="99"/>
      <c r="D2131" s="100"/>
      <c r="E2131" s="101"/>
      <c r="F2131" s="102"/>
      <c r="G2131" s="99"/>
      <c r="H2131" s="103"/>
      <c r="I2131" s="104"/>
      <c r="J2131" s="2"/>
      <c r="K2131" s="56" t="str">
        <f t="shared" si="299"/>
        <v/>
      </c>
      <c r="L2131" s="2"/>
      <c r="M2131" s="2"/>
      <c r="N2131" s="51" t="str">
        <f t="shared" si="300"/>
        <v/>
      </c>
      <c r="O2131" s="2"/>
      <c r="Q2131" s="6" t="str">
        <f t="shared" si="301"/>
        <v/>
      </c>
      <c r="S2131" s="6" t="str">
        <f>IF(COUNTIF($Q2131:$Q$2510, $Q2131)&gt;1, "", $Q2131)</f>
        <v/>
      </c>
      <c r="U2131" s="63" t="str">
        <f>IF($B2131="", "", IF(OR($B2131&lt;'Intro &amp; Setup'!$W$18, $B2131&gt;'Intro &amp; Setup'!$AG$18), "X", ""))</f>
        <v/>
      </c>
      <c r="V2131" s="64" t="str">
        <f>IF($F2131="", "", IF(OR($F2131&lt;'Intro &amp; Setup'!$W$18, $F2131&gt;'Intro &amp; Setup'!$AG$18), "X", ""))</f>
        <v/>
      </c>
      <c r="W2131" s="6" t="str">
        <f t="shared" si="302"/>
        <v/>
      </c>
      <c r="Y2131" s="63" t="str">
        <f t="shared" si="303"/>
        <v/>
      </c>
      <c r="Z2131" s="64" t="str">
        <f t="shared" si="304"/>
        <v/>
      </c>
      <c r="AB2131" s="80" t="str">
        <f t="shared" si="305"/>
        <v/>
      </c>
      <c r="AC2131" s="77" t="str">
        <f t="shared" si="306"/>
        <v/>
      </c>
      <c r="AE2131" s="84" t="str">
        <f t="shared" si="307"/>
        <v/>
      </c>
      <c r="AG2131" s="6" t="str">
        <f>IF($AE2131="", "", COUNTIF($AE$10:$AE$2510, "&gt;"&amp;$AE2131)+1+COUNTIF($AE$10:$AE2131, $AE2131)-1)</f>
        <v/>
      </c>
    </row>
    <row r="2132" spans="1:33" x14ac:dyDescent="0.25">
      <c r="A2132" s="2"/>
      <c r="B2132" s="98"/>
      <c r="C2132" s="99"/>
      <c r="D2132" s="100"/>
      <c r="E2132" s="101"/>
      <c r="F2132" s="102"/>
      <c r="G2132" s="99"/>
      <c r="H2132" s="103"/>
      <c r="I2132" s="104"/>
      <c r="J2132" s="2"/>
      <c r="K2132" s="56" t="str">
        <f t="shared" si="299"/>
        <v/>
      </c>
      <c r="L2132" s="2"/>
      <c r="M2132" s="2"/>
      <c r="N2132" s="51" t="str">
        <f t="shared" si="300"/>
        <v/>
      </c>
      <c r="O2132" s="2"/>
      <c r="Q2132" s="6" t="str">
        <f t="shared" si="301"/>
        <v/>
      </c>
      <c r="S2132" s="6" t="str">
        <f>IF(COUNTIF($Q2132:$Q$2510, $Q2132)&gt;1, "", $Q2132)</f>
        <v/>
      </c>
      <c r="U2132" s="63" t="str">
        <f>IF($B2132="", "", IF(OR($B2132&lt;'Intro &amp; Setup'!$W$18, $B2132&gt;'Intro &amp; Setup'!$AG$18), "X", ""))</f>
        <v/>
      </c>
      <c r="V2132" s="64" t="str">
        <f>IF($F2132="", "", IF(OR($F2132&lt;'Intro &amp; Setup'!$W$18, $F2132&gt;'Intro &amp; Setup'!$AG$18), "X", ""))</f>
        <v/>
      </c>
      <c r="W2132" s="6" t="str">
        <f t="shared" si="302"/>
        <v/>
      </c>
      <c r="Y2132" s="63" t="str">
        <f t="shared" si="303"/>
        <v/>
      </c>
      <c r="Z2132" s="64" t="str">
        <f t="shared" si="304"/>
        <v/>
      </c>
      <c r="AB2132" s="80" t="str">
        <f t="shared" si="305"/>
        <v/>
      </c>
      <c r="AC2132" s="77" t="str">
        <f t="shared" si="306"/>
        <v/>
      </c>
      <c r="AE2132" s="84" t="str">
        <f t="shared" si="307"/>
        <v/>
      </c>
      <c r="AG2132" s="6" t="str">
        <f>IF($AE2132="", "", COUNTIF($AE$10:$AE$2510, "&gt;"&amp;$AE2132)+1+COUNTIF($AE$10:$AE2132, $AE2132)-1)</f>
        <v/>
      </c>
    </row>
    <row r="2133" spans="1:33" x14ac:dyDescent="0.25">
      <c r="A2133" s="2"/>
      <c r="B2133" s="98"/>
      <c r="C2133" s="99"/>
      <c r="D2133" s="100"/>
      <c r="E2133" s="101"/>
      <c r="F2133" s="102"/>
      <c r="G2133" s="99"/>
      <c r="H2133" s="103"/>
      <c r="I2133" s="104"/>
      <c r="J2133" s="2"/>
      <c r="K2133" s="56" t="str">
        <f t="shared" si="299"/>
        <v/>
      </c>
      <c r="L2133" s="2"/>
      <c r="M2133" s="2"/>
      <c r="N2133" s="51" t="str">
        <f t="shared" si="300"/>
        <v/>
      </c>
      <c r="O2133" s="2"/>
      <c r="Q2133" s="6" t="str">
        <f t="shared" si="301"/>
        <v/>
      </c>
      <c r="S2133" s="6" t="str">
        <f>IF(COUNTIF($Q2133:$Q$2510, $Q2133)&gt;1, "", $Q2133)</f>
        <v/>
      </c>
      <c r="U2133" s="63" t="str">
        <f>IF($B2133="", "", IF(OR($B2133&lt;'Intro &amp; Setup'!$W$18, $B2133&gt;'Intro &amp; Setup'!$AG$18), "X", ""))</f>
        <v/>
      </c>
      <c r="V2133" s="64" t="str">
        <f>IF($F2133="", "", IF(OR($F2133&lt;'Intro &amp; Setup'!$W$18, $F2133&gt;'Intro &amp; Setup'!$AG$18), "X", ""))</f>
        <v/>
      </c>
      <c r="W2133" s="6" t="str">
        <f t="shared" si="302"/>
        <v/>
      </c>
      <c r="Y2133" s="63" t="str">
        <f t="shared" si="303"/>
        <v/>
      </c>
      <c r="Z2133" s="64" t="str">
        <f t="shared" si="304"/>
        <v/>
      </c>
      <c r="AB2133" s="80" t="str">
        <f t="shared" si="305"/>
        <v/>
      </c>
      <c r="AC2133" s="77" t="str">
        <f t="shared" si="306"/>
        <v/>
      </c>
      <c r="AE2133" s="84" t="str">
        <f t="shared" si="307"/>
        <v/>
      </c>
      <c r="AG2133" s="6" t="str">
        <f>IF($AE2133="", "", COUNTIF($AE$10:$AE$2510, "&gt;"&amp;$AE2133)+1+COUNTIF($AE$10:$AE2133, $AE2133)-1)</f>
        <v/>
      </c>
    </row>
    <row r="2134" spans="1:33" x14ac:dyDescent="0.25">
      <c r="A2134" s="2"/>
      <c r="B2134" s="98"/>
      <c r="C2134" s="99"/>
      <c r="D2134" s="100"/>
      <c r="E2134" s="101"/>
      <c r="F2134" s="102"/>
      <c r="G2134" s="99"/>
      <c r="H2134" s="103"/>
      <c r="I2134" s="104"/>
      <c r="J2134" s="2"/>
      <c r="K2134" s="56" t="str">
        <f t="shared" si="299"/>
        <v/>
      </c>
      <c r="L2134" s="2"/>
      <c r="M2134" s="2"/>
      <c r="N2134" s="51" t="str">
        <f t="shared" si="300"/>
        <v/>
      </c>
      <c r="O2134" s="2"/>
      <c r="Q2134" s="6" t="str">
        <f t="shared" si="301"/>
        <v/>
      </c>
      <c r="S2134" s="6" t="str">
        <f>IF(COUNTIF($Q2134:$Q$2510, $Q2134)&gt;1, "", $Q2134)</f>
        <v/>
      </c>
      <c r="U2134" s="63" t="str">
        <f>IF($B2134="", "", IF(OR($B2134&lt;'Intro &amp; Setup'!$W$18, $B2134&gt;'Intro &amp; Setup'!$AG$18), "X", ""))</f>
        <v/>
      </c>
      <c r="V2134" s="64" t="str">
        <f>IF($F2134="", "", IF(OR($F2134&lt;'Intro &amp; Setup'!$W$18, $F2134&gt;'Intro &amp; Setup'!$AG$18), "X", ""))</f>
        <v/>
      </c>
      <c r="W2134" s="6" t="str">
        <f t="shared" si="302"/>
        <v/>
      </c>
      <c r="Y2134" s="63" t="str">
        <f t="shared" si="303"/>
        <v/>
      </c>
      <c r="Z2134" s="64" t="str">
        <f t="shared" si="304"/>
        <v/>
      </c>
      <c r="AB2134" s="80" t="str">
        <f t="shared" si="305"/>
        <v/>
      </c>
      <c r="AC2134" s="77" t="str">
        <f t="shared" si="306"/>
        <v/>
      </c>
      <c r="AE2134" s="84" t="str">
        <f t="shared" si="307"/>
        <v/>
      </c>
      <c r="AG2134" s="6" t="str">
        <f>IF($AE2134="", "", COUNTIF($AE$10:$AE$2510, "&gt;"&amp;$AE2134)+1+COUNTIF($AE$10:$AE2134, $AE2134)-1)</f>
        <v/>
      </c>
    </row>
    <row r="2135" spans="1:33" x14ac:dyDescent="0.25">
      <c r="A2135" s="2"/>
      <c r="B2135" s="98"/>
      <c r="C2135" s="99"/>
      <c r="D2135" s="100"/>
      <c r="E2135" s="101"/>
      <c r="F2135" s="102"/>
      <c r="G2135" s="99"/>
      <c r="H2135" s="103"/>
      <c r="I2135" s="104"/>
      <c r="J2135" s="2"/>
      <c r="K2135" s="56" t="str">
        <f t="shared" si="299"/>
        <v/>
      </c>
      <c r="L2135" s="2"/>
      <c r="M2135" s="2"/>
      <c r="N2135" s="51" t="str">
        <f t="shared" si="300"/>
        <v/>
      </c>
      <c r="O2135" s="2"/>
      <c r="Q2135" s="6" t="str">
        <f t="shared" si="301"/>
        <v/>
      </c>
      <c r="S2135" s="6" t="str">
        <f>IF(COUNTIF($Q2135:$Q$2510, $Q2135)&gt;1, "", $Q2135)</f>
        <v/>
      </c>
      <c r="U2135" s="63" t="str">
        <f>IF($B2135="", "", IF(OR($B2135&lt;'Intro &amp; Setup'!$W$18, $B2135&gt;'Intro &amp; Setup'!$AG$18), "X", ""))</f>
        <v/>
      </c>
      <c r="V2135" s="64" t="str">
        <f>IF($F2135="", "", IF(OR($F2135&lt;'Intro &amp; Setup'!$W$18, $F2135&gt;'Intro &amp; Setup'!$AG$18), "X", ""))</f>
        <v/>
      </c>
      <c r="W2135" s="6" t="str">
        <f t="shared" si="302"/>
        <v/>
      </c>
      <c r="Y2135" s="63" t="str">
        <f t="shared" si="303"/>
        <v/>
      </c>
      <c r="Z2135" s="64" t="str">
        <f t="shared" si="304"/>
        <v/>
      </c>
      <c r="AB2135" s="80" t="str">
        <f t="shared" si="305"/>
        <v/>
      </c>
      <c r="AC2135" s="77" t="str">
        <f t="shared" si="306"/>
        <v/>
      </c>
      <c r="AE2135" s="84" t="str">
        <f t="shared" si="307"/>
        <v/>
      </c>
      <c r="AG2135" s="6" t="str">
        <f>IF($AE2135="", "", COUNTIF($AE$10:$AE$2510, "&gt;"&amp;$AE2135)+1+COUNTIF($AE$10:$AE2135, $AE2135)-1)</f>
        <v/>
      </c>
    </row>
    <row r="2136" spans="1:33" x14ac:dyDescent="0.25">
      <c r="A2136" s="2"/>
      <c r="B2136" s="98"/>
      <c r="C2136" s="99"/>
      <c r="D2136" s="100"/>
      <c r="E2136" s="101"/>
      <c r="F2136" s="102"/>
      <c r="G2136" s="99"/>
      <c r="H2136" s="103"/>
      <c r="I2136" s="104"/>
      <c r="J2136" s="2"/>
      <c r="K2136" s="56" t="str">
        <f t="shared" si="299"/>
        <v/>
      </c>
      <c r="L2136" s="2"/>
      <c r="M2136" s="2"/>
      <c r="N2136" s="51" t="str">
        <f t="shared" si="300"/>
        <v/>
      </c>
      <c r="O2136" s="2"/>
      <c r="Q2136" s="6" t="str">
        <f t="shared" si="301"/>
        <v/>
      </c>
      <c r="S2136" s="6" t="str">
        <f>IF(COUNTIF($Q2136:$Q$2510, $Q2136)&gt;1, "", $Q2136)</f>
        <v/>
      </c>
      <c r="U2136" s="63" t="str">
        <f>IF($B2136="", "", IF(OR($B2136&lt;'Intro &amp; Setup'!$W$18, $B2136&gt;'Intro &amp; Setup'!$AG$18), "X", ""))</f>
        <v/>
      </c>
      <c r="V2136" s="64" t="str">
        <f>IF($F2136="", "", IF(OR($F2136&lt;'Intro &amp; Setup'!$W$18, $F2136&gt;'Intro &amp; Setup'!$AG$18), "X", ""))</f>
        <v/>
      </c>
      <c r="W2136" s="6" t="str">
        <f t="shared" si="302"/>
        <v/>
      </c>
      <c r="Y2136" s="63" t="str">
        <f t="shared" si="303"/>
        <v/>
      </c>
      <c r="Z2136" s="64" t="str">
        <f t="shared" si="304"/>
        <v/>
      </c>
      <c r="AB2136" s="80" t="str">
        <f t="shared" si="305"/>
        <v/>
      </c>
      <c r="AC2136" s="77" t="str">
        <f t="shared" si="306"/>
        <v/>
      </c>
      <c r="AE2136" s="84" t="str">
        <f t="shared" si="307"/>
        <v/>
      </c>
      <c r="AG2136" s="6" t="str">
        <f>IF($AE2136="", "", COUNTIF($AE$10:$AE$2510, "&gt;"&amp;$AE2136)+1+COUNTIF($AE$10:$AE2136, $AE2136)-1)</f>
        <v/>
      </c>
    </row>
    <row r="2137" spans="1:33" x14ac:dyDescent="0.25">
      <c r="A2137" s="2"/>
      <c r="B2137" s="98"/>
      <c r="C2137" s="99"/>
      <c r="D2137" s="100"/>
      <c r="E2137" s="101"/>
      <c r="F2137" s="102"/>
      <c r="G2137" s="99"/>
      <c r="H2137" s="103"/>
      <c r="I2137" s="104"/>
      <c r="J2137" s="2"/>
      <c r="K2137" s="56" t="str">
        <f t="shared" si="299"/>
        <v/>
      </c>
      <c r="L2137" s="2"/>
      <c r="M2137" s="2"/>
      <c r="N2137" s="51" t="str">
        <f t="shared" si="300"/>
        <v/>
      </c>
      <c r="O2137" s="2"/>
      <c r="Q2137" s="6" t="str">
        <f t="shared" si="301"/>
        <v/>
      </c>
      <c r="S2137" s="6" t="str">
        <f>IF(COUNTIF($Q2137:$Q$2510, $Q2137)&gt;1, "", $Q2137)</f>
        <v/>
      </c>
      <c r="U2137" s="63" t="str">
        <f>IF($B2137="", "", IF(OR($B2137&lt;'Intro &amp; Setup'!$W$18, $B2137&gt;'Intro &amp; Setup'!$AG$18), "X", ""))</f>
        <v/>
      </c>
      <c r="V2137" s="64" t="str">
        <f>IF($F2137="", "", IF(OR($F2137&lt;'Intro &amp; Setup'!$W$18, $F2137&gt;'Intro &amp; Setup'!$AG$18), "X", ""))</f>
        <v/>
      </c>
      <c r="W2137" s="6" t="str">
        <f t="shared" si="302"/>
        <v/>
      </c>
      <c r="Y2137" s="63" t="str">
        <f t="shared" si="303"/>
        <v/>
      </c>
      <c r="Z2137" s="64" t="str">
        <f t="shared" si="304"/>
        <v/>
      </c>
      <c r="AB2137" s="80" t="str">
        <f t="shared" si="305"/>
        <v/>
      </c>
      <c r="AC2137" s="77" t="str">
        <f t="shared" si="306"/>
        <v/>
      </c>
      <c r="AE2137" s="84" t="str">
        <f t="shared" si="307"/>
        <v/>
      </c>
      <c r="AG2137" s="6" t="str">
        <f>IF($AE2137="", "", COUNTIF($AE$10:$AE$2510, "&gt;"&amp;$AE2137)+1+COUNTIF($AE$10:$AE2137, $AE2137)-1)</f>
        <v/>
      </c>
    </row>
    <row r="2138" spans="1:33" x14ac:dyDescent="0.25">
      <c r="A2138" s="2"/>
      <c r="B2138" s="98"/>
      <c r="C2138" s="99"/>
      <c r="D2138" s="100"/>
      <c r="E2138" s="101"/>
      <c r="F2138" s="102"/>
      <c r="G2138" s="99"/>
      <c r="H2138" s="103"/>
      <c r="I2138" s="104"/>
      <c r="J2138" s="2"/>
      <c r="K2138" s="56" t="str">
        <f t="shared" si="299"/>
        <v/>
      </c>
      <c r="L2138" s="2"/>
      <c r="M2138" s="2"/>
      <c r="N2138" s="51" t="str">
        <f t="shared" si="300"/>
        <v/>
      </c>
      <c r="O2138" s="2"/>
      <c r="Q2138" s="6" t="str">
        <f t="shared" si="301"/>
        <v/>
      </c>
      <c r="S2138" s="6" t="str">
        <f>IF(COUNTIF($Q2138:$Q$2510, $Q2138)&gt;1, "", $Q2138)</f>
        <v/>
      </c>
      <c r="U2138" s="63" t="str">
        <f>IF($B2138="", "", IF(OR($B2138&lt;'Intro &amp; Setup'!$W$18, $B2138&gt;'Intro &amp; Setup'!$AG$18), "X", ""))</f>
        <v/>
      </c>
      <c r="V2138" s="64" t="str">
        <f>IF($F2138="", "", IF(OR($F2138&lt;'Intro &amp; Setup'!$W$18, $F2138&gt;'Intro &amp; Setup'!$AG$18), "X", ""))</f>
        <v/>
      </c>
      <c r="W2138" s="6" t="str">
        <f t="shared" si="302"/>
        <v/>
      </c>
      <c r="Y2138" s="63" t="str">
        <f t="shared" si="303"/>
        <v/>
      </c>
      <c r="Z2138" s="64" t="str">
        <f t="shared" si="304"/>
        <v/>
      </c>
      <c r="AB2138" s="80" t="str">
        <f t="shared" si="305"/>
        <v/>
      </c>
      <c r="AC2138" s="77" t="str">
        <f t="shared" si="306"/>
        <v/>
      </c>
      <c r="AE2138" s="84" t="str">
        <f t="shared" si="307"/>
        <v/>
      </c>
      <c r="AG2138" s="6" t="str">
        <f>IF($AE2138="", "", COUNTIF($AE$10:$AE$2510, "&gt;"&amp;$AE2138)+1+COUNTIF($AE$10:$AE2138, $AE2138)-1)</f>
        <v/>
      </c>
    </row>
    <row r="2139" spans="1:33" x14ac:dyDescent="0.25">
      <c r="A2139" s="2"/>
      <c r="B2139" s="98"/>
      <c r="C2139" s="99"/>
      <c r="D2139" s="100"/>
      <c r="E2139" s="101"/>
      <c r="F2139" s="102"/>
      <c r="G2139" s="99"/>
      <c r="H2139" s="103"/>
      <c r="I2139" s="104"/>
      <c r="J2139" s="2"/>
      <c r="K2139" s="56" t="str">
        <f t="shared" si="299"/>
        <v/>
      </c>
      <c r="L2139" s="2"/>
      <c r="M2139" s="2"/>
      <c r="N2139" s="51" t="str">
        <f t="shared" si="300"/>
        <v/>
      </c>
      <c r="O2139" s="2"/>
      <c r="Q2139" s="6" t="str">
        <f t="shared" si="301"/>
        <v/>
      </c>
      <c r="S2139" s="6" t="str">
        <f>IF(COUNTIF($Q2139:$Q$2510, $Q2139)&gt;1, "", $Q2139)</f>
        <v/>
      </c>
      <c r="U2139" s="63" t="str">
        <f>IF($B2139="", "", IF(OR($B2139&lt;'Intro &amp; Setup'!$W$18, $B2139&gt;'Intro &amp; Setup'!$AG$18), "X", ""))</f>
        <v/>
      </c>
      <c r="V2139" s="64" t="str">
        <f>IF($F2139="", "", IF(OR($F2139&lt;'Intro &amp; Setup'!$W$18, $F2139&gt;'Intro &amp; Setup'!$AG$18), "X", ""))</f>
        <v/>
      </c>
      <c r="W2139" s="6" t="str">
        <f t="shared" si="302"/>
        <v/>
      </c>
      <c r="Y2139" s="63" t="str">
        <f t="shared" si="303"/>
        <v/>
      </c>
      <c r="Z2139" s="64" t="str">
        <f t="shared" si="304"/>
        <v/>
      </c>
      <c r="AB2139" s="80" t="str">
        <f t="shared" si="305"/>
        <v/>
      </c>
      <c r="AC2139" s="77" t="str">
        <f t="shared" si="306"/>
        <v/>
      </c>
      <c r="AE2139" s="84" t="str">
        <f t="shared" si="307"/>
        <v/>
      </c>
      <c r="AG2139" s="6" t="str">
        <f>IF($AE2139="", "", COUNTIF($AE$10:$AE$2510, "&gt;"&amp;$AE2139)+1+COUNTIF($AE$10:$AE2139, $AE2139)-1)</f>
        <v/>
      </c>
    </row>
    <row r="2140" spans="1:33" x14ac:dyDescent="0.25">
      <c r="A2140" s="2"/>
      <c r="B2140" s="98"/>
      <c r="C2140" s="99"/>
      <c r="D2140" s="100"/>
      <c r="E2140" s="101"/>
      <c r="F2140" s="102"/>
      <c r="G2140" s="99"/>
      <c r="H2140" s="103"/>
      <c r="I2140" s="104"/>
      <c r="J2140" s="2"/>
      <c r="K2140" s="56" t="str">
        <f t="shared" si="299"/>
        <v/>
      </c>
      <c r="L2140" s="2"/>
      <c r="M2140" s="2"/>
      <c r="N2140" s="51" t="str">
        <f t="shared" si="300"/>
        <v/>
      </c>
      <c r="O2140" s="2"/>
      <c r="Q2140" s="6" t="str">
        <f t="shared" si="301"/>
        <v/>
      </c>
      <c r="S2140" s="6" t="str">
        <f>IF(COUNTIF($Q2140:$Q$2510, $Q2140)&gt;1, "", $Q2140)</f>
        <v/>
      </c>
      <c r="U2140" s="63" t="str">
        <f>IF($B2140="", "", IF(OR($B2140&lt;'Intro &amp; Setup'!$W$18, $B2140&gt;'Intro &amp; Setup'!$AG$18), "X", ""))</f>
        <v/>
      </c>
      <c r="V2140" s="64" t="str">
        <f>IF($F2140="", "", IF(OR($F2140&lt;'Intro &amp; Setup'!$W$18, $F2140&gt;'Intro &amp; Setup'!$AG$18), "X", ""))</f>
        <v/>
      </c>
      <c r="W2140" s="6" t="str">
        <f t="shared" si="302"/>
        <v/>
      </c>
      <c r="Y2140" s="63" t="str">
        <f t="shared" si="303"/>
        <v/>
      </c>
      <c r="Z2140" s="64" t="str">
        <f t="shared" si="304"/>
        <v/>
      </c>
      <c r="AB2140" s="80" t="str">
        <f t="shared" si="305"/>
        <v/>
      </c>
      <c r="AC2140" s="77" t="str">
        <f t="shared" si="306"/>
        <v/>
      </c>
      <c r="AE2140" s="84" t="str">
        <f t="shared" si="307"/>
        <v/>
      </c>
      <c r="AG2140" s="6" t="str">
        <f>IF($AE2140="", "", COUNTIF($AE$10:$AE$2510, "&gt;"&amp;$AE2140)+1+COUNTIF($AE$10:$AE2140, $AE2140)-1)</f>
        <v/>
      </c>
    </row>
    <row r="2141" spans="1:33" x14ac:dyDescent="0.25">
      <c r="A2141" s="2"/>
      <c r="B2141" s="98"/>
      <c r="C2141" s="99"/>
      <c r="D2141" s="100"/>
      <c r="E2141" s="101"/>
      <c r="F2141" s="102"/>
      <c r="G2141" s="99"/>
      <c r="H2141" s="103"/>
      <c r="I2141" s="104"/>
      <c r="J2141" s="2"/>
      <c r="K2141" s="56" t="str">
        <f t="shared" si="299"/>
        <v/>
      </c>
      <c r="L2141" s="2"/>
      <c r="M2141" s="2"/>
      <c r="N2141" s="51" t="str">
        <f t="shared" si="300"/>
        <v/>
      </c>
      <c r="O2141" s="2"/>
      <c r="Q2141" s="6" t="str">
        <f t="shared" si="301"/>
        <v/>
      </c>
      <c r="S2141" s="6" t="str">
        <f>IF(COUNTIF($Q2141:$Q$2510, $Q2141)&gt;1, "", $Q2141)</f>
        <v/>
      </c>
      <c r="U2141" s="63" t="str">
        <f>IF($B2141="", "", IF(OR($B2141&lt;'Intro &amp; Setup'!$W$18, $B2141&gt;'Intro &amp; Setup'!$AG$18), "X", ""))</f>
        <v/>
      </c>
      <c r="V2141" s="64" t="str">
        <f>IF($F2141="", "", IF(OR($F2141&lt;'Intro &amp; Setup'!$W$18, $F2141&gt;'Intro &amp; Setup'!$AG$18), "X", ""))</f>
        <v/>
      </c>
      <c r="W2141" s="6" t="str">
        <f t="shared" si="302"/>
        <v/>
      </c>
      <c r="Y2141" s="63" t="str">
        <f t="shared" si="303"/>
        <v/>
      </c>
      <c r="Z2141" s="64" t="str">
        <f t="shared" si="304"/>
        <v/>
      </c>
      <c r="AB2141" s="80" t="str">
        <f t="shared" si="305"/>
        <v/>
      </c>
      <c r="AC2141" s="77" t="str">
        <f t="shared" si="306"/>
        <v/>
      </c>
      <c r="AE2141" s="84" t="str">
        <f t="shared" si="307"/>
        <v/>
      </c>
      <c r="AG2141" s="6" t="str">
        <f>IF($AE2141="", "", COUNTIF($AE$10:$AE$2510, "&gt;"&amp;$AE2141)+1+COUNTIF($AE$10:$AE2141, $AE2141)-1)</f>
        <v/>
      </c>
    </row>
    <row r="2142" spans="1:33" x14ac:dyDescent="0.25">
      <c r="A2142" s="2"/>
      <c r="B2142" s="98"/>
      <c r="C2142" s="99"/>
      <c r="D2142" s="100"/>
      <c r="E2142" s="101"/>
      <c r="F2142" s="102"/>
      <c r="G2142" s="99"/>
      <c r="H2142" s="103"/>
      <c r="I2142" s="104"/>
      <c r="J2142" s="2"/>
      <c r="K2142" s="56" t="str">
        <f t="shared" si="299"/>
        <v/>
      </c>
      <c r="L2142" s="2"/>
      <c r="M2142" s="2"/>
      <c r="N2142" s="51" t="str">
        <f t="shared" si="300"/>
        <v/>
      </c>
      <c r="O2142" s="2"/>
      <c r="Q2142" s="6" t="str">
        <f t="shared" si="301"/>
        <v/>
      </c>
      <c r="S2142" s="6" t="str">
        <f>IF(COUNTIF($Q2142:$Q$2510, $Q2142)&gt;1, "", $Q2142)</f>
        <v/>
      </c>
      <c r="U2142" s="63" t="str">
        <f>IF($B2142="", "", IF(OR($B2142&lt;'Intro &amp; Setup'!$W$18, $B2142&gt;'Intro &amp; Setup'!$AG$18), "X", ""))</f>
        <v/>
      </c>
      <c r="V2142" s="64" t="str">
        <f>IF($F2142="", "", IF(OR($F2142&lt;'Intro &amp; Setup'!$W$18, $F2142&gt;'Intro &amp; Setup'!$AG$18), "X", ""))</f>
        <v/>
      </c>
      <c r="W2142" s="6" t="str">
        <f t="shared" si="302"/>
        <v/>
      </c>
      <c r="Y2142" s="63" t="str">
        <f t="shared" si="303"/>
        <v/>
      </c>
      <c r="Z2142" s="64" t="str">
        <f t="shared" si="304"/>
        <v/>
      </c>
      <c r="AB2142" s="80" t="str">
        <f t="shared" si="305"/>
        <v/>
      </c>
      <c r="AC2142" s="77" t="str">
        <f t="shared" si="306"/>
        <v/>
      </c>
      <c r="AE2142" s="84" t="str">
        <f t="shared" si="307"/>
        <v/>
      </c>
      <c r="AG2142" s="6" t="str">
        <f>IF($AE2142="", "", COUNTIF($AE$10:$AE$2510, "&gt;"&amp;$AE2142)+1+COUNTIF($AE$10:$AE2142, $AE2142)-1)</f>
        <v/>
      </c>
    </row>
    <row r="2143" spans="1:33" x14ac:dyDescent="0.25">
      <c r="A2143" s="2"/>
      <c r="B2143" s="98"/>
      <c r="C2143" s="99"/>
      <c r="D2143" s="100"/>
      <c r="E2143" s="101"/>
      <c r="F2143" s="102"/>
      <c r="G2143" s="99"/>
      <c r="H2143" s="103"/>
      <c r="I2143" s="104"/>
      <c r="J2143" s="2"/>
      <c r="K2143" s="56" t="str">
        <f t="shared" si="299"/>
        <v/>
      </c>
      <c r="L2143" s="2"/>
      <c r="M2143" s="2"/>
      <c r="N2143" s="51" t="str">
        <f t="shared" si="300"/>
        <v/>
      </c>
      <c r="O2143" s="2"/>
      <c r="Q2143" s="6" t="str">
        <f t="shared" si="301"/>
        <v/>
      </c>
      <c r="S2143" s="6" t="str">
        <f>IF(COUNTIF($Q2143:$Q$2510, $Q2143)&gt;1, "", $Q2143)</f>
        <v/>
      </c>
      <c r="U2143" s="63" t="str">
        <f>IF($B2143="", "", IF(OR($B2143&lt;'Intro &amp; Setup'!$W$18, $B2143&gt;'Intro &amp; Setup'!$AG$18), "X", ""))</f>
        <v/>
      </c>
      <c r="V2143" s="64" t="str">
        <f>IF($F2143="", "", IF(OR($F2143&lt;'Intro &amp; Setup'!$W$18, $F2143&gt;'Intro &amp; Setup'!$AG$18), "X", ""))</f>
        <v/>
      </c>
      <c r="W2143" s="6" t="str">
        <f t="shared" si="302"/>
        <v/>
      </c>
      <c r="Y2143" s="63" t="str">
        <f t="shared" si="303"/>
        <v/>
      </c>
      <c r="Z2143" s="64" t="str">
        <f t="shared" si="304"/>
        <v/>
      </c>
      <c r="AB2143" s="80" t="str">
        <f t="shared" si="305"/>
        <v/>
      </c>
      <c r="AC2143" s="77" t="str">
        <f t="shared" si="306"/>
        <v/>
      </c>
      <c r="AE2143" s="84" t="str">
        <f t="shared" si="307"/>
        <v/>
      </c>
      <c r="AG2143" s="6" t="str">
        <f>IF($AE2143="", "", COUNTIF($AE$10:$AE$2510, "&gt;"&amp;$AE2143)+1+COUNTIF($AE$10:$AE2143, $AE2143)-1)</f>
        <v/>
      </c>
    </row>
    <row r="2144" spans="1:33" x14ac:dyDescent="0.25">
      <c r="A2144" s="2"/>
      <c r="B2144" s="98"/>
      <c r="C2144" s="99"/>
      <c r="D2144" s="100"/>
      <c r="E2144" s="101"/>
      <c r="F2144" s="102"/>
      <c r="G2144" s="99"/>
      <c r="H2144" s="103"/>
      <c r="I2144" s="104"/>
      <c r="J2144" s="2"/>
      <c r="K2144" s="56" t="str">
        <f t="shared" si="299"/>
        <v/>
      </c>
      <c r="L2144" s="2"/>
      <c r="M2144" s="2"/>
      <c r="N2144" s="51" t="str">
        <f t="shared" si="300"/>
        <v/>
      </c>
      <c r="O2144" s="2"/>
      <c r="Q2144" s="6" t="str">
        <f t="shared" si="301"/>
        <v/>
      </c>
      <c r="S2144" s="6" t="str">
        <f>IF(COUNTIF($Q2144:$Q$2510, $Q2144)&gt;1, "", $Q2144)</f>
        <v/>
      </c>
      <c r="U2144" s="63" t="str">
        <f>IF($B2144="", "", IF(OR($B2144&lt;'Intro &amp; Setup'!$W$18, $B2144&gt;'Intro &amp; Setup'!$AG$18), "X", ""))</f>
        <v/>
      </c>
      <c r="V2144" s="64" t="str">
        <f>IF($F2144="", "", IF(OR($F2144&lt;'Intro &amp; Setup'!$W$18, $F2144&gt;'Intro &amp; Setup'!$AG$18), "X", ""))</f>
        <v/>
      </c>
      <c r="W2144" s="6" t="str">
        <f t="shared" si="302"/>
        <v/>
      </c>
      <c r="Y2144" s="63" t="str">
        <f t="shared" si="303"/>
        <v/>
      </c>
      <c r="Z2144" s="64" t="str">
        <f t="shared" si="304"/>
        <v/>
      </c>
      <c r="AB2144" s="80" t="str">
        <f t="shared" si="305"/>
        <v/>
      </c>
      <c r="AC2144" s="77" t="str">
        <f t="shared" si="306"/>
        <v/>
      </c>
      <c r="AE2144" s="84" t="str">
        <f t="shared" si="307"/>
        <v/>
      </c>
      <c r="AG2144" s="6" t="str">
        <f>IF($AE2144="", "", COUNTIF($AE$10:$AE$2510, "&gt;"&amp;$AE2144)+1+COUNTIF($AE$10:$AE2144, $AE2144)-1)</f>
        <v/>
      </c>
    </row>
    <row r="2145" spans="1:33" x14ac:dyDescent="0.25">
      <c r="A2145" s="2"/>
      <c r="B2145" s="98"/>
      <c r="C2145" s="99"/>
      <c r="D2145" s="100"/>
      <c r="E2145" s="101"/>
      <c r="F2145" s="102"/>
      <c r="G2145" s="99"/>
      <c r="H2145" s="103"/>
      <c r="I2145" s="104"/>
      <c r="J2145" s="2"/>
      <c r="K2145" s="56" t="str">
        <f t="shared" si="299"/>
        <v/>
      </c>
      <c r="L2145" s="2"/>
      <c r="M2145" s="2"/>
      <c r="N2145" s="51" t="str">
        <f t="shared" si="300"/>
        <v/>
      </c>
      <c r="O2145" s="2"/>
      <c r="Q2145" s="6" t="str">
        <f t="shared" si="301"/>
        <v/>
      </c>
      <c r="S2145" s="6" t="str">
        <f>IF(COUNTIF($Q2145:$Q$2510, $Q2145)&gt;1, "", $Q2145)</f>
        <v/>
      </c>
      <c r="U2145" s="63" t="str">
        <f>IF($B2145="", "", IF(OR($B2145&lt;'Intro &amp; Setup'!$W$18, $B2145&gt;'Intro &amp; Setup'!$AG$18), "X", ""))</f>
        <v/>
      </c>
      <c r="V2145" s="64" t="str">
        <f>IF($F2145="", "", IF(OR($F2145&lt;'Intro &amp; Setup'!$W$18, $F2145&gt;'Intro &amp; Setup'!$AG$18), "X", ""))</f>
        <v/>
      </c>
      <c r="W2145" s="6" t="str">
        <f t="shared" si="302"/>
        <v/>
      </c>
      <c r="Y2145" s="63" t="str">
        <f t="shared" si="303"/>
        <v/>
      </c>
      <c r="Z2145" s="64" t="str">
        <f t="shared" si="304"/>
        <v/>
      </c>
      <c r="AB2145" s="80" t="str">
        <f t="shared" si="305"/>
        <v/>
      </c>
      <c r="AC2145" s="77" t="str">
        <f t="shared" si="306"/>
        <v/>
      </c>
      <c r="AE2145" s="84" t="str">
        <f t="shared" si="307"/>
        <v/>
      </c>
      <c r="AG2145" s="6" t="str">
        <f>IF($AE2145="", "", COUNTIF($AE$10:$AE$2510, "&gt;"&amp;$AE2145)+1+COUNTIF($AE$10:$AE2145, $AE2145)-1)</f>
        <v/>
      </c>
    </row>
    <row r="2146" spans="1:33" x14ac:dyDescent="0.25">
      <c r="A2146" s="2"/>
      <c r="B2146" s="98"/>
      <c r="C2146" s="99"/>
      <c r="D2146" s="100"/>
      <c r="E2146" s="101"/>
      <c r="F2146" s="102"/>
      <c r="G2146" s="99"/>
      <c r="H2146" s="103"/>
      <c r="I2146" s="104"/>
      <c r="J2146" s="2"/>
      <c r="K2146" s="56" t="str">
        <f t="shared" si="299"/>
        <v/>
      </c>
      <c r="L2146" s="2"/>
      <c r="M2146" s="2"/>
      <c r="N2146" s="51" t="str">
        <f t="shared" si="300"/>
        <v/>
      </c>
      <c r="O2146" s="2"/>
      <c r="Q2146" s="6" t="str">
        <f t="shared" si="301"/>
        <v/>
      </c>
      <c r="S2146" s="6" t="str">
        <f>IF(COUNTIF($Q2146:$Q$2510, $Q2146)&gt;1, "", $Q2146)</f>
        <v/>
      </c>
      <c r="U2146" s="63" t="str">
        <f>IF($B2146="", "", IF(OR($B2146&lt;'Intro &amp; Setup'!$W$18, $B2146&gt;'Intro &amp; Setup'!$AG$18), "X", ""))</f>
        <v/>
      </c>
      <c r="V2146" s="64" t="str">
        <f>IF($F2146="", "", IF(OR($F2146&lt;'Intro &amp; Setup'!$W$18, $F2146&gt;'Intro &amp; Setup'!$AG$18), "X", ""))</f>
        <v/>
      </c>
      <c r="W2146" s="6" t="str">
        <f t="shared" si="302"/>
        <v/>
      </c>
      <c r="Y2146" s="63" t="str">
        <f t="shared" si="303"/>
        <v/>
      </c>
      <c r="Z2146" s="64" t="str">
        <f t="shared" si="304"/>
        <v/>
      </c>
      <c r="AB2146" s="80" t="str">
        <f t="shared" si="305"/>
        <v/>
      </c>
      <c r="AC2146" s="77" t="str">
        <f t="shared" si="306"/>
        <v/>
      </c>
      <c r="AE2146" s="84" t="str">
        <f t="shared" si="307"/>
        <v/>
      </c>
      <c r="AG2146" s="6" t="str">
        <f>IF($AE2146="", "", COUNTIF($AE$10:$AE$2510, "&gt;"&amp;$AE2146)+1+COUNTIF($AE$10:$AE2146, $AE2146)-1)</f>
        <v/>
      </c>
    </row>
    <row r="2147" spans="1:33" x14ac:dyDescent="0.25">
      <c r="A2147" s="2"/>
      <c r="B2147" s="98"/>
      <c r="C2147" s="99"/>
      <c r="D2147" s="100"/>
      <c r="E2147" s="101"/>
      <c r="F2147" s="102"/>
      <c r="G2147" s="99"/>
      <c r="H2147" s="103"/>
      <c r="I2147" s="104"/>
      <c r="J2147" s="2"/>
      <c r="K2147" s="56" t="str">
        <f t="shared" si="299"/>
        <v/>
      </c>
      <c r="L2147" s="2"/>
      <c r="M2147" s="2"/>
      <c r="N2147" s="51" t="str">
        <f t="shared" si="300"/>
        <v/>
      </c>
      <c r="O2147" s="2"/>
      <c r="Q2147" s="6" t="str">
        <f t="shared" si="301"/>
        <v/>
      </c>
      <c r="S2147" s="6" t="str">
        <f>IF(COUNTIF($Q2147:$Q$2510, $Q2147)&gt;1, "", $Q2147)</f>
        <v/>
      </c>
      <c r="U2147" s="63" t="str">
        <f>IF($B2147="", "", IF(OR($B2147&lt;'Intro &amp; Setup'!$W$18, $B2147&gt;'Intro &amp; Setup'!$AG$18), "X", ""))</f>
        <v/>
      </c>
      <c r="V2147" s="64" t="str">
        <f>IF($F2147="", "", IF(OR($F2147&lt;'Intro &amp; Setup'!$W$18, $F2147&gt;'Intro &amp; Setup'!$AG$18), "X", ""))</f>
        <v/>
      </c>
      <c r="W2147" s="6" t="str">
        <f t="shared" si="302"/>
        <v/>
      </c>
      <c r="Y2147" s="63" t="str">
        <f t="shared" si="303"/>
        <v/>
      </c>
      <c r="Z2147" s="64" t="str">
        <f t="shared" si="304"/>
        <v/>
      </c>
      <c r="AB2147" s="80" t="str">
        <f t="shared" si="305"/>
        <v/>
      </c>
      <c r="AC2147" s="77" t="str">
        <f t="shared" si="306"/>
        <v/>
      </c>
      <c r="AE2147" s="84" t="str">
        <f t="shared" si="307"/>
        <v/>
      </c>
      <c r="AG2147" s="6" t="str">
        <f>IF($AE2147="", "", COUNTIF($AE$10:$AE$2510, "&gt;"&amp;$AE2147)+1+COUNTIF($AE$10:$AE2147, $AE2147)-1)</f>
        <v/>
      </c>
    </row>
    <row r="2148" spans="1:33" x14ac:dyDescent="0.25">
      <c r="A2148" s="2"/>
      <c r="B2148" s="98"/>
      <c r="C2148" s="99"/>
      <c r="D2148" s="100"/>
      <c r="E2148" s="101"/>
      <c r="F2148" s="102"/>
      <c r="G2148" s="99"/>
      <c r="H2148" s="103"/>
      <c r="I2148" s="104"/>
      <c r="J2148" s="2"/>
      <c r="K2148" s="56" t="str">
        <f t="shared" si="299"/>
        <v/>
      </c>
      <c r="L2148" s="2"/>
      <c r="M2148" s="2"/>
      <c r="N2148" s="51" t="str">
        <f t="shared" si="300"/>
        <v/>
      </c>
      <c r="O2148" s="2"/>
      <c r="Q2148" s="6" t="str">
        <f t="shared" si="301"/>
        <v/>
      </c>
      <c r="S2148" s="6" t="str">
        <f>IF(COUNTIF($Q2148:$Q$2510, $Q2148)&gt;1, "", $Q2148)</f>
        <v/>
      </c>
      <c r="U2148" s="63" t="str">
        <f>IF($B2148="", "", IF(OR($B2148&lt;'Intro &amp; Setup'!$W$18, $B2148&gt;'Intro &amp; Setup'!$AG$18), "X", ""))</f>
        <v/>
      </c>
      <c r="V2148" s="64" t="str">
        <f>IF($F2148="", "", IF(OR($F2148&lt;'Intro &amp; Setup'!$W$18, $F2148&gt;'Intro &amp; Setup'!$AG$18), "X", ""))</f>
        <v/>
      </c>
      <c r="W2148" s="6" t="str">
        <f t="shared" si="302"/>
        <v/>
      </c>
      <c r="Y2148" s="63" t="str">
        <f t="shared" si="303"/>
        <v/>
      </c>
      <c r="Z2148" s="64" t="str">
        <f t="shared" si="304"/>
        <v/>
      </c>
      <c r="AB2148" s="80" t="str">
        <f t="shared" si="305"/>
        <v/>
      </c>
      <c r="AC2148" s="77" t="str">
        <f t="shared" si="306"/>
        <v/>
      </c>
      <c r="AE2148" s="84" t="str">
        <f t="shared" si="307"/>
        <v/>
      </c>
      <c r="AG2148" s="6" t="str">
        <f>IF($AE2148="", "", COUNTIF($AE$10:$AE$2510, "&gt;"&amp;$AE2148)+1+COUNTIF($AE$10:$AE2148, $AE2148)-1)</f>
        <v/>
      </c>
    </row>
    <row r="2149" spans="1:33" x14ac:dyDescent="0.25">
      <c r="A2149" s="2"/>
      <c r="B2149" s="98"/>
      <c r="C2149" s="99"/>
      <c r="D2149" s="100"/>
      <c r="E2149" s="101"/>
      <c r="F2149" s="102"/>
      <c r="G2149" s="99"/>
      <c r="H2149" s="103"/>
      <c r="I2149" s="104"/>
      <c r="J2149" s="2"/>
      <c r="K2149" s="56" t="str">
        <f t="shared" si="299"/>
        <v/>
      </c>
      <c r="L2149" s="2"/>
      <c r="M2149" s="2"/>
      <c r="N2149" s="51" t="str">
        <f t="shared" si="300"/>
        <v/>
      </c>
      <c r="O2149" s="2"/>
      <c r="Q2149" s="6" t="str">
        <f t="shared" si="301"/>
        <v/>
      </c>
      <c r="S2149" s="6" t="str">
        <f>IF(COUNTIF($Q2149:$Q$2510, $Q2149)&gt;1, "", $Q2149)</f>
        <v/>
      </c>
      <c r="U2149" s="63" t="str">
        <f>IF($B2149="", "", IF(OR($B2149&lt;'Intro &amp; Setup'!$W$18, $B2149&gt;'Intro &amp; Setup'!$AG$18), "X", ""))</f>
        <v/>
      </c>
      <c r="V2149" s="64" t="str">
        <f>IF($F2149="", "", IF(OR($F2149&lt;'Intro &amp; Setup'!$W$18, $F2149&gt;'Intro &amp; Setup'!$AG$18), "X", ""))</f>
        <v/>
      </c>
      <c r="W2149" s="6" t="str">
        <f t="shared" si="302"/>
        <v/>
      </c>
      <c r="Y2149" s="63" t="str">
        <f t="shared" si="303"/>
        <v/>
      </c>
      <c r="Z2149" s="64" t="str">
        <f t="shared" si="304"/>
        <v/>
      </c>
      <c r="AB2149" s="80" t="str">
        <f t="shared" si="305"/>
        <v/>
      </c>
      <c r="AC2149" s="77" t="str">
        <f t="shared" si="306"/>
        <v/>
      </c>
      <c r="AE2149" s="84" t="str">
        <f t="shared" si="307"/>
        <v/>
      </c>
      <c r="AG2149" s="6" t="str">
        <f>IF($AE2149="", "", COUNTIF($AE$10:$AE$2510, "&gt;"&amp;$AE2149)+1+COUNTIF($AE$10:$AE2149, $AE2149)-1)</f>
        <v/>
      </c>
    </row>
    <row r="2150" spans="1:33" x14ac:dyDescent="0.25">
      <c r="A2150" s="2"/>
      <c r="B2150" s="98"/>
      <c r="C2150" s="99"/>
      <c r="D2150" s="100"/>
      <c r="E2150" s="101"/>
      <c r="F2150" s="102"/>
      <c r="G2150" s="99"/>
      <c r="H2150" s="103"/>
      <c r="I2150" s="104"/>
      <c r="J2150" s="2"/>
      <c r="K2150" s="56" t="str">
        <f t="shared" si="299"/>
        <v/>
      </c>
      <c r="L2150" s="2"/>
      <c r="M2150" s="2"/>
      <c r="N2150" s="51" t="str">
        <f t="shared" si="300"/>
        <v/>
      </c>
      <c r="O2150" s="2"/>
      <c r="Q2150" s="6" t="str">
        <f t="shared" si="301"/>
        <v/>
      </c>
      <c r="S2150" s="6" t="str">
        <f>IF(COUNTIF($Q2150:$Q$2510, $Q2150)&gt;1, "", $Q2150)</f>
        <v/>
      </c>
      <c r="U2150" s="63" t="str">
        <f>IF($B2150="", "", IF(OR($B2150&lt;'Intro &amp; Setup'!$W$18, $B2150&gt;'Intro &amp; Setup'!$AG$18), "X", ""))</f>
        <v/>
      </c>
      <c r="V2150" s="64" t="str">
        <f>IF($F2150="", "", IF(OR($F2150&lt;'Intro &amp; Setup'!$W$18, $F2150&gt;'Intro &amp; Setup'!$AG$18), "X", ""))</f>
        <v/>
      </c>
      <c r="W2150" s="6" t="str">
        <f t="shared" si="302"/>
        <v/>
      </c>
      <c r="Y2150" s="63" t="str">
        <f t="shared" si="303"/>
        <v/>
      </c>
      <c r="Z2150" s="64" t="str">
        <f t="shared" si="304"/>
        <v/>
      </c>
      <c r="AB2150" s="80" t="str">
        <f t="shared" si="305"/>
        <v/>
      </c>
      <c r="AC2150" s="77" t="str">
        <f t="shared" si="306"/>
        <v/>
      </c>
      <c r="AE2150" s="84" t="str">
        <f t="shared" si="307"/>
        <v/>
      </c>
      <c r="AG2150" s="6" t="str">
        <f>IF($AE2150="", "", COUNTIF($AE$10:$AE$2510, "&gt;"&amp;$AE2150)+1+COUNTIF($AE$10:$AE2150, $AE2150)-1)</f>
        <v/>
      </c>
    </row>
    <row r="2151" spans="1:33" x14ac:dyDescent="0.25">
      <c r="A2151" s="2"/>
      <c r="B2151" s="98"/>
      <c r="C2151" s="99"/>
      <c r="D2151" s="100"/>
      <c r="E2151" s="101"/>
      <c r="F2151" s="102"/>
      <c r="G2151" s="99"/>
      <c r="H2151" s="103"/>
      <c r="I2151" s="104"/>
      <c r="J2151" s="2"/>
      <c r="K2151" s="56" t="str">
        <f t="shared" si="299"/>
        <v/>
      </c>
      <c r="L2151" s="2"/>
      <c r="M2151" s="2"/>
      <c r="N2151" s="51" t="str">
        <f t="shared" si="300"/>
        <v/>
      </c>
      <c r="O2151" s="2"/>
      <c r="Q2151" s="6" t="str">
        <f t="shared" si="301"/>
        <v/>
      </c>
      <c r="S2151" s="6" t="str">
        <f>IF(COUNTIF($Q2151:$Q$2510, $Q2151)&gt;1, "", $Q2151)</f>
        <v/>
      </c>
      <c r="U2151" s="63" t="str">
        <f>IF($B2151="", "", IF(OR($B2151&lt;'Intro &amp; Setup'!$W$18, $B2151&gt;'Intro &amp; Setup'!$AG$18), "X", ""))</f>
        <v/>
      </c>
      <c r="V2151" s="64" t="str">
        <f>IF($F2151="", "", IF(OR($F2151&lt;'Intro &amp; Setup'!$W$18, $F2151&gt;'Intro &amp; Setup'!$AG$18), "X", ""))</f>
        <v/>
      </c>
      <c r="W2151" s="6" t="str">
        <f t="shared" si="302"/>
        <v/>
      </c>
      <c r="Y2151" s="63" t="str">
        <f t="shared" si="303"/>
        <v/>
      </c>
      <c r="Z2151" s="64" t="str">
        <f t="shared" si="304"/>
        <v/>
      </c>
      <c r="AB2151" s="80" t="str">
        <f t="shared" si="305"/>
        <v/>
      </c>
      <c r="AC2151" s="77" t="str">
        <f t="shared" si="306"/>
        <v/>
      </c>
      <c r="AE2151" s="84" t="str">
        <f t="shared" si="307"/>
        <v/>
      </c>
      <c r="AG2151" s="6" t="str">
        <f>IF($AE2151="", "", COUNTIF($AE$10:$AE$2510, "&gt;"&amp;$AE2151)+1+COUNTIF($AE$10:$AE2151, $AE2151)-1)</f>
        <v/>
      </c>
    </row>
    <row r="2152" spans="1:33" x14ac:dyDescent="0.25">
      <c r="A2152" s="2"/>
      <c r="B2152" s="98"/>
      <c r="C2152" s="99"/>
      <c r="D2152" s="100"/>
      <c r="E2152" s="101"/>
      <c r="F2152" s="102"/>
      <c r="G2152" s="99"/>
      <c r="H2152" s="103"/>
      <c r="I2152" s="104"/>
      <c r="J2152" s="2"/>
      <c r="K2152" s="56" t="str">
        <f t="shared" si="299"/>
        <v/>
      </c>
      <c r="L2152" s="2"/>
      <c r="M2152" s="2"/>
      <c r="N2152" s="51" t="str">
        <f t="shared" si="300"/>
        <v/>
      </c>
      <c r="O2152" s="2"/>
      <c r="Q2152" s="6" t="str">
        <f t="shared" si="301"/>
        <v/>
      </c>
      <c r="S2152" s="6" t="str">
        <f>IF(COUNTIF($Q2152:$Q$2510, $Q2152)&gt;1, "", $Q2152)</f>
        <v/>
      </c>
      <c r="U2152" s="63" t="str">
        <f>IF($B2152="", "", IF(OR($B2152&lt;'Intro &amp; Setup'!$W$18, $B2152&gt;'Intro &amp; Setup'!$AG$18), "X", ""))</f>
        <v/>
      </c>
      <c r="V2152" s="64" t="str">
        <f>IF($F2152="", "", IF(OR($F2152&lt;'Intro &amp; Setup'!$W$18, $F2152&gt;'Intro &amp; Setup'!$AG$18), "X", ""))</f>
        <v/>
      </c>
      <c r="W2152" s="6" t="str">
        <f t="shared" si="302"/>
        <v/>
      </c>
      <c r="Y2152" s="63" t="str">
        <f t="shared" si="303"/>
        <v/>
      </c>
      <c r="Z2152" s="64" t="str">
        <f t="shared" si="304"/>
        <v/>
      </c>
      <c r="AB2152" s="80" t="str">
        <f t="shared" si="305"/>
        <v/>
      </c>
      <c r="AC2152" s="77" t="str">
        <f t="shared" si="306"/>
        <v/>
      </c>
      <c r="AE2152" s="84" t="str">
        <f t="shared" si="307"/>
        <v/>
      </c>
      <c r="AG2152" s="6" t="str">
        <f>IF($AE2152="", "", COUNTIF($AE$10:$AE$2510, "&gt;"&amp;$AE2152)+1+COUNTIF($AE$10:$AE2152, $AE2152)-1)</f>
        <v/>
      </c>
    </row>
    <row r="2153" spans="1:33" x14ac:dyDescent="0.25">
      <c r="A2153" s="2"/>
      <c r="B2153" s="98"/>
      <c r="C2153" s="99"/>
      <c r="D2153" s="100"/>
      <c r="E2153" s="101"/>
      <c r="F2153" s="102"/>
      <c r="G2153" s="99"/>
      <c r="H2153" s="103"/>
      <c r="I2153" s="104"/>
      <c r="J2153" s="2"/>
      <c r="K2153" s="56" t="str">
        <f t="shared" si="299"/>
        <v/>
      </c>
      <c r="L2153" s="2"/>
      <c r="M2153" s="2"/>
      <c r="N2153" s="51" t="str">
        <f t="shared" si="300"/>
        <v/>
      </c>
      <c r="O2153" s="2"/>
      <c r="Q2153" s="6" t="str">
        <f t="shared" si="301"/>
        <v/>
      </c>
      <c r="S2153" s="6" t="str">
        <f>IF(COUNTIF($Q2153:$Q$2510, $Q2153)&gt;1, "", $Q2153)</f>
        <v/>
      </c>
      <c r="U2153" s="63" t="str">
        <f>IF($B2153="", "", IF(OR($B2153&lt;'Intro &amp; Setup'!$W$18, $B2153&gt;'Intro &amp; Setup'!$AG$18), "X", ""))</f>
        <v/>
      </c>
      <c r="V2153" s="64" t="str">
        <f>IF($F2153="", "", IF(OR($F2153&lt;'Intro &amp; Setup'!$W$18, $F2153&gt;'Intro &amp; Setup'!$AG$18), "X", ""))</f>
        <v/>
      </c>
      <c r="W2153" s="6" t="str">
        <f t="shared" si="302"/>
        <v/>
      </c>
      <c r="Y2153" s="63" t="str">
        <f t="shared" si="303"/>
        <v/>
      </c>
      <c r="Z2153" s="64" t="str">
        <f t="shared" si="304"/>
        <v/>
      </c>
      <c r="AB2153" s="80" t="str">
        <f t="shared" si="305"/>
        <v/>
      </c>
      <c r="AC2153" s="77" t="str">
        <f t="shared" si="306"/>
        <v/>
      </c>
      <c r="AE2153" s="84" t="str">
        <f t="shared" si="307"/>
        <v/>
      </c>
      <c r="AG2153" s="6" t="str">
        <f>IF($AE2153="", "", COUNTIF($AE$10:$AE$2510, "&gt;"&amp;$AE2153)+1+COUNTIF($AE$10:$AE2153, $AE2153)-1)</f>
        <v/>
      </c>
    </row>
    <row r="2154" spans="1:33" x14ac:dyDescent="0.25">
      <c r="A2154" s="2"/>
      <c r="B2154" s="98"/>
      <c r="C2154" s="99"/>
      <c r="D2154" s="100"/>
      <c r="E2154" s="101"/>
      <c r="F2154" s="102"/>
      <c r="G2154" s="99"/>
      <c r="H2154" s="103"/>
      <c r="I2154" s="104"/>
      <c r="J2154" s="2"/>
      <c r="K2154" s="56" t="str">
        <f t="shared" si="299"/>
        <v/>
      </c>
      <c r="L2154" s="2"/>
      <c r="M2154" s="2"/>
      <c r="N2154" s="51" t="str">
        <f t="shared" si="300"/>
        <v/>
      </c>
      <c r="O2154" s="2"/>
      <c r="Q2154" s="6" t="str">
        <f t="shared" si="301"/>
        <v/>
      </c>
      <c r="S2154" s="6" t="str">
        <f>IF(COUNTIF($Q2154:$Q$2510, $Q2154)&gt;1, "", $Q2154)</f>
        <v/>
      </c>
      <c r="U2154" s="63" t="str">
        <f>IF($B2154="", "", IF(OR($B2154&lt;'Intro &amp; Setup'!$W$18, $B2154&gt;'Intro &amp; Setup'!$AG$18), "X", ""))</f>
        <v/>
      </c>
      <c r="V2154" s="64" t="str">
        <f>IF($F2154="", "", IF(OR($F2154&lt;'Intro &amp; Setup'!$W$18, $F2154&gt;'Intro &amp; Setup'!$AG$18), "X", ""))</f>
        <v/>
      </c>
      <c r="W2154" s="6" t="str">
        <f t="shared" si="302"/>
        <v/>
      </c>
      <c r="Y2154" s="63" t="str">
        <f t="shared" si="303"/>
        <v/>
      </c>
      <c r="Z2154" s="64" t="str">
        <f t="shared" si="304"/>
        <v/>
      </c>
      <c r="AB2154" s="80" t="str">
        <f t="shared" si="305"/>
        <v/>
      </c>
      <c r="AC2154" s="77" t="str">
        <f t="shared" si="306"/>
        <v/>
      </c>
      <c r="AE2154" s="84" t="str">
        <f t="shared" si="307"/>
        <v/>
      </c>
      <c r="AG2154" s="6" t="str">
        <f>IF($AE2154="", "", COUNTIF($AE$10:$AE$2510, "&gt;"&amp;$AE2154)+1+COUNTIF($AE$10:$AE2154, $AE2154)-1)</f>
        <v/>
      </c>
    </row>
    <row r="2155" spans="1:33" x14ac:dyDescent="0.25">
      <c r="A2155" s="2"/>
      <c r="B2155" s="98"/>
      <c r="C2155" s="99"/>
      <c r="D2155" s="100"/>
      <c r="E2155" s="101"/>
      <c r="F2155" s="102"/>
      <c r="G2155" s="99"/>
      <c r="H2155" s="103"/>
      <c r="I2155" s="104"/>
      <c r="J2155" s="2"/>
      <c r="K2155" s="56" t="str">
        <f t="shared" si="299"/>
        <v/>
      </c>
      <c r="L2155" s="2"/>
      <c r="M2155" s="2"/>
      <c r="N2155" s="51" t="str">
        <f t="shared" si="300"/>
        <v/>
      </c>
      <c r="O2155" s="2"/>
      <c r="Q2155" s="6" t="str">
        <f t="shared" si="301"/>
        <v/>
      </c>
      <c r="S2155" s="6" t="str">
        <f>IF(COUNTIF($Q2155:$Q$2510, $Q2155)&gt;1, "", $Q2155)</f>
        <v/>
      </c>
      <c r="U2155" s="63" t="str">
        <f>IF($B2155="", "", IF(OR($B2155&lt;'Intro &amp; Setup'!$W$18, $B2155&gt;'Intro &amp; Setup'!$AG$18), "X", ""))</f>
        <v/>
      </c>
      <c r="V2155" s="64" t="str">
        <f>IF($F2155="", "", IF(OR($F2155&lt;'Intro &amp; Setup'!$W$18, $F2155&gt;'Intro &amp; Setup'!$AG$18), "X", ""))</f>
        <v/>
      </c>
      <c r="W2155" s="6" t="str">
        <f t="shared" si="302"/>
        <v/>
      </c>
      <c r="Y2155" s="63" t="str">
        <f t="shared" si="303"/>
        <v/>
      </c>
      <c r="Z2155" s="64" t="str">
        <f t="shared" si="304"/>
        <v/>
      </c>
      <c r="AB2155" s="80" t="str">
        <f t="shared" si="305"/>
        <v/>
      </c>
      <c r="AC2155" s="77" t="str">
        <f t="shared" si="306"/>
        <v/>
      </c>
      <c r="AE2155" s="84" t="str">
        <f t="shared" si="307"/>
        <v/>
      </c>
      <c r="AG2155" s="6" t="str">
        <f>IF($AE2155="", "", COUNTIF($AE$10:$AE$2510, "&gt;"&amp;$AE2155)+1+COUNTIF($AE$10:$AE2155, $AE2155)-1)</f>
        <v/>
      </c>
    </row>
    <row r="2156" spans="1:33" x14ac:dyDescent="0.25">
      <c r="A2156" s="2"/>
      <c r="B2156" s="98"/>
      <c r="C2156" s="99"/>
      <c r="D2156" s="100"/>
      <c r="E2156" s="101"/>
      <c r="F2156" s="102"/>
      <c r="G2156" s="99"/>
      <c r="H2156" s="103"/>
      <c r="I2156" s="104"/>
      <c r="J2156" s="2"/>
      <c r="K2156" s="56" t="str">
        <f t="shared" si="299"/>
        <v/>
      </c>
      <c r="L2156" s="2"/>
      <c r="M2156" s="2"/>
      <c r="N2156" s="51" t="str">
        <f t="shared" si="300"/>
        <v/>
      </c>
      <c r="O2156" s="2"/>
      <c r="Q2156" s="6" t="str">
        <f t="shared" si="301"/>
        <v/>
      </c>
      <c r="S2156" s="6" t="str">
        <f>IF(COUNTIF($Q2156:$Q$2510, $Q2156)&gt;1, "", $Q2156)</f>
        <v/>
      </c>
      <c r="U2156" s="63" t="str">
        <f>IF($B2156="", "", IF(OR($B2156&lt;'Intro &amp; Setup'!$W$18, $B2156&gt;'Intro &amp; Setup'!$AG$18), "X", ""))</f>
        <v/>
      </c>
      <c r="V2156" s="64" t="str">
        <f>IF($F2156="", "", IF(OR($F2156&lt;'Intro &amp; Setup'!$W$18, $F2156&gt;'Intro &amp; Setup'!$AG$18), "X", ""))</f>
        <v/>
      </c>
      <c r="W2156" s="6" t="str">
        <f t="shared" si="302"/>
        <v/>
      </c>
      <c r="Y2156" s="63" t="str">
        <f t="shared" si="303"/>
        <v/>
      </c>
      <c r="Z2156" s="64" t="str">
        <f t="shared" si="304"/>
        <v/>
      </c>
      <c r="AB2156" s="80" t="str">
        <f t="shared" si="305"/>
        <v/>
      </c>
      <c r="AC2156" s="77" t="str">
        <f t="shared" si="306"/>
        <v/>
      </c>
      <c r="AE2156" s="84" t="str">
        <f t="shared" si="307"/>
        <v/>
      </c>
      <c r="AG2156" s="6" t="str">
        <f>IF($AE2156="", "", COUNTIF($AE$10:$AE$2510, "&gt;"&amp;$AE2156)+1+COUNTIF($AE$10:$AE2156, $AE2156)-1)</f>
        <v/>
      </c>
    </row>
    <row r="2157" spans="1:33" x14ac:dyDescent="0.25">
      <c r="A2157" s="2"/>
      <c r="B2157" s="98"/>
      <c r="C2157" s="99"/>
      <c r="D2157" s="100"/>
      <c r="E2157" s="101"/>
      <c r="F2157" s="102"/>
      <c r="G2157" s="99"/>
      <c r="H2157" s="103"/>
      <c r="I2157" s="104"/>
      <c r="J2157" s="2"/>
      <c r="K2157" s="56" t="str">
        <f t="shared" si="299"/>
        <v/>
      </c>
      <c r="L2157" s="2"/>
      <c r="M2157" s="2"/>
      <c r="N2157" s="51" t="str">
        <f t="shared" si="300"/>
        <v/>
      </c>
      <c r="O2157" s="2"/>
      <c r="Q2157" s="6" t="str">
        <f t="shared" si="301"/>
        <v/>
      </c>
      <c r="S2157" s="6" t="str">
        <f>IF(COUNTIF($Q2157:$Q$2510, $Q2157)&gt;1, "", $Q2157)</f>
        <v/>
      </c>
      <c r="U2157" s="63" t="str">
        <f>IF($B2157="", "", IF(OR($B2157&lt;'Intro &amp; Setup'!$W$18, $B2157&gt;'Intro &amp; Setup'!$AG$18), "X", ""))</f>
        <v/>
      </c>
      <c r="V2157" s="64" t="str">
        <f>IF($F2157="", "", IF(OR($F2157&lt;'Intro &amp; Setup'!$W$18, $F2157&gt;'Intro &amp; Setup'!$AG$18), "X", ""))</f>
        <v/>
      </c>
      <c r="W2157" s="6" t="str">
        <f t="shared" si="302"/>
        <v/>
      </c>
      <c r="Y2157" s="63" t="str">
        <f t="shared" si="303"/>
        <v/>
      </c>
      <c r="Z2157" s="64" t="str">
        <f t="shared" si="304"/>
        <v/>
      </c>
      <c r="AB2157" s="80" t="str">
        <f t="shared" si="305"/>
        <v/>
      </c>
      <c r="AC2157" s="77" t="str">
        <f t="shared" si="306"/>
        <v/>
      </c>
      <c r="AE2157" s="84" t="str">
        <f t="shared" si="307"/>
        <v/>
      </c>
      <c r="AG2157" s="6" t="str">
        <f>IF($AE2157="", "", COUNTIF($AE$10:$AE$2510, "&gt;"&amp;$AE2157)+1+COUNTIF($AE$10:$AE2157, $AE2157)-1)</f>
        <v/>
      </c>
    </row>
    <row r="2158" spans="1:33" x14ac:dyDescent="0.25">
      <c r="A2158" s="2"/>
      <c r="B2158" s="98"/>
      <c r="C2158" s="99"/>
      <c r="D2158" s="100"/>
      <c r="E2158" s="101"/>
      <c r="F2158" s="102"/>
      <c r="G2158" s="99"/>
      <c r="H2158" s="103"/>
      <c r="I2158" s="104"/>
      <c r="J2158" s="2"/>
      <c r="K2158" s="56" t="str">
        <f t="shared" si="299"/>
        <v/>
      </c>
      <c r="L2158" s="2"/>
      <c r="M2158" s="2"/>
      <c r="N2158" s="51" t="str">
        <f t="shared" si="300"/>
        <v/>
      </c>
      <c r="O2158" s="2"/>
      <c r="Q2158" s="6" t="str">
        <f t="shared" si="301"/>
        <v/>
      </c>
      <c r="S2158" s="6" t="str">
        <f>IF(COUNTIF($Q2158:$Q$2510, $Q2158)&gt;1, "", $Q2158)</f>
        <v/>
      </c>
      <c r="U2158" s="63" t="str">
        <f>IF($B2158="", "", IF(OR($B2158&lt;'Intro &amp; Setup'!$W$18, $B2158&gt;'Intro &amp; Setup'!$AG$18), "X", ""))</f>
        <v/>
      </c>
      <c r="V2158" s="64" t="str">
        <f>IF($F2158="", "", IF(OR($F2158&lt;'Intro &amp; Setup'!$W$18, $F2158&gt;'Intro &amp; Setup'!$AG$18), "X", ""))</f>
        <v/>
      </c>
      <c r="W2158" s="6" t="str">
        <f t="shared" si="302"/>
        <v/>
      </c>
      <c r="Y2158" s="63" t="str">
        <f t="shared" si="303"/>
        <v/>
      </c>
      <c r="Z2158" s="64" t="str">
        <f t="shared" si="304"/>
        <v/>
      </c>
      <c r="AB2158" s="80" t="str">
        <f t="shared" si="305"/>
        <v/>
      </c>
      <c r="AC2158" s="77" t="str">
        <f t="shared" si="306"/>
        <v/>
      </c>
      <c r="AE2158" s="84" t="str">
        <f t="shared" si="307"/>
        <v/>
      </c>
      <c r="AG2158" s="6" t="str">
        <f>IF($AE2158="", "", COUNTIF($AE$10:$AE$2510, "&gt;"&amp;$AE2158)+1+COUNTIF($AE$10:$AE2158, $AE2158)-1)</f>
        <v/>
      </c>
    </row>
    <row r="2159" spans="1:33" x14ac:dyDescent="0.25">
      <c r="A2159" s="2"/>
      <c r="B2159" s="98"/>
      <c r="C2159" s="99"/>
      <c r="D2159" s="100"/>
      <c r="E2159" s="101"/>
      <c r="F2159" s="102"/>
      <c r="G2159" s="99"/>
      <c r="H2159" s="103"/>
      <c r="I2159" s="104"/>
      <c r="J2159" s="2"/>
      <c r="K2159" s="56" t="str">
        <f t="shared" si="299"/>
        <v/>
      </c>
      <c r="L2159" s="2"/>
      <c r="M2159" s="2"/>
      <c r="N2159" s="51" t="str">
        <f t="shared" si="300"/>
        <v/>
      </c>
      <c r="O2159" s="2"/>
      <c r="Q2159" s="6" t="str">
        <f t="shared" si="301"/>
        <v/>
      </c>
      <c r="S2159" s="6" t="str">
        <f>IF(COUNTIF($Q2159:$Q$2510, $Q2159)&gt;1, "", $Q2159)</f>
        <v/>
      </c>
      <c r="U2159" s="63" t="str">
        <f>IF($B2159="", "", IF(OR($B2159&lt;'Intro &amp; Setup'!$W$18, $B2159&gt;'Intro &amp; Setup'!$AG$18), "X", ""))</f>
        <v/>
      </c>
      <c r="V2159" s="64" t="str">
        <f>IF($F2159="", "", IF(OR($F2159&lt;'Intro &amp; Setup'!$W$18, $F2159&gt;'Intro &amp; Setup'!$AG$18), "X", ""))</f>
        <v/>
      </c>
      <c r="W2159" s="6" t="str">
        <f t="shared" si="302"/>
        <v/>
      </c>
      <c r="Y2159" s="63" t="str">
        <f t="shared" si="303"/>
        <v/>
      </c>
      <c r="Z2159" s="64" t="str">
        <f t="shared" si="304"/>
        <v/>
      </c>
      <c r="AB2159" s="80" t="str">
        <f t="shared" si="305"/>
        <v/>
      </c>
      <c r="AC2159" s="77" t="str">
        <f t="shared" si="306"/>
        <v/>
      </c>
      <c r="AE2159" s="84" t="str">
        <f t="shared" si="307"/>
        <v/>
      </c>
      <c r="AG2159" s="6" t="str">
        <f>IF($AE2159="", "", COUNTIF($AE$10:$AE$2510, "&gt;"&amp;$AE2159)+1+COUNTIF($AE$10:$AE2159, $AE2159)-1)</f>
        <v/>
      </c>
    </row>
    <row r="2160" spans="1:33" x14ac:dyDescent="0.25">
      <c r="A2160" s="2"/>
      <c r="B2160" s="98"/>
      <c r="C2160" s="99"/>
      <c r="D2160" s="100"/>
      <c r="E2160" s="101"/>
      <c r="F2160" s="102"/>
      <c r="G2160" s="99"/>
      <c r="H2160" s="103"/>
      <c r="I2160" s="104"/>
      <c r="J2160" s="2"/>
      <c r="K2160" s="56" t="str">
        <f t="shared" si="299"/>
        <v/>
      </c>
      <c r="L2160" s="2"/>
      <c r="M2160" s="2"/>
      <c r="N2160" s="51" t="str">
        <f t="shared" si="300"/>
        <v/>
      </c>
      <c r="O2160" s="2"/>
      <c r="Q2160" s="6" t="str">
        <f t="shared" si="301"/>
        <v/>
      </c>
      <c r="S2160" s="6" t="str">
        <f>IF(COUNTIF($Q2160:$Q$2510, $Q2160)&gt;1, "", $Q2160)</f>
        <v/>
      </c>
      <c r="U2160" s="63" t="str">
        <f>IF($B2160="", "", IF(OR($B2160&lt;'Intro &amp; Setup'!$W$18, $B2160&gt;'Intro &amp; Setup'!$AG$18), "X", ""))</f>
        <v/>
      </c>
      <c r="V2160" s="64" t="str">
        <f>IF($F2160="", "", IF(OR($F2160&lt;'Intro &amp; Setup'!$W$18, $F2160&gt;'Intro &amp; Setup'!$AG$18), "X", ""))</f>
        <v/>
      </c>
      <c r="W2160" s="6" t="str">
        <f t="shared" si="302"/>
        <v/>
      </c>
      <c r="Y2160" s="63" t="str">
        <f t="shared" si="303"/>
        <v/>
      </c>
      <c r="Z2160" s="64" t="str">
        <f t="shared" si="304"/>
        <v/>
      </c>
      <c r="AB2160" s="80" t="str">
        <f t="shared" si="305"/>
        <v/>
      </c>
      <c r="AC2160" s="77" t="str">
        <f t="shared" si="306"/>
        <v/>
      </c>
      <c r="AE2160" s="84" t="str">
        <f t="shared" si="307"/>
        <v/>
      </c>
      <c r="AG2160" s="6" t="str">
        <f>IF($AE2160="", "", COUNTIF($AE$10:$AE$2510, "&gt;"&amp;$AE2160)+1+COUNTIF($AE$10:$AE2160, $AE2160)-1)</f>
        <v/>
      </c>
    </row>
    <row r="2161" spans="1:33" x14ac:dyDescent="0.25">
      <c r="A2161" s="2"/>
      <c r="B2161" s="98"/>
      <c r="C2161" s="99"/>
      <c r="D2161" s="100"/>
      <c r="E2161" s="101"/>
      <c r="F2161" s="102"/>
      <c r="G2161" s="99"/>
      <c r="H2161" s="103"/>
      <c r="I2161" s="104"/>
      <c r="J2161" s="2"/>
      <c r="K2161" s="56" t="str">
        <f t="shared" si="299"/>
        <v/>
      </c>
      <c r="L2161" s="2"/>
      <c r="M2161" s="2"/>
      <c r="N2161" s="51" t="str">
        <f t="shared" si="300"/>
        <v/>
      </c>
      <c r="O2161" s="2"/>
      <c r="Q2161" s="6" t="str">
        <f t="shared" si="301"/>
        <v/>
      </c>
      <c r="S2161" s="6" t="str">
        <f>IF(COUNTIF($Q2161:$Q$2510, $Q2161)&gt;1, "", $Q2161)</f>
        <v/>
      </c>
      <c r="U2161" s="63" t="str">
        <f>IF($B2161="", "", IF(OR($B2161&lt;'Intro &amp; Setup'!$W$18, $B2161&gt;'Intro &amp; Setup'!$AG$18), "X", ""))</f>
        <v/>
      </c>
      <c r="V2161" s="64" t="str">
        <f>IF($F2161="", "", IF(OR($F2161&lt;'Intro &amp; Setup'!$W$18, $F2161&gt;'Intro &amp; Setup'!$AG$18), "X", ""))</f>
        <v/>
      </c>
      <c r="W2161" s="6" t="str">
        <f t="shared" si="302"/>
        <v/>
      </c>
      <c r="Y2161" s="63" t="str">
        <f t="shared" si="303"/>
        <v/>
      </c>
      <c r="Z2161" s="64" t="str">
        <f t="shared" si="304"/>
        <v/>
      </c>
      <c r="AB2161" s="80" t="str">
        <f t="shared" si="305"/>
        <v/>
      </c>
      <c r="AC2161" s="77" t="str">
        <f t="shared" si="306"/>
        <v/>
      </c>
      <c r="AE2161" s="84" t="str">
        <f t="shared" si="307"/>
        <v/>
      </c>
      <c r="AG2161" s="6" t="str">
        <f>IF($AE2161="", "", COUNTIF($AE$10:$AE$2510, "&gt;"&amp;$AE2161)+1+COUNTIF($AE$10:$AE2161, $AE2161)-1)</f>
        <v/>
      </c>
    </row>
    <row r="2162" spans="1:33" x14ac:dyDescent="0.25">
      <c r="A2162" s="2"/>
      <c r="B2162" s="98"/>
      <c r="C2162" s="99"/>
      <c r="D2162" s="100"/>
      <c r="E2162" s="101"/>
      <c r="F2162" s="102"/>
      <c r="G2162" s="99"/>
      <c r="H2162" s="103"/>
      <c r="I2162" s="104"/>
      <c r="J2162" s="2"/>
      <c r="K2162" s="56" t="str">
        <f t="shared" si="299"/>
        <v/>
      </c>
      <c r="L2162" s="2"/>
      <c r="M2162" s="2"/>
      <c r="N2162" s="51" t="str">
        <f t="shared" si="300"/>
        <v/>
      </c>
      <c r="O2162" s="2"/>
      <c r="Q2162" s="6" t="str">
        <f t="shared" si="301"/>
        <v/>
      </c>
      <c r="S2162" s="6" t="str">
        <f>IF(COUNTIF($Q2162:$Q$2510, $Q2162)&gt;1, "", $Q2162)</f>
        <v/>
      </c>
      <c r="U2162" s="63" t="str">
        <f>IF($B2162="", "", IF(OR($B2162&lt;'Intro &amp; Setup'!$W$18, $B2162&gt;'Intro &amp; Setup'!$AG$18), "X", ""))</f>
        <v/>
      </c>
      <c r="V2162" s="64" t="str">
        <f>IF($F2162="", "", IF(OR($F2162&lt;'Intro &amp; Setup'!$W$18, $F2162&gt;'Intro &amp; Setup'!$AG$18), "X", ""))</f>
        <v/>
      </c>
      <c r="W2162" s="6" t="str">
        <f t="shared" si="302"/>
        <v/>
      </c>
      <c r="Y2162" s="63" t="str">
        <f t="shared" si="303"/>
        <v/>
      </c>
      <c r="Z2162" s="64" t="str">
        <f t="shared" si="304"/>
        <v/>
      </c>
      <c r="AB2162" s="80" t="str">
        <f t="shared" si="305"/>
        <v/>
      </c>
      <c r="AC2162" s="77" t="str">
        <f t="shared" si="306"/>
        <v/>
      </c>
      <c r="AE2162" s="84" t="str">
        <f t="shared" si="307"/>
        <v/>
      </c>
      <c r="AG2162" s="6" t="str">
        <f>IF($AE2162="", "", COUNTIF($AE$10:$AE$2510, "&gt;"&amp;$AE2162)+1+COUNTIF($AE$10:$AE2162, $AE2162)-1)</f>
        <v/>
      </c>
    </row>
    <row r="2163" spans="1:33" x14ac:dyDescent="0.25">
      <c r="A2163" s="2"/>
      <c r="B2163" s="98"/>
      <c r="C2163" s="99"/>
      <c r="D2163" s="100"/>
      <c r="E2163" s="101"/>
      <c r="F2163" s="102"/>
      <c r="G2163" s="99"/>
      <c r="H2163" s="103"/>
      <c r="I2163" s="104"/>
      <c r="J2163" s="2"/>
      <c r="K2163" s="56" t="str">
        <f t="shared" si="299"/>
        <v/>
      </c>
      <c r="L2163" s="2"/>
      <c r="M2163" s="2"/>
      <c r="N2163" s="51" t="str">
        <f t="shared" si="300"/>
        <v/>
      </c>
      <c r="O2163" s="2"/>
      <c r="Q2163" s="6" t="str">
        <f t="shared" si="301"/>
        <v/>
      </c>
      <c r="S2163" s="6" t="str">
        <f>IF(COUNTIF($Q2163:$Q$2510, $Q2163)&gt;1, "", $Q2163)</f>
        <v/>
      </c>
      <c r="U2163" s="63" t="str">
        <f>IF($B2163="", "", IF(OR($B2163&lt;'Intro &amp; Setup'!$W$18, $B2163&gt;'Intro &amp; Setup'!$AG$18), "X", ""))</f>
        <v/>
      </c>
      <c r="V2163" s="64" t="str">
        <f>IF($F2163="", "", IF(OR($F2163&lt;'Intro &amp; Setup'!$W$18, $F2163&gt;'Intro &amp; Setup'!$AG$18), "X", ""))</f>
        <v/>
      </c>
      <c r="W2163" s="6" t="str">
        <f t="shared" si="302"/>
        <v/>
      </c>
      <c r="Y2163" s="63" t="str">
        <f t="shared" si="303"/>
        <v/>
      </c>
      <c r="Z2163" s="64" t="str">
        <f t="shared" si="304"/>
        <v/>
      </c>
      <c r="AB2163" s="80" t="str">
        <f t="shared" si="305"/>
        <v/>
      </c>
      <c r="AC2163" s="77" t="str">
        <f t="shared" si="306"/>
        <v/>
      </c>
      <c r="AE2163" s="84" t="str">
        <f t="shared" si="307"/>
        <v/>
      </c>
      <c r="AG2163" s="6" t="str">
        <f>IF($AE2163="", "", COUNTIF($AE$10:$AE$2510, "&gt;"&amp;$AE2163)+1+COUNTIF($AE$10:$AE2163, $AE2163)-1)</f>
        <v/>
      </c>
    </row>
    <row r="2164" spans="1:33" x14ac:dyDescent="0.25">
      <c r="A2164" s="2"/>
      <c r="B2164" s="98"/>
      <c r="C2164" s="99"/>
      <c r="D2164" s="100"/>
      <c r="E2164" s="101"/>
      <c r="F2164" s="102"/>
      <c r="G2164" s="99"/>
      <c r="H2164" s="103"/>
      <c r="I2164" s="104"/>
      <c r="J2164" s="2"/>
      <c r="K2164" s="56" t="str">
        <f t="shared" si="299"/>
        <v/>
      </c>
      <c r="L2164" s="2"/>
      <c r="M2164" s="2"/>
      <c r="N2164" s="51" t="str">
        <f t="shared" si="300"/>
        <v/>
      </c>
      <c r="O2164" s="2"/>
      <c r="Q2164" s="6" t="str">
        <f t="shared" si="301"/>
        <v/>
      </c>
      <c r="S2164" s="6" t="str">
        <f>IF(COUNTIF($Q2164:$Q$2510, $Q2164)&gt;1, "", $Q2164)</f>
        <v/>
      </c>
      <c r="U2164" s="63" t="str">
        <f>IF($B2164="", "", IF(OR($B2164&lt;'Intro &amp; Setup'!$W$18, $B2164&gt;'Intro &amp; Setup'!$AG$18), "X", ""))</f>
        <v/>
      </c>
      <c r="V2164" s="64" t="str">
        <f>IF($F2164="", "", IF(OR($F2164&lt;'Intro &amp; Setup'!$W$18, $F2164&gt;'Intro &amp; Setup'!$AG$18), "X", ""))</f>
        <v/>
      </c>
      <c r="W2164" s="6" t="str">
        <f t="shared" si="302"/>
        <v/>
      </c>
      <c r="Y2164" s="63" t="str">
        <f t="shared" si="303"/>
        <v/>
      </c>
      <c r="Z2164" s="64" t="str">
        <f t="shared" si="304"/>
        <v/>
      </c>
      <c r="AB2164" s="80" t="str">
        <f t="shared" si="305"/>
        <v/>
      </c>
      <c r="AC2164" s="77" t="str">
        <f t="shared" si="306"/>
        <v/>
      </c>
      <c r="AE2164" s="84" t="str">
        <f t="shared" si="307"/>
        <v/>
      </c>
      <c r="AG2164" s="6" t="str">
        <f>IF($AE2164="", "", COUNTIF($AE$10:$AE$2510, "&gt;"&amp;$AE2164)+1+COUNTIF($AE$10:$AE2164, $AE2164)-1)</f>
        <v/>
      </c>
    </row>
    <row r="2165" spans="1:33" x14ac:dyDescent="0.25">
      <c r="A2165" s="2"/>
      <c r="B2165" s="98"/>
      <c r="C2165" s="99"/>
      <c r="D2165" s="100"/>
      <c r="E2165" s="101"/>
      <c r="F2165" s="102"/>
      <c r="G2165" s="99"/>
      <c r="H2165" s="103"/>
      <c r="I2165" s="104"/>
      <c r="J2165" s="2"/>
      <c r="K2165" s="56" t="str">
        <f t="shared" si="299"/>
        <v/>
      </c>
      <c r="L2165" s="2"/>
      <c r="M2165" s="2"/>
      <c r="N2165" s="51" t="str">
        <f t="shared" si="300"/>
        <v/>
      </c>
      <c r="O2165" s="2"/>
      <c r="Q2165" s="6" t="str">
        <f t="shared" si="301"/>
        <v/>
      </c>
      <c r="S2165" s="6" t="str">
        <f>IF(COUNTIF($Q2165:$Q$2510, $Q2165)&gt;1, "", $Q2165)</f>
        <v/>
      </c>
      <c r="U2165" s="63" t="str">
        <f>IF($B2165="", "", IF(OR($B2165&lt;'Intro &amp; Setup'!$W$18, $B2165&gt;'Intro &amp; Setup'!$AG$18), "X", ""))</f>
        <v/>
      </c>
      <c r="V2165" s="64" t="str">
        <f>IF($F2165="", "", IF(OR($F2165&lt;'Intro &amp; Setup'!$W$18, $F2165&gt;'Intro &amp; Setup'!$AG$18), "X", ""))</f>
        <v/>
      </c>
      <c r="W2165" s="6" t="str">
        <f t="shared" si="302"/>
        <v/>
      </c>
      <c r="Y2165" s="63" t="str">
        <f t="shared" si="303"/>
        <v/>
      </c>
      <c r="Z2165" s="64" t="str">
        <f t="shared" si="304"/>
        <v/>
      </c>
      <c r="AB2165" s="80" t="str">
        <f t="shared" si="305"/>
        <v/>
      </c>
      <c r="AC2165" s="77" t="str">
        <f t="shared" si="306"/>
        <v/>
      </c>
      <c r="AE2165" s="84" t="str">
        <f t="shared" si="307"/>
        <v/>
      </c>
      <c r="AG2165" s="6" t="str">
        <f>IF($AE2165="", "", COUNTIF($AE$10:$AE$2510, "&gt;"&amp;$AE2165)+1+COUNTIF($AE$10:$AE2165, $AE2165)-1)</f>
        <v/>
      </c>
    </row>
    <row r="2166" spans="1:33" x14ac:dyDescent="0.25">
      <c r="A2166" s="2"/>
      <c r="B2166" s="98"/>
      <c r="C2166" s="99"/>
      <c r="D2166" s="100"/>
      <c r="E2166" s="101"/>
      <c r="F2166" s="102"/>
      <c r="G2166" s="99"/>
      <c r="H2166" s="103"/>
      <c r="I2166" s="104"/>
      <c r="J2166" s="2"/>
      <c r="K2166" s="56" t="str">
        <f t="shared" si="299"/>
        <v/>
      </c>
      <c r="L2166" s="2"/>
      <c r="M2166" s="2"/>
      <c r="N2166" s="51" t="str">
        <f t="shared" si="300"/>
        <v/>
      </c>
      <c r="O2166" s="2"/>
      <c r="Q2166" s="6" t="str">
        <f t="shared" si="301"/>
        <v/>
      </c>
      <c r="S2166" s="6" t="str">
        <f>IF(COUNTIF($Q2166:$Q$2510, $Q2166)&gt;1, "", $Q2166)</f>
        <v/>
      </c>
      <c r="U2166" s="63" t="str">
        <f>IF($B2166="", "", IF(OR($B2166&lt;'Intro &amp; Setup'!$W$18, $B2166&gt;'Intro &amp; Setup'!$AG$18), "X", ""))</f>
        <v/>
      </c>
      <c r="V2166" s="64" t="str">
        <f>IF($F2166="", "", IF(OR($F2166&lt;'Intro &amp; Setup'!$W$18, $F2166&gt;'Intro &amp; Setup'!$AG$18), "X", ""))</f>
        <v/>
      </c>
      <c r="W2166" s="6" t="str">
        <f t="shared" si="302"/>
        <v/>
      </c>
      <c r="Y2166" s="63" t="str">
        <f t="shared" si="303"/>
        <v/>
      </c>
      <c r="Z2166" s="64" t="str">
        <f t="shared" si="304"/>
        <v/>
      </c>
      <c r="AB2166" s="80" t="str">
        <f t="shared" si="305"/>
        <v/>
      </c>
      <c r="AC2166" s="77" t="str">
        <f t="shared" si="306"/>
        <v/>
      </c>
      <c r="AE2166" s="84" t="str">
        <f t="shared" si="307"/>
        <v/>
      </c>
      <c r="AG2166" s="6" t="str">
        <f>IF($AE2166="", "", COUNTIF($AE$10:$AE$2510, "&gt;"&amp;$AE2166)+1+COUNTIF($AE$10:$AE2166, $AE2166)-1)</f>
        <v/>
      </c>
    </row>
    <row r="2167" spans="1:33" x14ac:dyDescent="0.25">
      <c r="A2167" s="2"/>
      <c r="B2167" s="98"/>
      <c r="C2167" s="99"/>
      <c r="D2167" s="100"/>
      <c r="E2167" s="101"/>
      <c r="F2167" s="102"/>
      <c r="G2167" s="99"/>
      <c r="H2167" s="103"/>
      <c r="I2167" s="104"/>
      <c r="J2167" s="2"/>
      <c r="K2167" s="56" t="str">
        <f t="shared" si="299"/>
        <v/>
      </c>
      <c r="L2167" s="2"/>
      <c r="M2167" s="2"/>
      <c r="N2167" s="51" t="str">
        <f t="shared" si="300"/>
        <v/>
      </c>
      <c r="O2167" s="2"/>
      <c r="Q2167" s="6" t="str">
        <f t="shared" si="301"/>
        <v/>
      </c>
      <c r="S2167" s="6" t="str">
        <f>IF(COUNTIF($Q2167:$Q$2510, $Q2167)&gt;1, "", $Q2167)</f>
        <v/>
      </c>
      <c r="U2167" s="63" t="str">
        <f>IF($B2167="", "", IF(OR($B2167&lt;'Intro &amp; Setup'!$W$18, $B2167&gt;'Intro &amp; Setup'!$AG$18), "X", ""))</f>
        <v/>
      </c>
      <c r="V2167" s="64" t="str">
        <f>IF($F2167="", "", IF(OR($F2167&lt;'Intro &amp; Setup'!$W$18, $F2167&gt;'Intro &amp; Setup'!$AG$18), "X", ""))</f>
        <v/>
      </c>
      <c r="W2167" s="6" t="str">
        <f t="shared" si="302"/>
        <v/>
      </c>
      <c r="Y2167" s="63" t="str">
        <f t="shared" si="303"/>
        <v/>
      </c>
      <c r="Z2167" s="64" t="str">
        <f t="shared" si="304"/>
        <v/>
      </c>
      <c r="AB2167" s="80" t="str">
        <f t="shared" si="305"/>
        <v/>
      </c>
      <c r="AC2167" s="77" t="str">
        <f t="shared" si="306"/>
        <v/>
      </c>
      <c r="AE2167" s="84" t="str">
        <f t="shared" si="307"/>
        <v/>
      </c>
      <c r="AG2167" s="6" t="str">
        <f>IF($AE2167="", "", COUNTIF($AE$10:$AE$2510, "&gt;"&amp;$AE2167)+1+COUNTIF($AE$10:$AE2167, $AE2167)-1)</f>
        <v/>
      </c>
    </row>
    <row r="2168" spans="1:33" x14ac:dyDescent="0.25">
      <c r="A2168" s="2"/>
      <c r="B2168" s="98"/>
      <c r="C2168" s="99"/>
      <c r="D2168" s="100"/>
      <c r="E2168" s="101"/>
      <c r="F2168" s="102"/>
      <c r="G2168" s="99"/>
      <c r="H2168" s="103"/>
      <c r="I2168" s="104"/>
      <c r="J2168" s="2"/>
      <c r="K2168" s="56" t="str">
        <f t="shared" si="299"/>
        <v/>
      </c>
      <c r="L2168" s="2"/>
      <c r="M2168" s="2"/>
      <c r="N2168" s="51" t="str">
        <f t="shared" si="300"/>
        <v/>
      </c>
      <c r="O2168" s="2"/>
      <c r="Q2168" s="6" t="str">
        <f t="shared" si="301"/>
        <v/>
      </c>
      <c r="S2168" s="6" t="str">
        <f>IF(COUNTIF($Q2168:$Q$2510, $Q2168)&gt;1, "", $Q2168)</f>
        <v/>
      </c>
      <c r="U2168" s="63" t="str">
        <f>IF($B2168="", "", IF(OR($B2168&lt;'Intro &amp; Setup'!$W$18, $B2168&gt;'Intro &amp; Setup'!$AG$18), "X", ""))</f>
        <v/>
      </c>
      <c r="V2168" s="64" t="str">
        <f>IF($F2168="", "", IF(OR($F2168&lt;'Intro &amp; Setup'!$W$18, $F2168&gt;'Intro &amp; Setup'!$AG$18), "X", ""))</f>
        <v/>
      </c>
      <c r="W2168" s="6" t="str">
        <f t="shared" si="302"/>
        <v/>
      </c>
      <c r="Y2168" s="63" t="str">
        <f t="shared" si="303"/>
        <v/>
      </c>
      <c r="Z2168" s="64" t="str">
        <f t="shared" si="304"/>
        <v/>
      </c>
      <c r="AB2168" s="80" t="str">
        <f t="shared" si="305"/>
        <v/>
      </c>
      <c r="AC2168" s="77" t="str">
        <f t="shared" si="306"/>
        <v/>
      </c>
      <c r="AE2168" s="84" t="str">
        <f t="shared" si="307"/>
        <v/>
      </c>
      <c r="AG2168" s="6" t="str">
        <f>IF($AE2168="", "", COUNTIF($AE$10:$AE$2510, "&gt;"&amp;$AE2168)+1+COUNTIF($AE$10:$AE2168, $AE2168)-1)</f>
        <v/>
      </c>
    </row>
    <row r="2169" spans="1:33" x14ac:dyDescent="0.25">
      <c r="A2169" s="2"/>
      <c r="B2169" s="98"/>
      <c r="C2169" s="99"/>
      <c r="D2169" s="100"/>
      <c r="E2169" s="101"/>
      <c r="F2169" s="102"/>
      <c r="G2169" s="99"/>
      <c r="H2169" s="103"/>
      <c r="I2169" s="104"/>
      <c r="J2169" s="2"/>
      <c r="K2169" s="56" t="str">
        <f t="shared" si="299"/>
        <v/>
      </c>
      <c r="L2169" s="2"/>
      <c r="M2169" s="2"/>
      <c r="N2169" s="51" t="str">
        <f t="shared" si="300"/>
        <v/>
      </c>
      <c r="O2169" s="2"/>
      <c r="Q2169" s="6" t="str">
        <f t="shared" si="301"/>
        <v/>
      </c>
      <c r="S2169" s="6" t="str">
        <f>IF(COUNTIF($Q2169:$Q$2510, $Q2169)&gt;1, "", $Q2169)</f>
        <v/>
      </c>
      <c r="U2169" s="63" t="str">
        <f>IF($B2169="", "", IF(OR($B2169&lt;'Intro &amp; Setup'!$W$18, $B2169&gt;'Intro &amp; Setup'!$AG$18), "X", ""))</f>
        <v/>
      </c>
      <c r="V2169" s="64" t="str">
        <f>IF($F2169="", "", IF(OR($F2169&lt;'Intro &amp; Setup'!$W$18, $F2169&gt;'Intro &amp; Setup'!$AG$18), "X", ""))</f>
        <v/>
      </c>
      <c r="W2169" s="6" t="str">
        <f t="shared" si="302"/>
        <v/>
      </c>
      <c r="Y2169" s="63" t="str">
        <f t="shared" si="303"/>
        <v/>
      </c>
      <c r="Z2169" s="64" t="str">
        <f t="shared" si="304"/>
        <v/>
      </c>
      <c r="AB2169" s="80" t="str">
        <f t="shared" si="305"/>
        <v/>
      </c>
      <c r="AC2169" s="77" t="str">
        <f t="shared" si="306"/>
        <v/>
      </c>
      <c r="AE2169" s="84" t="str">
        <f t="shared" si="307"/>
        <v/>
      </c>
      <c r="AG2169" s="6" t="str">
        <f>IF($AE2169="", "", COUNTIF($AE$10:$AE$2510, "&gt;"&amp;$AE2169)+1+COUNTIF($AE$10:$AE2169, $AE2169)-1)</f>
        <v/>
      </c>
    </row>
    <row r="2170" spans="1:33" x14ac:dyDescent="0.25">
      <c r="A2170" s="2"/>
      <c r="B2170" s="98"/>
      <c r="C2170" s="99"/>
      <c r="D2170" s="100"/>
      <c r="E2170" s="101"/>
      <c r="F2170" s="102"/>
      <c r="G2170" s="99"/>
      <c r="H2170" s="103"/>
      <c r="I2170" s="104"/>
      <c r="J2170" s="2"/>
      <c r="K2170" s="56" t="str">
        <f t="shared" si="299"/>
        <v/>
      </c>
      <c r="L2170" s="2"/>
      <c r="M2170" s="2"/>
      <c r="N2170" s="51" t="str">
        <f t="shared" si="300"/>
        <v/>
      </c>
      <c r="O2170" s="2"/>
      <c r="Q2170" s="6" t="str">
        <f t="shared" si="301"/>
        <v/>
      </c>
      <c r="S2170" s="6" t="str">
        <f>IF(COUNTIF($Q2170:$Q$2510, $Q2170)&gt;1, "", $Q2170)</f>
        <v/>
      </c>
      <c r="U2170" s="63" t="str">
        <f>IF($B2170="", "", IF(OR($B2170&lt;'Intro &amp; Setup'!$W$18, $B2170&gt;'Intro &amp; Setup'!$AG$18), "X", ""))</f>
        <v/>
      </c>
      <c r="V2170" s="64" t="str">
        <f>IF($F2170="", "", IF(OR($F2170&lt;'Intro &amp; Setup'!$W$18, $F2170&gt;'Intro &amp; Setup'!$AG$18), "X", ""))</f>
        <v/>
      </c>
      <c r="W2170" s="6" t="str">
        <f t="shared" si="302"/>
        <v/>
      </c>
      <c r="Y2170" s="63" t="str">
        <f t="shared" si="303"/>
        <v/>
      </c>
      <c r="Z2170" s="64" t="str">
        <f t="shared" si="304"/>
        <v/>
      </c>
      <c r="AB2170" s="80" t="str">
        <f t="shared" si="305"/>
        <v/>
      </c>
      <c r="AC2170" s="77" t="str">
        <f t="shared" si="306"/>
        <v/>
      </c>
      <c r="AE2170" s="84" t="str">
        <f t="shared" si="307"/>
        <v/>
      </c>
      <c r="AG2170" s="6" t="str">
        <f>IF($AE2170="", "", COUNTIF($AE$10:$AE$2510, "&gt;"&amp;$AE2170)+1+COUNTIF($AE$10:$AE2170, $AE2170)-1)</f>
        <v/>
      </c>
    </row>
    <row r="2171" spans="1:33" x14ac:dyDescent="0.25">
      <c r="A2171" s="2"/>
      <c r="B2171" s="98"/>
      <c r="C2171" s="99"/>
      <c r="D2171" s="100"/>
      <c r="E2171" s="101"/>
      <c r="F2171" s="102"/>
      <c r="G2171" s="99"/>
      <c r="H2171" s="103"/>
      <c r="I2171" s="104"/>
      <c r="J2171" s="2"/>
      <c r="K2171" s="56" t="str">
        <f t="shared" si="299"/>
        <v/>
      </c>
      <c r="L2171" s="2"/>
      <c r="M2171" s="2"/>
      <c r="N2171" s="51" t="str">
        <f t="shared" si="300"/>
        <v/>
      </c>
      <c r="O2171" s="2"/>
      <c r="Q2171" s="6" t="str">
        <f t="shared" si="301"/>
        <v/>
      </c>
      <c r="S2171" s="6" t="str">
        <f>IF(COUNTIF($Q2171:$Q$2510, $Q2171)&gt;1, "", $Q2171)</f>
        <v/>
      </c>
      <c r="U2171" s="63" t="str">
        <f>IF($B2171="", "", IF(OR($B2171&lt;'Intro &amp; Setup'!$W$18, $B2171&gt;'Intro &amp; Setup'!$AG$18), "X", ""))</f>
        <v/>
      </c>
      <c r="V2171" s="64" t="str">
        <f>IF($F2171="", "", IF(OR($F2171&lt;'Intro &amp; Setup'!$W$18, $F2171&gt;'Intro &amp; Setup'!$AG$18), "X", ""))</f>
        <v/>
      </c>
      <c r="W2171" s="6" t="str">
        <f t="shared" si="302"/>
        <v/>
      </c>
      <c r="Y2171" s="63" t="str">
        <f t="shared" si="303"/>
        <v/>
      </c>
      <c r="Z2171" s="64" t="str">
        <f t="shared" si="304"/>
        <v/>
      </c>
      <c r="AB2171" s="80" t="str">
        <f t="shared" si="305"/>
        <v/>
      </c>
      <c r="AC2171" s="77" t="str">
        <f t="shared" si="306"/>
        <v/>
      </c>
      <c r="AE2171" s="84" t="str">
        <f t="shared" si="307"/>
        <v/>
      </c>
      <c r="AG2171" s="6" t="str">
        <f>IF($AE2171="", "", COUNTIF($AE$10:$AE$2510, "&gt;"&amp;$AE2171)+1+COUNTIF($AE$10:$AE2171, $AE2171)-1)</f>
        <v/>
      </c>
    </row>
    <row r="2172" spans="1:33" x14ac:dyDescent="0.25">
      <c r="A2172" s="2"/>
      <c r="B2172" s="98"/>
      <c r="C2172" s="99"/>
      <c r="D2172" s="100"/>
      <c r="E2172" s="101"/>
      <c r="F2172" s="102"/>
      <c r="G2172" s="99"/>
      <c r="H2172" s="103"/>
      <c r="I2172" s="104"/>
      <c r="J2172" s="2"/>
      <c r="K2172" s="56" t="str">
        <f t="shared" si="299"/>
        <v/>
      </c>
      <c r="L2172" s="2"/>
      <c r="M2172" s="2"/>
      <c r="N2172" s="51" t="str">
        <f t="shared" si="300"/>
        <v/>
      </c>
      <c r="O2172" s="2"/>
      <c r="Q2172" s="6" t="str">
        <f t="shared" si="301"/>
        <v/>
      </c>
      <c r="S2172" s="6" t="str">
        <f>IF(COUNTIF($Q2172:$Q$2510, $Q2172)&gt;1, "", $Q2172)</f>
        <v/>
      </c>
      <c r="U2172" s="63" t="str">
        <f>IF($B2172="", "", IF(OR($B2172&lt;'Intro &amp; Setup'!$W$18, $B2172&gt;'Intro &amp; Setup'!$AG$18), "X", ""))</f>
        <v/>
      </c>
      <c r="V2172" s="64" t="str">
        <f>IF($F2172="", "", IF(OR($F2172&lt;'Intro &amp; Setup'!$W$18, $F2172&gt;'Intro &amp; Setup'!$AG$18), "X", ""))</f>
        <v/>
      </c>
      <c r="W2172" s="6" t="str">
        <f t="shared" si="302"/>
        <v/>
      </c>
      <c r="Y2172" s="63" t="str">
        <f t="shared" si="303"/>
        <v/>
      </c>
      <c r="Z2172" s="64" t="str">
        <f t="shared" si="304"/>
        <v/>
      </c>
      <c r="AB2172" s="80" t="str">
        <f t="shared" si="305"/>
        <v/>
      </c>
      <c r="AC2172" s="77" t="str">
        <f t="shared" si="306"/>
        <v/>
      </c>
      <c r="AE2172" s="84" t="str">
        <f t="shared" si="307"/>
        <v/>
      </c>
      <c r="AG2172" s="6" t="str">
        <f>IF($AE2172="", "", COUNTIF($AE$10:$AE$2510, "&gt;"&amp;$AE2172)+1+COUNTIF($AE$10:$AE2172, $AE2172)-1)</f>
        <v/>
      </c>
    </row>
    <row r="2173" spans="1:33" x14ac:dyDescent="0.25">
      <c r="A2173" s="2"/>
      <c r="B2173" s="98"/>
      <c r="C2173" s="99"/>
      <c r="D2173" s="100"/>
      <c r="E2173" s="101"/>
      <c r="F2173" s="102"/>
      <c r="G2173" s="99"/>
      <c r="H2173" s="103"/>
      <c r="I2173" s="104"/>
      <c r="J2173" s="2"/>
      <c r="K2173" s="56" t="str">
        <f t="shared" si="299"/>
        <v/>
      </c>
      <c r="L2173" s="2"/>
      <c r="M2173" s="2"/>
      <c r="N2173" s="51" t="str">
        <f t="shared" si="300"/>
        <v/>
      </c>
      <c r="O2173" s="2"/>
      <c r="Q2173" s="6" t="str">
        <f t="shared" si="301"/>
        <v/>
      </c>
      <c r="S2173" s="6" t="str">
        <f>IF(COUNTIF($Q2173:$Q$2510, $Q2173)&gt;1, "", $Q2173)</f>
        <v/>
      </c>
      <c r="U2173" s="63" t="str">
        <f>IF($B2173="", "", IF(OR($B2173&lt;'Intro &amp; Setup'!$W$18, $B2173&gt;'Intro &amp; Setup'!$AG$18), "X", ""))</f>
        <v/>
      </c>
      <c r="V2173" s="64" t="str">
        <f>IF($F2173="", "", IF(OR($F2173&lt;'Intro &amp; Setup'!$W$18, $F2173&gt;'Intro &amp; Setup'!$AG$18), "X", ""))</f>
        <v/>
      </c>
      <c r="W2173" s="6" t="str">
        <f t="shared" si="302"/>
        <v/>
      </c>
      <c r="Y2173" s="63" t="str">
        <f t="shared" si="303"/>
        <v/>
      </c>
      <c r="Z2173" s="64" t="str">
        <f t="shared" si="304"/>
        <v/>
      </c>
      <c r="AB2173" s="80" t="str">
        <f t="shared" si="305"/>
        <v/>
      </c>
      <c r="AC2173" s="77" t="str">
        <f t="shared" si="306"/>
        <v/>
      </c>
      <c r="AE2173" s="84" t="str">
        <f t="shared" si="307"/>
        <v/>
      </c>
      <c r="AG2173" s="6" t="str">
        <f>IF($AE2173="", "", COUNTIF($AE$10:$AE$2510, "&gt;"&amp;$AE2173)+1+COUNTIF($AE$10:$AE2173, $AE2173)-1)</f>
        <v/>
      </c>
    </row>
    <row r="2174" spans="1:33" x14ac:dyDescent="0.25">
      <c r="A2174" s="2"/>
      <c r="B2174" s="98"/>
      <c r="C2174" s="99"/>
      <c r="D2174" s="100"/>
      <c r="E2174" s="101"/>
      <c r="F2174" s="102"/>
      <c r="G2174" s="99"/>
      <c r="H2174" s="103"/>
      <c r="I2174" s="104"/>
      <c r="J2174" s="2"/>
      <c r="K2174" s="56" t="str">
        <f t="shared" si="299"/>
        <v/>
      </c>
      <c r="L2174" s="2"/>
      <c r="M2174" s="2"/>
      <c r="N2174" s="51" t="str">
        <f t="shared" si="300"/>
        <v/>
      </c>
      <c r="O2174" s="2"/>
      <c r="Q2174" s="6" t="str">
        <f t="shared" si="301"/>
        <v/>
      </c>
      <c r="S2174" s="6" t="str">
        <f>IF(COUNTIF($Q2174:$Q$2510, $Q2174)&gt;1, "", $Q2174)</f>
        <v/>
      </c>
      <c r="U2174" s="63" t="str">
        <f>IF($B2174="", "", IF(OR($B2174&lt;'Intro &amp; Setup'!$W$18, $B2174&gt;'Intro &amp; Setup'!$AG$18), "X", ""))</f>
        <v/>
      </c>
      <c r="V2174" s="64" t="str">
        <f>IF($F2174="", "", IF(OR($F2174&lt;'Intro &amp; Setup'!$W$18, $F2174&gt;'Intro &amp; Setup'!$AG$18), "X", ""))</f>
        <v/>
      </c>
      <c r="W2174" s="6" t="str">
        <f t="shared" si="302"/>
        <v/>
      </c>
      <c r="Y2174" s="63" t="str">
        <f t="shared" si="303"/>
        <v/>
      </c>
      <c r="Z2174" s="64" t="str">
        <f t="shared" si="304"/>
        <v/>
      </c>
      <c r="AB2174" s="80" t="str">
        <f t="shared" si="305"/>
        <v/>
      </c>
      <c r="AC2174" s="77" t="str">
        <f t="shared" si="306"/>
        <v/>
      </c>
      <c r="AE2174" s="84" t="str">
        <f t="shared" si="307"/>
        <v/>
      </c>
      <c r="AG2174" s="6" t="str">
        <f>IF($AE2174="", "", COUNTIF($AE$10:$AE$2510, "&gt;"&amp;$AE2174)+1+COUNTIF($AE$10:$AE2174, $AE2174)-1)</f>
        <v/>
      </c>
    </row>
    <row r="2175" spans="1:33" x14ac:dyDescent="0.25">
      <c r="A2175" s="2"/>
      <c r="B2175" s="98"/>
      <c r="C2175" s="99"/>
      <c r="D2175" s="100"/>
      <c r="E2175" s="101"/>
      <c r="F2175" s="102"/>
      <c r="G2175" s="99"/>
      <c r="H2175" s="103"/>
      <c r="I2175" s="104"/>
      <c r="J2175" s="2"/>
      <c r="K2175" s="56" t="str">
        <f t="shared" si="299"/>
        <v/>
      </c>
      <c r="L2175" s="2"/>
      <c r="M2175" s="2"/>
      <c r="N2175" s="51" t="str">
        <f t="shared" si="300"/>
        <v/>
      </c>
      <c r="O2175" s="2"/>
      <c r="Q2175" s="6" t="str">
        <f t="shared" si="301"/>
        <v/>
      </c>
      <c r="S2175" s="6" t="str">
        <f>IF(COUNTIF($Q2175:$Q$2510, $Q2175)&gt;1, "", $Q2175)</f>
        <v/>
      </c>
      <c r="U2175" s="63" t="str">
        <f>IF($B2175="", "", IF(OR($B2175&lt;'Intro &amp; Setup'!$W$18, $B2175&gt;'Intro &amp; Setup'!$AG$18), "X", ""))</f>
        <v/>
      </c>
      <c r="V2175" s="64" t="str">
        <f>IF($F2175="", "", IF(OR($F2175&lt;'Intro &amp; Setup'!$W$18, $F2175&gt;'Intro &amp; Setup'!$AG$18), "X", ""))</f>
        <v/>
      </c>
      <c r="W2175" s="6" t="str">
        <f t="shared" si="302"/>
        <v/>
      </c>
      <c r="Y2175" s="63" t="str">
        <f t="shared" si="303"/>
        <v/>
      </c>
      <c r="Z2175" s="64" t="str">
        <f t="shared" si="304"/>
        <v/>
      </c>
      <c r="AB2175" s="80" t="str">
        <f t="shared" si="305"/>
        <v/>
      </c>
      <c r="AC2175" s="77" t="str">
        <f t="shared" si="306"/>
        <v/>
      </c>
      <c r="AE2175" s="84" t="str">
        <f t="shared" si="307"/>
        <v/>
      </c>
      <c r="AG2175" s="6" t="str">
        <f>IF($AE2175="", "", COUNTIF($AE$10:$AE$2510, "&gt;"&amp;$AE2175)+1+COUNTIF($AE$10:$AE2175, $AE2175)-1)</f>
        <v/>
      </c>
    </row>
    <row r="2176" spans="1:33" x14ac:dyDescent="0.25">
      <c r="A2176" s="2"/>
      <c r="B2176" s="98"/>
      <c r="C2176" s="99"/>
      <c r="D2176" s="100"/>
      <c r="E2176" s="101"/>
      <c r="F2176" s="102"/>
      <c r="G2176" s="99"/>
      <c r="H2176" s="103"/>
      <c r="I2176" s="104"/>
      <c r="J2176" s="2"/>
      <c r="K2176" s="56" t="str">
        <f t="shared" si="299"/>
        <v/>
      </c>
      <c r="L2176" s="2"/>
      <c r="M2176" s="2"/>
      <c r="N2176" s="51" t="str">
        <f t="shared" si="300"/>
        <v/>
      </c>
      <c r="O2176" s="2"/>
      <c r="Q2176" s="6" t="str">
        <f t="shared" si="301"/>
        <v/>
      </c>
      <c r="S2176" s="6" t="str">
        <f>IF(COUNTIF($Q2176:$Q$2510, $Q2176)&gt;1, "", $Q2176)</f>
        <v/>
      </c>
      <c r="U2176" s="63" t="str">
        <f>IF($B2176="", "", IF(OR($B2176&lt;'Intro &amp; Setup'!$W$18, $B2176&gt;'Intro &amp; Setup'!$AG$18), "X", ""))</f>
        <v/>
      </c>
      <c r="V2176" s="64" t="str">
        <f>IF($F2176="", "", IF(OR($F2176&lt;'Intro &amp; Setup'!$W$18, $F2176&gt;'Intro &amp; Setup'!$AG$18), "X", ""))</f>
        <v/>
      </c>
      <c r="W2176" s="6" t="str">
        <f t="shared" si="302"/>
        <v/>
      </c>
      <c r="Y2176" s="63" t="str">
        <f t="shared" si="303"/>
        <v/>
      </c>
      <c r="Z2176" s="64" t="str">
        <f t="shared" si="304"/>
        <v/>
      </c>
      <c r="AB2176" s="80" t="str">
        <f t="shared" si="305"/>
        <v/>
      </c>
      <c r="AC2176" s="77" t="str">
        <f t="shared" si="306"/>
        <v/>
      </c>
      <c r="AE2176" s="84" t="str">
        <f t="shared" si="307"/>
        <v/>
      </c>
      <c r="AG2176" s="6" t="str">
        <f>IF($AE2176="", "", COUNTIF($AE$10:$AE$2510, "&gt;"&amp;$AE2176)+1+COUNTIF($AE$10:$AE2176, $AE2176)-1)</f>
        <v/>
      </c>
    </row>
    <row r="2177" spans="1:33" x14ac:dyDescent="0.25">
      <c r="A2177" s="2"/>
      <c r="B2177" s="98"/>
      <c r="C2177" s="99"/>
      <c r="D2177" s="100"/>
      <c r="E2177" s="101"/>
      <c r="F2177" s="102"/>
      <c r="G2177" s="99"/>
      <c r="H2177" s="103"/>
      <c r="I2177" s="104"/>
      <c r="J2177" s="2"/>
      <c r="K2177" s="56" t="str">
        <f t="shared" si="299"/>
        <v/>
      </c>
      <c r="L2177" s="2"/>
      <c r="M2177" s="2"/>
      <c r="N2177" s="51" t="str">
        <f t="shared" si="300"/>
        <v/>
      </c>
      <c r="O2177" s="2"/>
      <c r="Q2177" s="6" t="str">
        <f t="shared" si="301"/>
        <v/>
      </c>
      <c r="S2177" s="6" t="str">
        <f>IF(COUNTIF($Q2177:$Q$2510, $Q2177)&gt;1, "", $Q2177)</f>
        <v/>
      </c>
      <c r="U2177" s="63" t="str">
        <f>IF($B2177="", "", IF(OR($B2177&lt;'Intro &amp; Setup'!$W$18, $B2177&gt;'Intro &amp; Setup'!$AG$18), "X", ""))</f>
        <v/>
      </c>
      <c r="V2177" s="64" t="str">
        <f>IF($F2177="", "", IF(OR($F2177&lt;'Intro &amp; Setup'!$W$18, $F2177&gt;'Intro &amp; Setup'!$AG$18), "X", ""))</f>
        <v/>
      </c>
      <c r="W2177" s="6" t="str">
        <f t="shared" si="302"/>
        <v/>
      </c>
      <c r="Y2177" s="63" t="str">
        <f t="shared" si="303"/>
        <v/>
      </c>
      <c r="Z2177" s="64" t="str">
        <f t="shared" si="304"/>
        <v/>
      </c>
      <c r="AB2177" s="80" t="str">
        <f t="shared" si="305"/>
        <v/>
      </c>
      <c r="AC2177" s="77" t="str">
        <f t="shared" si="306"/>
        <v/>
      </c>
      <c r="AE2177" s="84" t="str">
        <f t="shared" si="307"/>
        <v/>
      </c>
      <c r="AG2177" s="6" t="str">
        <f>IF($AE2177="", "", COUNTIF($AE$10:$AE$2510, "&gt;"&amp;$AE2177)+1+COUNTIF($AE$10:$AE2177, $AE2177)-1)</f>
        <v/>
      </c>
    </row>
    <row r="2178" spans="1:33" x14ac:dyDescent="0.25">
      <c r="A2178" s="2"/>
      <c r="B2178" s="98"/>
      <c r="C2178" s="99"/>
      <c r="D2178" s="100"/>
      <c r="E2178" s="101"/>
      <c r="F2178" s="102"/>
      <c r="G2178" s="99"/>
      <c r="H2178" s="103"/>
      <c r="I2178" s="104"/>
      <c r="J2178" s="2"/>
      <c r="K2178" s="56" t="str">
        <f t="shared" si="299"/>
        <v/>
      </c>
      <c r="L2178" s="2"/>
      <c r="M2178" s="2"/>
      <c r="N2178" s="51" t="str">
        <f t="shared" si="300"/>
        <v/>
      </c>
      <c r="O2178" s="2"/>
      <c r="Q2178" s="6" t="str">
        <f t="shared" si="301"/>
        <v/>
      </c>
      <c r="S2178" s="6" t="str">
        <f>IF(COUNTIF($Q2178:$Q$2510, $Q2178)&gt;1, "", $Q2178)</f>
        <v/>
      </c>
      <c r="U2178" s="63" t="str">
        <f>IF($B2178="", "", IF(OR($B2178&lt;'Intro &amp; Setup'!$W$18, $B2178&gt;'Intro &amp; Setup'!$AG$18), "X", ""))</f>
        <v/>
      </c>
      <c r="V2178" s="64" t="str">
        <f>IF($F2178="", "", IF(OR($F2178&lt;'Intro &amp; Setup'!$W$18, $F2178&gt;'Intro &amp; Setup'!$AG$18), "X", ""))</f>
        <v/>
      </c>
      <c r="W2178" s="6" t="str">
        <f t="shared" si="302"/>
        <v/>
      </c>
      <c r="Y2178" s="63" t="str">
        <f t="shared" si="303"/>
        <v/>
      </c>
      <c r="Z2178" s="64" t="str">
        <f t="shared" si="304"/>
        <v/>
      </c>
      <c r="AB2178" s="80" t="str">
        <f t="shared" si="305"/>
        <v/>
      </c>
      <c r="AC2178" s="77" t="str">
        <f t="shared" si="306"/>
        <v/>
      </c>
      <c r="AE2178" s="84" t="str">
        <f t="shared" si="307"/>
        <v/>
      </c>
      <c r="AG2178" s="6" t="str">
        <f>IF($AE2178="", "", COUNTIF($AE$10:$AE$2510, "&gt;"&amp;$AE2178)+1+COUNTIF($AE$10:$AE2178, $AE2178)-1)</f>
        <v/>
      </c>
    </row>
    <row r="2179" spans="1:33" x14ac:dyDescent="0.25">
      <c r="A2179" s="2"/>
      <c r="B2179" s="98"/>
      <c r="C2179" s="99"/>
      <c r="D2179" s="100"/>
      <c r="E2179" s="101"/>
      <c r="F2179" s="102"/>
      <c r="G2179" s="99"/>
      <c r="H2179" s="103"/>
      <c r="I2179" s="104"/>
      <c r="J2179" s="2"/>
      <c r="K2179" s="56" t="str">
        <f t="shared" si="299"/>
        <v/>
      </c>
      <c r="L2179" s="2"/>
      <c r="M2179" s="2"/>
      <c r="N2179" s="51" t="str">
        <f t="shared" si="300"/>
        <v/>
      </c>
      <c r="O2179" s="2"/>
      <c r="Q2179" s="6" t="str">
        <f t="shared" si="301"/>
        <v/>
      </c>
      <c r="S2179" s="6" t="str">
        <f>IF(COUNTIF($Q2179:$Q$2510, $Q2179)&gt;1, "", $Q2179)</f>
        <v/>
      </c>
      <c r="U2179" s="63" t="str">
        <f>IF($B2179="", "", IF(OR($B2179&lt;'Intro &amp; Setup'!$W$18, $B2179&gt;'Intro &amp; Setup'!$AG$18), "X", ""))</f>
        <v/>
      </c>
      <c r="V2179" s="64" t="str">
        <f>IF($F2179="", "", IF(OR($F2179&lt;'Intro &amp; Setup'!$W$18, $F2179&gt;'Intro &amp; Setup'!$AG$18), "X", ""))</f>
        <v/>
      </c>
      <c r="W2179" s="6" t="str">
        <f t="shared" si="302"/>
        <v/>
      </c>
      <c r="Y2179" s="63" t="str">
        <f t="shared" si="303"/>
        <v/>
      </c>
      <c r="Z2179" s="64" t="str">
        <f t="shared" si="304"/>
        <v/>
      </c>
      <c r="AB2179" s="80" t="str">
        <f t="shared" si="305"/>
        <v/>
      </c>
      <c r="AC2179" s="77" t="str">
        <f t="shared" si="306"/>
        <v/>
      </c>
      <c r="AE2179" s="84" t="str">
        <f t="shared" si="307"/>
        <v/>
      </c>
      <c r="AG2179" s="6" t="str">
        <f>IF($AE2179="", "", COUNTIF($AE$10:$AE$2510, "&gt;"&amp;$AE2179)+1+COUNTIF($AE$10:$AE2179, $AE2179)-1)</f>
        <v/>
      </c>
    </row>
    <row r="2180" spans="1:33" x14ac:dyDescent="0.25">
      <c r="A2180" s="2"/>
      <c r="B2180" s="98"/>
      <c r="C2180" s="99"/>
      <c r="D2180" s="100"/>
      <c r="E2180" s="101"/>
      <c r="F2180" s="102"/>
      <c r="G2180" s="99"/>
      <c r="H2180" s="103"/>
      <c r="I2180" s="104"/>
      <c r="J2180" s="2"/>
      <c r="K2180" s="56" t="str">
        <f t="shared" si="299"/>
        <v/>
      </c>
      <c r="L2180" s="2"/>
      <c r="M2180" s="2"/>
      <c r="N2180" s="51" t="str">
        <f t="shared" si="300"/>
        <v/>
      </c>
      <c r="O2180" s="2"/>
      <c r="Q2180" s="6" t="str">
        <f t="shared" si="301"/>
        <v/>
      </c>
      <c r="S2180" s="6" t="str">
        <f>IF(COUNTIF($Q2180:$Q$2510, $Q2180)&gt;1, "", $Q2180)</f>
        <v/>
      </c>
      <c r="U2180" s="63" t="str">
        <f>IF($B2180="", "", IF(OR($B2180&lt;'Intro &amp; Setup'!$W$18, $B2180&gt;'Intro &amp; Setup'!$AG$18), "X", ""))</f>
        <v/>
      </c>
      <c r="V2180" s="64" t="str">
        <f>IF($F2180="", "", IF(OR($F2180&lt;'Intro &amp; Setup'!$W$18, $F2180&gt;'Intro &amp; Setup'!$AG$18), "X", ""))</f>
        <v/>
      </c>
      <c r="W2180" s="6" t="str">
        <f t="shared" si="302"/>
        <v/>
      </c>
      <c r="Y2180" s="63" t="str">
        <f t="shared" si="303"/>
        <v/>
      </c>
      <c r="Z2180" s="64" t="str">
        <f t="shared" si="304"/>
        <v/>
      </c>
      <c r="AB2180" s="80" t="str">
        <f t="shared" si="305"/>
        <v/>
      </c>
      <c r="AC2180" s="77" t="str">
        <f t="shared" si="306"/>
        <v/>
      </c>
      <c r="AE2180" s="84" t="str">
        <f t="shared" si="307"/>
        <v/>
      </c>
      <c r="AG2180" s="6" t="str">
        <f>IF($AE2180="", "", COUNTIF($AE$10:$AE$2510, "&gt;"&amp;$AE2180)+1+COUNTIF($AE$10:$AE2180, $AE2180)-1)</f>
        <v/>
      </c>
    </row>
    <row r="2181" spans="1:33" x14ac:dyDescent="0.25">
      <c r="A2181" s="2"/>
      <c r="B2181" s="98"/>
      <c r="C2181" s="99"/>
      <c r="D2181" s="100"/>
      <c r="E2181" s="101"/>
      <c r="F2181" s="102"/>
      <c r="G2181" s="99"/>
      <c r="H2181" s="103"/>
      <c r="I2181" s="104"/>
      <c r="J2181" s="2"/>
      <c r="K2181" s="56" t="str">
        <f t="shared" si="299"/>
        <v/>
      </c>
      <c r="L2181" s="2"/>
      <c r="M2181" s="2"/>
      <c r="N2181" s="51" t="str">
        <f t="shared" si="300"/>
        <v/>
      </c>
      <c r="O2181" s="2"/>
      <c r="Q2181" s="6" t="str">
        <f t="shared" si="301"/>
        <v/>
      </c>
      <c r="S2181" s="6" t="str">
        <f>IF(COUNTIF($Q2181:$Q$2510, $Q2181)&gt;1, "", $Q2181)</f>
        <v/>
      </c>
      <c r="U2181" s="63" t="str">
        <f>IF($B2181="", "", IF(OR($B2181&lt;'Intro &amp; Setup'!$W$18, $B2181&gt;'Intro &amp; Setup'!$AG$18), "X", ""))</f>
        <v/>
      </c>
      <c r="V2181" s="64" t="str">
        <f>IF($F2181="", "", IF(OR($F2181&lt;'Intro &amp; Setup'!$W$18, $F2181&gt;'Intro &amp; Setup'!$AG$18), "X", ""))</f>
        <v/>
      </c>
      <c r="W2181" s="6" t="str">
        <f t="shared" si="302"/>
        <v/>
      </c>
      <c r="Y2181" s="63" t="str">
        <f t="shared" si="303"/>
        <v/>
      </c>
      <c r="Z2181" s="64" t="str">
        <f t="shared" si="304"/>
        <v/>
      </c>
      <c r="AB2181" s="80" t="str">
        <f t="shared" si="305"/>
        <v/>
      </c>
      <c r="AC2181" s="77" t="str">
        <f t="shared" si="306"/>
        <v/>
      </c>
      <c r="AE2181" s="84" t="str">
        <f t="shared" si="307"/>
        <v/>
      </c>
      <c r="AG2181" s="6" t="str">
        <f>IF($AE2181="", "", COUNTIF($AE$10:$AE$2510, "&gt;"&amp;$AE2181)+1+COUNTIF($AE$10:$AE2181, $AE2181)-1)</f>
        <v/>
      </c>
    </row>
    <row r="2182" spans="1:33" x14ac:dyDescent="0.25">
      <c r="A2182" s="2"/>
      <c r="B2182" s="98"/>
      <c r="C2182" s="99"/>
      <c r="D2182" s="100"/>
      <c r="E2182" s="101"/>
      <c r="F2182" s="102"/>
      <c r="G2182" s="99"/>
      <c r="H2182" s="103"/>
      <c r="I2182" s="104"/>
      <c r="J2182" s="2"/>
      <c r="K2182" s="56" t="str">
        <f t="shared" si="299"/>
        <v/>
      </c>
      <c r="L2182" s="2"/>
      <c r="M2182" s="2"/>
      <c r="N2182" s="51" t="str">
        <f t="shared" si="300"/>
        <v/>
      </c>
      <c r="O2182" s="2"/>
      <c r="Q2182" s="6" t="str">
        <f t="shared" si="301"/>
        <v/>
      </c>
      <c r="S2182" s="6" t="str">
        <f>IF(COUNTIF($Q2182:$Q$2510, $Q2182)&gt;1, "", $Q2182)</f>
        <v/>
      </c>
      <c r="U2182" s="63" t="str">
        <f>IF($B2182="", "", IF(OR($B2182&lt;'Intro &amp; Setup'!$W$18, $B2182&gt;'Intro &amp; Setup'!$AG$18), "X", ""))</f>
        <v/>
      </c>
      <c r="V2182" s="64" t="str">
        <f>IF($F2182="", "", IF(OR($F2182&lt;'Intro &amp; Setup'!$W$18, $F2182&gt;'Intro &amp; Setup'!$AG$18), "X", ""))</f>
        <v/>
      </c>
      <c r="W2182" s="6" t="str">
        <f t="shared" si="302"/>
        <v/>
      </c>
      <c r="Y2182" s="63" t="str">
        <f t="shared" si="303"/>
        <v/>
      </c>
      <c r="Z2182" s="64" t="str">
        <f t="shared" si="304"/>
        <v/>
      </c>
      <c r="AB2182" s="80" t="str">
        <f t="shared" si="305"/>
        <v/>
      </c>
      <c r="AC2182" s="77" t="str">
        <f t="shared" si="306"/>
        <v/>
      </c>
      <c r="AE2182" s="84" t="str">
        <f t="shared" si="307"/>
        <v/>
      </c>
      <c r="AG2182" s="6" t="str">
        <f>IF($AE2182="", "", COUNTIF($AE$10:$AE$2510, "&gt;"&amp;$AE2182)+1+COUNTIF($AE$10:$AE2182, $AE2182)-1)</f>
        <v/>
      </c>
    </row>
    <row r="2183" spans="1:33" x14ac:dyDescent="0.25">
      <c r="A2183" s="2"/>
      <c r="B2183" s="98"/>
      <c r="C2183" s="99"/>
      <c r="D2183" s="100"/>
      <c r="E2183" s="101"/>
      <c r="F2183" s="102"/>
      <c r="G2183" s="99"/>
      <c r="H2183" s="103"/>
      <c r="I2183" s="104"/>
      <c r="J2183" s="2"/>
      <c r="K2183" s="56" t="str">
        <f t="shared" si="299"/>
        <v/>
      </c>
      <c r="L2183" s="2"/>
      <c r="M2183" s="2"/>
      <c r="N2183" s="51" t="str">
        <f t="shared" si="300"/>
        <v/>
      </c>
      <c r="O2183" s="2"/>
      <c r="Q2183" s="6" t="str">
        <f t="shared" si="301"/>
        <v/>
      </c>
      <c r="S2183" s="6" t="str">
        <f>IF(COUNTIF($Q2183:$Q$2510, $Q2183)&gt;1, "", $Q2183)</f>
        <v/>
      </c>
      <c r="U2183" s="63" t="str">
        <f>IF($B2183="", "", IF(OR($B2183&lt;'Intro &amp; Setup'!$W$18, $B2183&gt;'Intro &amp; Setup'!$AG$18), "X", ""))</f>
        <v/>
      </c>
      <c r="V2183" s="64" t="str">
        <f>IF($F2183="", "", IF(OR($F2183&lt;'Intro &amp; Setup'!$W$18, $F2183&gt;'Intro &amp; Setup'!$AG$18), "X", ""))</f>
        <v/>
      </c>
      <c r="W2183" s="6" t="str">
        <f t="shared" si="302"/>
        <v/>
      </c>
      <c r="Y2183" s="63" t="str">
        <f t="shared" si="303"/>
        <v/>
      </c>
      <c r="Z2183" s="64" t="str">
        <f t="shared" si="304"/>
        <v/>
      </c>
      <c r="AB2183" s="80" t="str">
        <f t="shared" si="305"/>
        <v/>
      </c>
      <c r="AC2183" s="77" t="str">
        <f t="shared" si="306"/>
        <v/>
      </c>
      <c r="AE2183" s="84" t="str">
        <f t="shared" si="307"/>
        <v/>
      </c>
      <c r="AG2183" s="6" t="str">
        <f>IF($AE2183="", "", COUNTIF($AE$10:$AE$2510, "&gt;"&amp;$AE2183)+1+COUNTIF($AE$10:$AE2183, $AE2183)-1)</f>
        <v/>
      </c>
    </row>
    <row r="2184" spans="1:33" x14ac:dyDescent="0.25">
      <c r="A2184" s="2"/>
      <c r="B2184" s="98"/>
      <c r="C2184" s="99"/>
      <c r="D2184" s="100"/>
      <c r="E2184" s="101"/>
      <c r="F2184" s="102"/>
      <c r="G2184" s="99"/>
      <c r="H2184" s="103"/>
      <c r="I2184" s="104"/>
      <c r="J2184" s="2"/>
      <c r="K2184" s="56" t="str">
        <f t="shared" si="299"/>
        <v/>
      </c>
      <c r="L2184" s="2"/>
      <c r="M2184" s="2"/>
      <c r="N2184" s="51" t="str">
        <f t="shared" si="300"/>
        <v/>
      </c>
      <c r="O2184" s="2"/>
      <c r="Q2184" s="6" t="str">
        <f t="shared" si="301"/>
        <v/>
      </c>
      <c r="S2184" s="6" t="str">
        <f>IF(COUNTIF($Q2184:$Q$2510, $Q2184)&gt;1, "", $Q2184)</f>
        <v/>
      </c>
      <c r="U2184" s="63" t="str">
        <f>IF($B2184="", "", IF(OR($B2184&lt;'Intro &amp; Setup'!$W$18, $B2184&gt;'Intro &amp; Setup'!$AG$18), "X", ""))</f>
        <v/>
      </c>
      <c r="V2184" s="64" t="str">
        <f>IF($F2184="", "", IF(OR($F2184&lt;'Intro &amp; Setup'!$W$18, $F2184&gt;'Intro &amp; Setup'!$AG$18), "X", ""))</f>
        <v/>
      </c>
      <c r="W2184" s="6" t="str">
        <f t="shared" si="302"/>
        <v/>
      </c>
      <c r="Y2184" s="63" t="str">
        <f t="shared" si="303"/>
        <v/>
      </c>
      <c r="Z2184" s="64" t="str">
        <f t="shared" si="304"/>
        <v/>
      </c>
      <c r="AB2184" s="80" t="str">
        <f t="shared" si="305"/>
        <v/>
      </c>
      <c r="AC2184" s="77" t="str">
        <f t="shared" si="306"/>
        <v/>
      </c>
      <c r="AE2184" s="84" t="str">
        <f t="shared" si="307"/>
        <v/>
      </c>
      <c r="AG2184" s="6" t="str">
        <f>IF($AE2184="", "", COUNTIF($AE$10:$AE$2510, "&gt;"&amp;$AE2184)+1+COUNTIF($AE$10:$AE2184, $AE2184)-1)</f>
        <v/>
      </c>
    </row>
    <row r="2185" spans="1:33" x14ac:dyDescent="0.25">
      <c r="A2185" s="2"/>
      <c r="B2185" s="98"/>
      <c r="C2185" s="99"/>
      <c r="D2185" s="100"/>
      <c r="E2185" s="101"/>
      <c r="F2185" s="102"/>
      <c r="G2185" s="99"/>
      <c r="H2185" s="103"/>
      <c r="I2185" s="104"/>
      <c r="J2185" s="2"/>
      <c r="K2185" s="56" t="str">
        <f t="shared" si="299"/>
        <v/>
      </c>
      <c r="L2185" s="2"/>
      <c r="M2185" s="2"/>
      <c r="N2185" s="51" t="str">
        <f t="shared" si="300"/>
        <v/>
      </c>
      <c r="O2185" s="2"/>
      <c r="Q2185" s="6" t="str">
        <f t="shared" si="301"/>
        <v/>
      </c>
      <c r="S2185" s="6" t="str">
        <f>IF(COUNTIF($Q2185:$Q$2510, $Q2185)&gt;1, "", $Q2185)</f>
        <v/>
      </c>
      <c r="U2185" s="63" t="str">
        <f>IF($B2185="", "", IF(OR($B2185&lt;'Intro &amp; Setup'!$W$18, $B2185&gt;'Intro &amp; Setup'!$AG$18), "X", ""))</f>
        <v/>
      </c>
      <c r="V2185" s="64" t="str">
        <f>IF($F2185="", "", IF(OR($F2185&lt;'Intro &amp; Setup'!$W$18, $F2185&gt;'Intro &amp; Setup'!$AG$18), "X", ""))</f>
        <v/>
      </c>
      <c r="W2185" s="6" t="str">
        <f t="shared" si="302"/>
        <v/>
      </c>
      <c r="Y2185" s="63" t="str">
        <f t="shared" si="303"/>
        <v/>
      </c>
      <c r="Z2185" s="64" t="str">
        <f t="shared" si="304"/>
        <v/>
      </c>
      <c r="AB2185" s="80" t="str">
        <f t="shared" si="305"/>
        <v/>
      </c>
      <c r="AC2185" s="77" t="str">
        <f t="shared" si="306"/>
        <v/>
      </c>
      <c r="AE2185" s="84" t="str">
        <f t="shared" si="307"/>
        <v/>
      </c>
      <c r="AG2185" s="6" t="str">
        <f>IF($AE2185="", "", COUNTIF($AE$10:$AE$2510, "&gt;"&amp;$AE2185)+1+COUNTIF($AE$10:$AE2185, $AE2185)-1)</f>
        <v/>
      </c>
    </row>
    <row r="2186" spans="1:33" x14ac:dyDescent="0.25">
      <c r="A2186" s="2"/>
      <c r="B2186" s="98"/>
      <c r="C2186" s="99"/>
      <c r="D2186" s="100"/>
      <c r="E2186" s="101"/>
      <c r="F2186" s="102"/>
      <c r="G2186" s="99"/>
      <c r="H2186" s="103"/>
      <c r="I2186" s="104"/>
      <c r="J2186" s="2"/>
      <c r="K2186" s="56" t="str">
        <f t="shared" si="299"/>
        <v/>
      </c>
      <c r="L2186" s="2"/>
      <c r="M2186" s="2"/>
      <c r="N2186" s="51" t="str">
        <f t="shared" si="300"/>
        <v/>
      </c>
      <c r="O2186" s="2"/>
      <c r="Q2186" s="6" t="str">
        <f t="shared" si="301"/>
        <v/>
      </c>
      <c r="S2186" s="6" t="str">
        <f>IF(COUNTIF($Q2186:$Q$2510, $Q2186)&gt;1, "", $Q2186)</f>
        <v/>
      </c>
      <c r="U2186" s="63" t="str">
        <f>IF($B2186="", "", IF(OR($B2186&lt;'Intro &amp; Setup'!$W$18, $B2186&gt;'Intro &amp; Setup'!$AG$18), "X", ""))</f>
        <v/>
      </c>
      <c r="V2186" s="64" t="str">
        <f>IF($F2186="", "", IF(OR($F2186&lt;'Intro &amp; Setup'!$W$18, $F2186&gt;'Intro &amp; Setup'!$AG$18), "X", ""))</f>
        <v/>
      </c>
      <c r="W2186" s="6" t="str">
        <f t="shared" si="302"/>
        <v/>
      </c>
      <c r="Y2186" s="63" t="str">
        <f t="shared" si="303"/>
        <v/>
      </c>
      <c r="Z2186" s="64" t="str">
        <f t="shared" si="304"/>
        <v/>
      </c>
      <c r="AB2186" s="80" t="str">
        <f t="shared" si="305"/>
        <v/>
      </c>
      <c r="AC2186" s="77" t="str">
        <f t="shared" si="306"/>
        <v/>
      </c>
      <c r="AE2186" s="84" t="str">
        <f t="shared" si="307"/>
        <v/>
      </c>
      <c r="AG2186" s="6" t="str">
        <f>IF($AE2186="", "", COUNTIF($AE$10:$AE$2510, "&gt;"&amp;$AE2186)+1+COUNTIF($AE$10:$AE2186, $AE2186)-1)</f>
        <v/>
      </c>
    </row>
    <row r="2187" spans="1:33" x14ac:dyDescent="0.25">
      <c r="A2187" s="2"/>
      <c r="B2187" s="98"/>
      <c r="C2187" s="99"/>
      <c r="D2187" s="100"/>
      <c r="E2187" s="101"/>
      <c r="F2187" s="102"/>
      <c r="G2187" s="99"/>
      <c r="H2187" s="103"/>
      <c r="I2187" s="104"/>
      <c r="J2187" s="2"/>
      <c r="K2187" s="56" t="str">
        <f t="shared" si="299"/>
        <v/>
      </c>
      <c r="L2187" s="2"/>
      <c r="M2187" s="2"/>
      <c r="N2187" s="51" t="str">
        <f t="shared" si="300"/>
        <v/>
      </c>
      <c r="O2187" s="2"/>
      <c r="Q2187" s="6" t="str">
        <f t="shared" si="301"/>
        <v/>
      </c>
      <c r="S2187" s="6" t="str">
        <f>IF(COUNTIF($Q2187:$Q$2510, $Q2187)&gt;1, "", $Q2187)</f>
        <v/>
      </c>
      <c r="U2187" s="63" t="str">
        <f>IF($B2187="", "", IF(OR($B2187&lt;'Intro &amp; Setup'!$W$18, $B2187&gt;'Intro &amp; Setup'!$AG$18), "X", ""))</f>
        <v/>
      </c>
      <c r="V2187" s="64" t="str">
        <f>IF($F2187="", "", IF(OR($F2187&lt;'Intro &amp; Setup'!$W$18, $F2187&gt;'Intro &amp; Setup'!$AG$18), "X", ""))</f>
        <v/>
      </c>
      <c r="W2187" s="6" t="str">
        <f t="shared" si="302"/>
        <v/>
      </c>
      <c r="Y2187" s="63" t="str">
        <f t="shared" si="303"/>
        <v/>
      </c>
      <c r="Z2187" s="64" t="str">
        <f t="shared" si="304"/>
        <v/>
      </c>
      <c r="AB2187" s="80" t="str">
        <f t="shared" si="305"/>
        <v/>
      </c>
      <c r="AC2187" s="77" t="str">
        <f t="shared" si="306"/>
        <v/>
      </c>
      <c r="AE2187" s="84" t="str">
        <f t="shared" si="307"/>
        <v/>
      </c>
      <c r="AG2187" s="6" t="str">
        <f>IF($AE2187="", "", COUNTIF($AE$10:$AE$2510, "&gt;"&amp;$AE2187)+1+COUNTIF($AE$10:$AE2187, $AE2187)-1)</f>
        <v/>
      </c>
    </row>
    <row r="2188" spans="1:33" x14ac:dyDescent="0.25">
      <c r="A2188" s="2"/>
      <c r="B2188" s="98"/>
      <c r="C2188" s="99"/>
      <c r="D2188" s="100"/>
      <c r="E2188" s="101"/>
      <c r="F2188" s="102"/>
      <c r="G2188" s="99"/>
      <c r="H2188" s="103"/>
      <c r="I2188" s="104"/>
      <c r="J2188" s="2"/>
      <c r="K2188" s="56" t="str">
        <f t="shared" ref="K2188:K2251" si="308">IF($G2188="", "", IF($I2188="", IFERROR(INDEX($I$11:$I$2510, MATCH($G2188, $S$11:$S$2510, 0)), ""), $I2188))</f>
        <v/>
      </c>
      <c r="L2188" s="2"/>
      <c r="M2188" s="2"/>
      <c r="N2188" s="51" t="str">
        <f t="shared" ref="N2188:N2251" si="309">IFERROR(IF($H2188="", "", IF($G2188="", $H2188, ROUND($H2188/$K2188, 2))), "")</f>
        <v/>
      </c>
      <c r="O2188" s="2"/>
      <c r="Q2188" s="6" t="str">
        <f t="shared" ref="Q2188:Q2251" si="310">IF($I2188="", "", $G2188)</f>
        <v/>
      </c>
      <c r="S2188" s="6" t="str">
        <f>IF(COUNTIF($Q2188:$Q$2510, $Q2188)&gt;1, "", $Q2188)</f>
        <v/>
      </c>
      <c r="U2188" s="63" t="str">
        <f>IF($B2188="", "", IF(OR($B2188&lt;'Intro &amp; Setup'!$W$18, $B2188&gt;'Intro &amp; Setup'!$AG$18), "X", ""))</f>
        <v/>
      </c>
      <c r="V2188" s="64" t="str">
        <f>IF($F2188="", "", IF(OR($F2188&lt;'Intro &amp; Setup'!$W$18, $F2188&gt;'Intro &amp; Setup'!$AG$18), "X", ""))</f>
        <v/>
      </c>
      <c r="W2188" s="6" t="str">
        <f t="shared" ref="W2188:W2251" si="311">IF(AND($U2188="X", $V2188="X"), "X", "")</f>
        <v/>
      </c>
      <c r="Y2188" s="63" t="str">
        <f t="shared" ref="Y2188:Y2251" si="312">IF($W2188="X", "", IF($B2188="", "", TEXT($B2188, "mmm yyyy")))</f>
        <v/>
      </c>
      <c r="Z2188" s="64" t="str">
        <f t="shared" ref="Z2188:Z2251" si="313">IF($W2188="X", "", IF($F2188="", "", TEXT($F2188, "mmm yyyy")))</f>
        <v/>
      </c>
      <c r="AB2188" s="80" t="str">
        <f t="shared" ref="AB2188:AB2251" si="314">IF($G2188="", $N2188, "")</f>
        <v/>
      </c>
      <c r="AC2188" s="77" t="str">
        <f t="shared" ref="AC2188:AC2251" si="315">IF(NOT($G2188=""), $N2188, "")</f>
        <v/>
      </c>
      <c r="AE2188" s="84" t="str">
        <f t="shared" ref="AE2188:AE2251" si="316">IF($S2188="", "", SUMIF($G$11:$G$2510, $S2188, $N$11:$N$2510))</f>
        <v/>
      </c>
      <c r="AG2188" s="6" t="str">
        <f>IF($AE2188="", "", COUNTIF($AE$10:$AE$2510, "&gt;"&amp;$AE2188)+1+COUNTIF($AE$10:$AE2188, $AE2188)-1)</f>
        <v/>
      </c>
    </row>
    <row r="2189" spans="1:33" x14ac:dyDescent="0.25">
      <c r="A2189" s="2"/>
      <c r="B2189" s="98"/>
      <c r="C2189" s="99"/>
      <c r="D2189" s="100"/>
      <c r="E2189" s="101"/>
      <c r="F2189" s="102"/>
      <c r="G2189" s="99"/>
      <c r="H2189" s="103"/>
      <c r="I2189" s="104"/>
      <c r="J2189" s="2"/>
      <c r="K2189" s="56" t="str">
        <f t="shared" si="308"/>
        <v/>
      </c>
      <c r="L2189" s="2"/>
      <c r="M2189" s="2"/>
      <c r="N2189" s="51" t="str">
        <f t="shared" si="309"/>
        <v/>
      </c>
      <c r="O2189" s="2"/>
      <c r="Q2189" s="6" t="str">
        <f t="shared" si="310"/>
        <v/>
      </c>
      <c r="S2189" s="6" t="str">
        <f>IF(COUNTIF($Q2189:$Q$2510, $Q2189)&gt;1, "", $Q2189)</f>
        <v/>
      </c>
      <c r="U2189" s="63" t="str">
        <f>IF($B2189="", "", IF(OR($B2189&lt;'Intro &amp; Setup'!$W$18, $B2189&gt;'Intro &amp; Setup'!$AG$18), "X", ""))</f>
        <v/>
      </c>
      <c r="V2189" s="64" t="str">
        <f>IF($F2189="", "", IF(OR($F2189&lt;'Intro &amp; Setup'!$W$18, $F2189&gt;'Intro &amp; Setup'!$AG$18), "X", ""))</f>
        <v/>
      </c>
      <c r="W2189" s="6" t="str">
        <f t="shared" si="311"/>
        <v/>
      </c>
      <c r="Y2189" s="63" t="str">
        <f t="shared" si="312"/>
        <v/>
      </c>
      <c r="Z2189" s="64" t="str">
        <f t="shared" si="313"/>
        <v/>
      </c>
      <c r="AB2189" s="80" t="str">
        <f t="shared" si="314"/>
        <v/>
      </c>
      <c r="AC2189" s="77" t="str">
        <f t="shared" si="315"/>
        <v/>
      </c>
      <c r="AE2189" s="84" t="str">
        <f t="shared" si="316"/>
        <v/>
      </c>
      <c r="AG2189" s="6" t="str">
        <f>IF($AE2189="", "", COUNTIF($AE$10:$AE$2510, "&gt;"&amp;$AE2189)+1+COUNTIF($AE$10:$AE2189, $AE2189)-1)</f>
        <v/>
      </c>
    </row>
    <row r="2190" spans="1:33" x14ac:dyDescent="0.25">
      <c r="A2190" s="2"/>
      <c r="B2190" s="98"/>
      <c r="C2190" s="99"/>
      <c r="D2190" s="100"/>
      <c r="E2190" s="101"/>
      <c r="F2190" s="102"/>
      <c r="G2190" s="99"/>
      <c r="H2190" s="103"/>
      <c r="I2190" s="104"/>
      <c r="J2190" s="2"/>
      <c r="K2190" s="56" t="str">
        <f t="shared" si="308"/>
        <v/>
      </c>
      <c r="L2190" s="2"/>
      <c r="M2190" s="2"/>
      <c r="N2190" s="51" t="str">
        <f t="shared" si="309"/>
        <v/>
      </c>
      <c r="O2190" s="2"/>
      <c r="Q2190" s="6" t="str">
        <f t="shared" si="310"/>
        <v/>
      </c>
      <c r="S2190" s="6" t="str">
        <f>IF(COUNTIF($Q2190:$Q$2510, $Q2190)&gt;1, "", $Q2190)</f>
        <v/>
      </c>
      <c r="U2190" s="63" t="str">
        <f>IF($B2190="", "", IF(OR($B2190&lt;'Intro &amp; Setup'!$W$18, $B2190&gt;'Intro &amp; Setup'!$AG$18), "X", ""))</f>
        <v/>
      </c>
      <c r="V2190" s="64" t="str">
        <f>IF($F2190="", "", IF(OR($F2190&lt;'Intro &amp; Setup'!$W$18, $F2190&gt;'Intro &amp; Setup'!$AG$18), "X", ""))</f>
        <v/>
      </c>
      <c r="W2190" s="6" t="str">
        <f t="shared" si="311"/>
        <v/>
      </c>
      <c r="Y2190" s="63" t="str">
        <f t="shared" si="312"/>
        <v/>
      </c>
      <c r="Z2190" s="64" t="str">
        <f t="shared" si="313"/>
        <v/>
      </c>
      <c r="AB2190" s="80" t="str">
        <f t="shared" si="314"/>
        <v/>
      </c>
      <c r="AC2190" s="77" t="str">
        <f t="shared" si="315"/>
        <v/>
      </c>
      <c r="AE2190" s="84" t="str">
        <f t="shared" si="316"/>
        <v/>
      </c>
      <c r="AG2190" s="6" t="str">
        <f>IF($AE2190="", "", COUNTIF($AE$10:$AE$2510, "&gt;"&amp;$AE2190)+1+COUNTIF($AE$10:$AE2190, $AE2190)-1)</f>
        <v/>
      </c>
    </row>
    <row r="2191" spans="1:33" x14ac:dyDescent="0.25">
      <c r="A2191" s="2"/>
      <c r="B2191" s="98"/>
      <c r="C2191" s="99"/>
      <c r="D2191" s="100"/>
      <c r="E2191" s="101"/>
      <c r="F2191" s="102"/>
      <c r="G2191" s="99"/>
      <c r="H2191" s="103"/>
      <c r="I2191" s="104"/>
      <c r="J2191" s="2"/>
      <c r="K2191" s="56" t="str">
        <f t="shared" si="308"/>
        <v/>
      </c>
      <c r="L2191" s="2"/>
      <c r="M2191" s="2"/>
      <c r="N2191" s="51" t="str">
        <f t="shared" si="309"/>
        <v/>
      </c>
      <c r="O2191" s="2"/>
      <c r="Q2191" s="6" t="str">
        <f t="shared" si="310"/>
        <v/>
      </c>
      <c r="S2191" s="6" t="str">
        <f>IF(COUNTIF($Q2191:$Q$2510, $Q2191)&gt;1, "", $Q2191)</f>
        <v/>
      </c>
      <c r="U2191" s="63" t="str">
        <f>IF($B2191="", "", IF(OR($B2191&lt;'Intro &amp; Setup'!$W$18, $B2191&gt;'Intro &amp; Setup'!$AG$18), "X", ""))</f>
        <v/>
      </c>
      <c r="V2191" s="64" t="str">
        <f>IF($F2191="", "", IF(OR($F2191&lt;'Intro &amp; Setup'!$W$18, $F2191&gt;'Intro &amp; Setup'!$AG$18), "X", ""))</f>
        <v/>
      </c>
      <c r="W2191" s="6" t="str">
        <f t="shared" si="311"/>
        <v/>
      </c>
      <c r="Y2191" s="63" t="str">
        <f t="shared" si="312"/>
        <v/>
      </c>
      <c r="Z2191" s="64" t="str">
        <f t="shared" si="313"/>
        <v/>
      </c>
      <c r="AB2191" s="80" t="str">
        <f t="shared" si="314"/>
        <v/>
      </c>
      <c r="AC2191" s="77" t="str">
        <f t="shared" si="315"/>
        <v/>
      </c>
      <c r="AE2191" s="84" t="str">
        <f t="shared" si="316"/>
        <v/>
      </c>
      <c r="AG2191" s="6" t="str">
        <f>IF($AE2191="", "", COUNTIF($AE$10:$AE$2510, "&gt;"&amp;$AE2191)+1+COUNTIF($AE$10:$AE2191, $AE2191)-1)</f>
        <v/>
      </c>
    </row>
    <row r="2192" spans="1:33" x14ac:dyDescent="0.25">
      <c r="A2192" s="2"/>
      <c r="B2192" s="98"/>
      <c r="C2192" s="99"/>
      <c r="D2192" s="100"/>
      <c r="E2192" s="101"/>
      <c r="F2192" s="102"/>
      <c r="G2192" s="99"/>
      <c r="H2192" s="103"/>
      <c r="I2192" s="104"/>
      <c r="J2192" s="2"/>
      <c r="K2192" s="56" t="str">
        <f t="shared" si="308"/>
        <v/>
      </c>
      <c r="L2192" s="2"/>
      <c r="M2192" s="2"/>
      <c r="N2192" s="51" t="str">
        <f t="shared" si="309"/>
        <v/>
      </c>
      <c r="O2192" s="2"/>
      <c r="Q2192" s="6" t="str">
        <f t="shared" si="310"/>
        <v/>
      </c>
      <c r="S2192" s="6" t="str">
        <f>IF(COUNTIF($Q2192:$Q$2510, $Q2192)&gt;1, "", $Q2192)</f>
        <v/>
      </c>
      <c r="U2192" s="63" t="str">
        <f>IF($B2192="", "", IF(OR($B2192&lt;'Intro &amp; Setup'!$W$18, $B2192&gt;'Intro &amp; Setup'!$AG$18), "X", ""))</f>
        <v/>
      </c>
      <c r="V2192" s="64" t="str">
        <f>IF($F2192="", "", IF(OR($F2192&lt;'Intro &amp; Setup'!$W$18, $F2192&gt;'Intro &amp; Setup'!$AG$18), "X", ""))</f>
        <v/>
      </c>
      <c r="W2192" s="6" t="str">
        <f t="shared" si="311"/>
        <v/>
      </c>
      <c r="Y2192" s="63" t="str">
        <f t="shared" si="312"/>
        <v/>
      </c>
      <c r="Z2192" s="64" t="str">
        <f t="shared" si="313"/>
        <v/>
      </c>
      <c r="AB2192" s="80" t="str">
        <f t="shared" si="314"/>
        <v/>
      </c>
      <c r="AC2192" s="77" t="str">
        <f t="shared" si="315"/>
        <v/>
      </c>
      <c r="AE2192" s="84" t="str">
        <f t="shared" si="316"/>
        <v/>
      </c>
      <c r="AG2192" s="6" t="str">
        <f>IF($AE2192="", "", COUNTIF($AE$10:$AE$2510, "&gt;"&amp;$AE2192)+1+COUNTIF($AE$10:$AE2192, $AE2192)-1)</f>
        <v/>
      </c>
    </row>
    <row r="2193" spans="1:33" x14ac:dyDescent="0.25">
      <c r="A2193" s="2"/>
      <c r="B2193" s="98"/>
      <c r="C2193" s="99"/>
      <c r="D2193" s="100"/>
      <c r="E2193" s="101"/>
      <c r="F2193" s="102"/>
      <c r="G2193" s="99"/>
      <c r="H2193" s="103"/>
      <c r="I2193" s="104"/>
      <c r="J2193" s="2"/>
      <c r="K2193" s="56" t="str">
        <f t="shared" si="308"/>
        <v/>
      </c>
      <c r="L2193" s="2"/>
      <c r="M2193" s="2"/>
      <c r="N2193" s="51" t="str">
        <f t="shared" si="309"/>
        <v/>
      </c>
      <c r="O2193" s="2"/>
      <c r="Q2193" s="6" t="str">
        <f t="shared" si="310"/>
        <v/>
      </c>
      <c r="S2193" s="6" t="str">
        <f>IF(COUNTIF($Q2193:$Q$2510, $Q2193)&gt;1, "", $Q2193)</f>
        <v/>
      </c>
      <c r="U2193" s="63" t="str">
        <f>IF($B2193="", "", IF(OR($B2193&lt;'Intro &amp; Setup'!$W$18, $B2193&gt;'Intro &amp; Setup'!$AG$18), "X", ""))</f>
        <v/>
      </c>
      <c r="V2193" s="64" t="str">
        <f>IF($F2193="", "", IF(OR($F2193&lt;'Intro &amp; Setup'!$W$18, $F2193&gt;'Intro &amp; Setup'!$AG$18), "X", ""))</f>
        <v/>
      </c>
      <c r="W2193" s="6" t="str">
        <f t="shared" si="311"/>
        <v/>
      </c>
      <c r="Y2193" s="63" t="str">
        <f t="shared" si="312"/>
        <v/>
      </c>
      <c r="Z2193" s="64" t="str">
        <f t="shared" si="313"/>
        <v/>
      </c>
      <c r="AB2193" s="80" t="str">
        <f t="shared" si="314"/>
        <v/>
      </c>
      <c r="AC2193" s="77" t="str">
        <f t="shared" si="315"/>
        <v/>
      </c>
      <c r="AE2193" s="84" t="str">
        <f t="shared" si="316"/>
        <v/>
      </c>
      <c r="AG2193" s="6" t="str">
        <f>IF($AE2193="", "", COUNTIF($AE$10:$AE$2510, "&gt;"&amp;$AE2193)+1+COUNTIF($AE$10:$AE2193, $AE2193)-1)</f>
        <v/>
      </c>
    </row>
    <row r="2194" spans="1:33" x14ac:dyDescent="0.25">
      <c r="A2194" s="2"/>
      <c r="B2194" s="98"/>
      <c r="C2194" s="99"/>
      <c r="D2194" s="100"/>
      <c r="E2194" s="101"/>
      <c r="F2194" s="102"/>
      <c r="G2194" s="99"/>
      <c r="H2194" s="103"/>
      <c r="I2194" s="104"/>
      <c r="J2194" s="2"/>
      <c r="K2194" s="56" t="str">
        <f t="shared" si="308"/>
        <v/>
      </c>
      <c r="L2194" s="2"/>
      <c r="M2194" s="2"/>
      <c r="N2194" s="51" t="str">
        <f t="shared" si="309"/>
        <v/>
      </c>
      <c r="O2194" s="2"/>
      <c r="Q2194" s="6" t="str">
        <f t="shared" si="310"/>
        <v/>
      </c>
      <c r="S2194" s="6" t="str">
        <f>IF(COUNTIF($Q2194:$Q$2510, $Q2194)&gt;1, "", $Q2194)</f>
        <v/>
      </c>
      <c r="U2194" s="63" t="str">
        <f>IF($B2194="", "", IF(OR($B2194&lt;'Intro &amp; Setup'!$W$18, $B2194&gt;'Intro &amp; Setup'!$AG$18), "X", ""))</f>
        <v/>
      </c>
      <c r="V2194" s="64" t="str">
        <f>IF($F2194="", "", IF(OR($F2194&lt;'Intro &amp; Setup'!$W$18, $F2194&gt;'Intro &amp; Setup'!$AG$18), "X", ""))</f>
        <v/>
      </c>
      <c r="W2194" s="6" t="str">
        <f t="shared" si="311"/>
        <v/>
      </c>
      <c r="Y2194" s="63" t="str">
        <f t="shared" si="312"/>
        <v/>
      </c>
      <c r="Z2194" s="64" t="str">
        <f t="shared" si="313"/>
        <v/>
      </c>
      <c r="AB2194" s="80" t="str">
        <f t="shared" si="314"/>
        <v/>
      </c>
      <c r="AC2194" s="77" t="str">
        <f t="shared" si="315"/>
        <v/>
      </c>
      <c r="AE2194" s="84" t="str">
        <f t="shared" si="316"/>
        <v/>
      </c>
      <c r="AG2194" s="6" t="str">
        <f>IF($AE2194="", "", COUNTIF($AE$10:$AE$2510, "&gt;"&amp;$AE2194)+1+COUNTIF($AE$10:$AE2194, $AE2194)-1)</f>
        <v/>
      </c>
    </row>
    <row r="2195" spans="1:33" x14ac:dyDescent="0.25">
      <c r="A2195" s="2"/>
      <c r="B2195" s="98"/>
      <c r="C2195" s="99"/>
      <c r="D2195" s="100"/>
      <c r="E2195" s="101"/>
      <c r="F2195" s="102"/>
      <c r="G2195" s="99"/>
      <c r="H2195" s="103"/>
      <c r="I2195" s="104"/>
      <c r="J2195" s="2"/>
      <c r="K2195" s="56" t="str">
        <f t="shared" si="308"/>
        <v/>
      </c>
      <c r="L2195" s="2"/>
      <c r="M2195" s="2"/>
      <c r="N2195" s="51" t="str">
        <f t="shared" si="309"/>
        <v/>
      </c>
      <c r="O2195" s="2"/>
      <c r="Q2195" s="6" t="str">
        <f t="shared" si="310"/>
        <v/>
      </c>
      <c r="S2195" s="6" t="str">
        <f>IF(COUNTIF($Q2195:$Q$2510, $Q2195)&gt;1, "", $Q2195)</f>
        <v/>
      </c>
      <c r="U2195" s="63" t="str">
        <f>IF($B2195="", "", IF(OR($B2195&lt;'Intro &amp; Setup'!$W$18, $B2195&gt;'Intro &amp; Setup'!$AG$18), "X", ""))</f>
        <v/>
      </c>
      <c r="V2195" s="64" t="str">
        <f>IF($F2195="", "", IF(OR($F2195&lt;'Intro &amp; Setup'!$W$18, $F2195&gt;'Intro &amp; Setup'!$AG$18), "X", ""))</f>
        <v/>
      </c>
      <c r="W2195" s="6" t="str">
        <f t="shared" si="311"/>
        <v/>
      </c>
      <c r="Y2195" s="63" t="str">
        <f t="shared" si="312"/>
        <v/>
      </c>
      <c r="Z2195" s="64" t="str">
        <f t="shared" si="313"/>
        <v/>
      </c>
      <c r="AB2195" s="80" t="str">
        <f t="shared" si="314"/>
        <v/>
      </c>
      <c r="AC2195" s="77" t="str">
        <f t="shared" si="315"/>
        <v/>
      </c>
      <c r="AE2195" s="84" t="str">
        <f t="shared" si="316"/>
        <v/>
      </c>
      <c r="AG2195" s="6" t="str">
        <f>IF($AE2195="", "", COUNTIF($AE$10:$AE$2510, "&gt;"&amp;$AE2195)+1+COUNTIF($AE$10:$AE2195, $AE2195)-1)</f>
        <v/>
      </c>
    </row>
    <row r="2196" spans="1:33" x14ac:dyDescent="0.25">
      <c r="A2196" s="2"/>
      <c r="B2196" s="98"/>
      <c r="C2196" s="99"/>
      <c r="D2196" s="100"/>
      <c r="E2196" s="101"/>
      <c r="F2196" s="102"/>
      <c r="G2196" s="99"/>
      <c r="H2196" s="103"/>
      <c r="I2196" s="104"/>
      <c r="J2196" s="2"/>
      <c r="K2196" s="56" t="str">
        <f t="shared" si="308"/>
        <v/>
      </c>
      <c r="L2196" s="2"/>
      <c r="M2196" s="2"/>
      <c r="N2196" s="51" t="str">
        <f t="shared" si="309"/>
        <v/>
      </c>
      <c r="O2196" s="2"/>
      <c r="Q2196" s="6" t="str">
        <f t="shared" si="310"/>
        <v/>
      </c>
      <c r="S2196" s="6" t="str">
        <f>IF(COUNTIF($Q2196:$Q$2510, $Q2196)&gt;1, "", $Q2196)</f>
        <v/>
      </c>
      <c r="U2196" s="63" t="str">
        <f>IF($B2196="", "", IF(OR($B2196&lt;'Intro &amp; Setup'!$W$18, $B2196&gt;'Intro &amp; Setup'!$AG$18), "X", ""))</f>
        <v/>
      </c>
      <c r="V2196" s="64" t="str">
        <f>IF($F2196="", "", IF(OR($F2196&lt;'Intro &amp; Setup'!$W$18, $F2196&gt;'Intro &amp; Setup'!$AG$18), "X", ""))</f>
        <v/>
      </c>
      <c r="W2196" s="6" t="str">
        <f t="shared" si="311"/>
        <v/>
      </c>
      <c r="Y2196" s="63" t="str">
        <f t="shared" si="312"/>
        <v/>
      </c>
      <c r="Z2196" s="64" t="str">
        <f t="shared" si="313"/>
        <v/>
      </c>
      <c r="AB2196" s="80" t="str">
        <f t="shared" si="314"/>
        <v/>
      </c>
      <c r="AC2196" s="77" t="str">
        <f t="shared" si="315"/>
        <v/>
      </c>
      <c r="AE2196" s="84" t="str">
        <f t="shared" si="316"/>
        <v/>
      </c>
      <c r="AG2196" s="6" t="str">
        <f>IF($AE2196="", "", COUNTIF($AE$10:$AE$2510, "&gt;"&amp;$AE2196)+1+COUNTIF($AE$10:$AE2196, $AE2196)-1)</f>
        <v/>
      </c>
    </row>
    <row r="2197" spans="1:33" x14ac:dyDescent="0.25">
      <c r="A2197" s="2"/>
      <c r="B2197" s="98"/>
      <c r="C2197" s="99"/>
      <c r="D2197" s="100"/>
      <c r="E2197" s="101"/>
      <c r="F2197" s="102"/>
      <c r="G2197" s="99"/>
      <c r="H2197" s="103"/>
      <c r="I2197" s="104"/>
      <c r="J2197" s="2"/>
      <c r="K2197" s="56" t="str">
        <f t="shared" si="308"/>
        <v/>
      </c>
      <c r="L2197" s="2"/>
      <c r="M2197" s="2"/>
      <c r="N2197" s="51" t="str">
        <f t="shared" si="309"/>
        <v/>
      </c>
      <c r="O2197" s="2"/>
      <c r="Q2197" s="6" t="str">
        <f t="shared" si="310"/>
        <v/>
      </c>
      <c r="S2197" s="6" t="str">
        <f>IF(COUNTIF($Q2197:$Q$2510, $Q2197)&gt;1, "", $Q2197)</f>
        <v/>
      </c>
      <c r="U2197" s="63" t="str">
        <f>IF($B2197="", "", IF(OR($B2197&lt;'Intro &amp; Setup'!$W$18, $B2197&gt;'Intro &amp; Setup'!$AG$18), "X", ""))</f>
        <v/>
      </c>
      <c r="V2197" s="64" t="str">
        <f>IF($F2197="", "", IF(OR($F2197&lt;'Intro &amp; Setup'!$W$18, $F2197&gt;'Intro &amp; Setup'!$AG$18), "X", ""))</f>
        <v/>
      </c>
      <c r="W2197" s="6" t="str">
        <f t="shared" si="311"/>
        <v/>
      </c>
      <c r="Y2197" s="63" t="str">
        <f t="shared" si="312"/>
        <v/>
      </c>
      <c r="Z2197" s="64" t="str">
        <f t="shared" si="313"/>
        <v/>
      </c>
      <c r="AB2197" s="80" t="str">
        <f t="shared" si="314"/>
        <v/>
      </c>
      <c r="AC2197" s="77" t="str">
        <f t="shared" si="315"/>
        <v/>
      </c>
      <c r="AE2197" s="84" t="str">
        <f t="shared" si="316"/>
        <v/>
      </c>
      <c r="AG2197" s="6" t="str">
        <f>IF($AE2197="", "", COUNTIF($AE$10:$AE$2510, "&gt;"&amp;$AE2197)+1+COUNTIF($AE$10:$AE2197, $AE2197)-1)</f>
        <v/>
      </c>
    </row>
    <row r="2198" spans="1:33" x14ac:dyDescent="0.25">
      <c r="A2198" s="2"/>
      <c r="B2198" s="98"/>
      <c r="C2198" s="99"/>
      <c r="D2198" s="100"/>
      <c r="E2198" s="101"/>
      <c r="F2198" s="102"/>
      <c r="G2198" s="99"/>
      <c r="H2198" s="103"/>
      <c r="I2198" s="104"/>
      <c r="J2198" s="2"/>
      <c r="K2198" s="56" t="str">
        <f t="shared" si="308"/>
        <v/>
      </c>
      <c r="L2198" s="2"/>
      <c r="M2198" s="2"/>
      <c r="N2198" s="51" t="str">
        <f t="shared" si="309"/>
        <v/>
      </c>
      <c r="O2198" s="2"/>
      <c r="Q2198" s="6" t="str">
        <f t="shared" si="310"/>
        <v/>
      </c>
      <c r="S2198" s="6" t="str">
        <f>IF(COUNTIF($Q2198:$Q$2510, $Q2198)&gt;1, "", $Q2198)</f>
        <v/>
      </c>
      <c r="U2198" s="63" t="str">
        <f>IF($B2198="", "", IF(OR($B2198&lt;'Intro &amp; Setup'!$W$18, $B2198&gt;'Intro &amp; Setup'!$AG$18), "X", ""))</f>
        <v/>
      </c>
      <c r="V2198" s="64" t="str">
        <f>IF($F2198="", "", IF(OR($F2198&lt;'Intro &amp; Setup'!$W$18, $F2198&gt;'Intro &amp; Setup'!$AG$18), "X", ""))</f>
        <v/>
      </c>
      <c r="W2198" s="6" t="str">
        <f t="shared" si="311"/>
        <v/>
      </c>
      <c r="Y2198" s="63" t="str">
        <f t="shared" si="312"/>
        <v/>
      </c>
      <c r="Z2198" s="64" t="str">
        <f t="shared" si="313"/>
        <v/>
      </c>
      <c r="AB2198" s="80" t="str">
        <f t="shared" si="314"/>
        <v/>
      </c>
      <c r="AC2198" s="77" t="str">
        <f t="shared" si="315"/>
        <v/>
      </c>
      <c r="AE2198" s="84" t="str">
        <f t="shared" si="316"/>
        <v/>
      </c>
      <c r="AG2198" s="6" t="str">
        <f>IF($AE2198="", "", COUNTIF($AE$10:$AE$2510, "&gt;"&amp;$AE2198)+1+COUNTIF($AE$10:$AE2198, $AE2198)-1)</f>
        <v/>
      </c>
    </row>
    <row r="2199" spans="1:33" x14ac:dyDescent="0.25">
      <c r="A2199" s="2"/>
      <c r="B2199" s="98"/>
      <c r="C2199" s="99"/>
      <c r="D2199" s="100"/>
      <c r="E2199" s="101"/>
      <c r="F2199" s="102"/>
      <c r="G2199" s="99"/>
      <c r="H2199" s="103"/>
      <c r="I2199" s="104"/>
      <c r="J2199" s="2"/>
      <c r="K2199" s="56" t="str">
        <f t="shared" si="308"/>
        <v/>
      </c>
      <c r="L2199" s="2"/>
      <c r="M2199" s="2"/>
      <c r="N2199" s="51" t="str">
        <f t="shared" si="309"/>
        <v/>
      </c>
      <c r="O2199" s="2"/>
      <c r="Q2199" s="6" t="str">
        <f t="shared" si="310"/>
        <v/>
      </c>
      <c r="S2199" s="6" t="str">
        <f>IF(COUNTIF($Q2199:$Q$2510, $Q2199)&gt;1, "", $Q2199)</f>
        <v/>
      </c>
      <c r="U2199" s="63" t="str">
        <f>IF($B2199="", "", IF(OR($B2199&lt;'Intro &amp; Setup'!$W$18, $B2199&gt;'Intro &amp; Setup'!$AG$18), "X", ""))</f>
        <v/>
      </c>
      <c r="V2199" s="64" t="str">
        <f>IF($F2199="", "", IF(OR($F2199&lt;'Intro &amp; Setup'!$W$18, $F2199&gt;'Intro &amp; Setup'!$AG$18), "X", ""))</f>
        <v/>
      </c>
      <c r="W2199" s="6" t="str">
        <f t="shared" si="311"/>
        <v/>
      </c>
      <c r="Y2199" s="63" t="str">
        <f t="shared" si="312"/>
        <v/>
      </c>
      <c r="Z2199" s="64" t="str">
        <f t="shared" si="313"/>
        <v/>
      </c>
      <c r="AB2199" s="80" t="str">
        <f t="shared" si="314"/>
        <v/>
      </c>
      <c r="AC2199" s="77" t="str">
        <f t="shared" si="315"/>
        <v/>
      </c>
      <c r="AE2199" s="84" t="str">
        <f t="shared" si="316"/>
        <v/>
      </c>
      <c r="AG2199" s="6" t="str">
        <f>IF($AE2199="", "", COUNTIF($AE$10:$AE$2510, "&gt;"&amp;$AE2199)+1+COUNTIF($AE$10:$AE2199, $AE2199)-1)</f>
        <v/>
      </c>
    </row>
    <row r="2200" spans="1:33" x14ac:dyDescent="0.25">
      <c r="A2200" s="2"/>
      <c r="B2200" s="98"/>
      <c r="C2200" s="99"/>
      <c r="D2200" s="100"/>
      <c r="E2200" s="101"/>
      <c r="F2200" s="102"/>
      <c r="G2200" s="99"/>
      <c r="H2200" s="103"/>
      <c r="I2200" s="104"/>
      <c r="J2200" s="2"/>
      <c r="K2200" s="56" t="str">
        <f t="shared" si="308"/>
        <v/>
      </c>
      <c r="L2200" s="2"/>
      <c r="M2200" s="2"/>
      <c r="N2200" s="51" t="str">
        <f t="shared" si="309"/>
        <v/>
      </c>
      <c r="O2200" s="2"/>
      <c r="Q2200" s="6" t="str">
        <f t="shared" si="310"/>
        <v/>
      </c>
      <c r="S2200" s="6" t="str">
        <f>IF(COUNTIF($Q2200:$Q$2510, $Q2200)&gt;1, "", $Q2200)</f>
        <v/>
      </c>
      <c r="U2200" s="63" t="str">
        <f>IF($B2200="", "", IF(OR($B2200&lt;'Intro &amp; Setup'!$W$18, $B2200&gt;'Intro &amp; Setup'!$AG$18), "X", ""))</f>
        <v/>
      </c>
      <c r="V2200" s="64" t="str">
        <f>IF($F2200="", "", IF(OR($F2200&lt;'Intro &amp; Setup'!$W$18, $F2200&gt;'Intro &amp; Setup'!$AG$18), "X", ""))</f>
        <v/>
      </c>
      <c r="W2200" s="6" t="str">
        <f t="shared" si="311"/>
        <v/>
      </c>
      <c r="Y2200" s="63" t="str">
        <f t="shared" si="312"/>
        <v/>
      </c>
      <c r="Z2200" s="64" t="str">
        <f t="shared" si="313"/>
        <v/>
      </c>
      <c r="AB2200" s="80" t="str">
        <f t="shared" si="314"/>
        <v/>
      </c>
      <c r="AC2200" s="77" t="str">
        <f t="shared" si="315"/>
        <v/>
      </c>
      <c r="AE2200" s="84" t="str">
        <f t="shared" si="316"/>
        <v/>
      </c>
      <c r="AG2200" s="6" t="str">
        <f>IF($AE2200="", "", COUNTIF($AE$10:$AE$2510, "&gt;"&amp;$AE2200)+1+COUNTIF($AE$10:$AE2200, $AE2200)-1)</f>
        <v/>
      </c>
    </row>
    <row r="2201" spans="1:33" x14ac:dyDescent="0.25">
      <c r="A2201" s="2"/>
      <c r="B2201" s="98"/>
      <c r="C2201" s="99"/>
      <c r="D2201" s="100"/>
      <c r="E2201" s="101"/>
      <c r="F2201" s="102"/>
      <c r="G2201" s="99"/>
      <c r="H2201" s="103"/>
      <c r="I2201" s="104"/>
      <c r="J2201" s="2"/>
      <c r="K2201" s="56" t="str">
        <f t="shared" si="308"/>
        <v/>
      </c>
      <c r="L2201" s="2"/>
      <c r="M2201" s="2"/>
      <c r="N2201" s="51" t="str">
        <f t="shared" si="309"/>
        <v/>
      </c>
      <c r="O2201" s="2"/>
      <c r="Q2201" s="6" t="str">
        <f t="shared" si="310"/>
        <v/>
      </c>
      <c r="S2201" s="6" t="str">
        <f>IF(COUNTIF($Q2201:$Q$2510, $Q2201)&gt;1, "", $Q2201)</f>
        <v/>
      </c>
      <c r="U2201" s="63" t="str">
        <f>IF($B2201="", "", IF(OR($B2201&lt;'Intro &amp; Setup'!$W$18, $B2201&gt;'Intro &amp; Setup'!$AG$18), "X", ""))</f>
        <v/>
      </c>
      <c r="V2201" s="64" t="str">
        <f>IF($F2201="", "", IF(OR($F2201&lt;'Intro &amp; Setup'!$W$18, $F2201&gt;'Intro &amp; Setup'!$AG$18), "X", ""))</f>
        <v/>
      </c>
      <c r="W2201" s="6" t="str">
        <f t="shared" si="311"/>
        <v/>
      </c>
      <c r="Y2201" s="63" t="str">
        <f t="shared" si="312"/>
        <v/>
      </c>
      <c r="Z2201" s="64" t="str">
        <f t="shared" si="313"/>
        <v/>
      </c>
      <c r="AB2201" s="80" t="str">
        <f t="shared" si="314"/>
        <v/>
      </c>
      <c r="AC2201" s="77" t="str">
        <f t="shared" si="315"/>
        <v/>
      </c>
      <c r="AE2201" s="84" t="str">
        <f t="shared" si="316"/>
        <v/>
      </c>
      <c r="AG2201" s="6" t="str">
        <f>IF($AE2201="", "", COUNTIF($AE$10:$AE$2510, "&gt;"&amp;$AE2201)+1+COUNTIF($AE$10:$AE2201, $AE2201)-1)</f>
        <v/>
      </c>
    </row>
    <row r="2202" spans="1:33" x14ac:dyDescent="0.25">
      <c r="A2202" s="2"/>
      <c r="B2202" s="98"/>
      <c r="C2202" s="99"/>
      <c r="D2202" s="100"/>
      <c r="E2202" s="101"/>
      <c r="F2202" s="102"/>
      <c r="G2202" s="99"/>
      <c r="H2202" s="103"/>
      <c r="I2202" s="104"/>
      <c r="J2202" s="2"/>
      <c r="K2202" s="56" t="str">
        <f t="shared" si="308"/>
        <v/>
      </c>
      <c r="L2202" s="2"/>
      <c r="M2202" s="2"/>
      <c r="N2202" s="51" t="str">
        <f t="shared" si="309"/>
        <v/>
      </c>
      <c r="O2202" s="2"/>
      <c r="Q2202" s="6" t="str">
        <f t="shared" si="310"/>
        <v/>
      </c>
      <c r="S2202" s="6" t="str">
        <f>IF(COUNTIF($Q2202:$Q$2510, $Q2202)&gt;1, "", $Q2202)</f>
        <v/>
      </c>
      <c r="U2202" s="63" t="str">
        <f>IF($B2202="", "", IF(OR($B2202&lt;'Intro &amp; Setup'!$W$18, $B2202&gt;'Intro &amp; Setup'!$AG$18), "X", ""))</f>
        <v/>
      </c>
      <c r="V2202" s="64" t="str">
        <f>IF($F2202="", "", IF(OR($F2202&lt;'Intro &amp; Setup'!$W$18, $F2202&gt;'Intro &amp; Setup'!$AG$18), "X", ""))</f>
        <v/>
      </c>
      <c r="W2202" s="6" t="str">
        <f t="shared" si="311"/>
        <v/>
      </c>
      <c r="Y2202" s="63" t="str">
        <f t="shared" si="312"/>
        <v/>
      </c>
      <c r="Z2202" s="64" t="str">
        <f t="shared" si="313"/>
        <v/>
      </c>
      <c r="AB2202" s="80" t="str">
        <f t="shared" si="314"/>
        <v/>
      </c>
      <c r="AC2202" s="77" t="str">
        <f t="shared" si="315"/>
        <v/>
      </c>
      <c r="AE2202" s="84" t="str">
        <f t="shared" si="316"/>
        <v/>
      </c>
      <c r="AG2202" s="6" t="str">
        <f>IF($AE2202="", "", COUNTIF($AE$10:$AE$2510, "&gt;"&amp;$AE2202)+1+COUNTIF($AE$10:$AE2202, $AE2202)-1)</f>
        <v/>
      </c>
    </row>
    <row r="2203" spans="1:33" x14ac:dyDescent="0.25">
      <c r="A2203" s="2"/>
      <c r="B2203" s="98"/>
      <c r="C2203" s="99"/>
      <c r="D2203" s="100"/>
      <c r="E2203" s="101"/>
      <c r="F2203" s="102"/>
      <c r="G2203" s="99"/>
      <c r="H2203" s="103"/>
      <c r="I2203" s="104"/>
      <c r="J2203" s="2"/>
      <c r="K2203" s="56" t="str">
        <f t="shared" si="308"/>
        <v/>
      </c>
      <c r="L2203" s="2"/>
      <c r="M2203" s="2"/>
      <c r="N2203" s="51" t="str">
        <f t="shared" si="309"/>
        <v/>
      </c>
      <c r="O2203" s="2"/>
      <c r="Q2203" s="6" t="str">
        <f t="shared" si="310"/>
        <v/>
      </c>
      <c r="S2203" s="6" t="str">
        <f>IF(COUNTIF($Q2203:$Q$2510, $Q2203)&gt;1, "", $Q2203)</f>
        <v/>
      </c>
      <c r="U2203" s="63" t="str">
        <f>IF($B2203="", "", IF(OR($B2203&lt;'Intro &amp; Setup'!$W$18, $B2203&gt;'Intro &amp; Setup'!$AG$18), "X", ""))</f>
        <v/>
      </c>
      <c r="V2203" s="64" t="str">
        <f>IF($F2203="", "", IF(OR($F2203&lt;'Intro &amp; Setup'!$W$18, $F2203&gt;'Intro &amp; Setup'!$AG$18), "X", ""))</f>
        <v/>
      </c>
      <c r="W2203" s="6" t="str">
        <f t="shared" si="311"/>
        <v/>
      </c>
      <c r="Y2203" s="63" t="str">
        <f t="shared" si="312"/>
        <v/>
      </c>
      <c r="Z2203" s="64" t="str">
        <f t="shared" si="313"/>
        <v/>
      </c>
      <c r="AB2203" s="80" t="str">
        <f t="shared" si="314"/>
        <v/>
      </c>
      <c r="AC2203" s="77" t="str">
        <f t="shared" si="315"/>
        <v/>
      </c>
      <c r="AE2203" s="84" t="str">
        <f t="shared" si="316"/>
        <v/>
      </c>
      <c r="AG2203" s="6" t="str">
        <f>IF($AE2203="", "", COUNTIF($AE$10:$AE$2510, "&gt;"&amp;$AE2203)+1+COUNTIF($AE$10:$AE2203, $AE2203)-1)</f>
        <v/>
      </c>
    </row>
    <row r="2204" spans="1:33" x14ac:dyDescent="0.25">
      <c r="A2204" s="2"/>
      <c r="B2204" s="98"/>
      <c r="C2204" s="99"/>
      <c r="D2204" s="100"/>
      <c r="E2204" s="101"/>
      <c r="F2204" s="102"/>
      <c r="G2204" s="99"/>
      <c r="H2204" s="103"/>
      <c r="I2204" s="104"/>
      <c r="J2204" s="2"/>
      <c r="K2204" s="56" t="str">
        <f t="shared" si="308"/>
        <v/>
      </c>
      <c r="L2204" s="2"/>
      <c r="M2204" s="2"/>
      <c r="N2204" s="51" t="str">
        <f t="shared" si="309"/>
        <v/>
      </c>
      <c r="O2204" s="2"/>
      <c r="Q2204" s="6" t="str">
        <f t="shared" si="310"/>
        <v/>
      </c>
      <c r="S2204" s="6" t="str">
        <f>IF(COUNTIF($Q2204:$Q$2510, $Q2204)&gt;1, "", $Q2204)</f>
        <v/>
      </c>
      <c r="U2204" s="63" t="str">
        <f>IF($B2204="", "", IF(OR($B2204&lt;'Intro &amp; Setup'!$W$18, $B2204&gt;'Intro &amp; Setup'!$AG$18), "X", ""))</f>
        <v/>
      </c>
      <c r="V2204" s="64" t="str">
        <f>IF($F2204="", "", IF(OR($F2204&lt;'Intro &amp; Setup'!$W$18, $F2204&gt;'Intro &amp; Setup'!$AG$18), "X", ""))</f>
        <v/>
      </c>
      <c r="W2204" s="6" t="str">
        <f t="shared" si="311"/>
        <v/>
      </c>
      <c r="Y2204" s="63" t="str">
        <f t="shared" si="312"/>
        <v/>
      </c>
      <c r="Z2204" s="64" t="str">
        <f t="shared" si="313"/>
        <v/>
      </c>
      <c r="AB2204" s="80" t="str">
        <f t="shared" si="314"/>
        <v/>
      </c>
      <c r="AC2204" s="77" t="str">
        <f t="shared" si="315"/>
        <v/>
      </c>
      <c r="AE2204" s="84" t="str">
        <f t="shared" si="316"/>
        <v/>
      </c>
      <c r="AG2204" s="6" t="str">
        <f>IF($AE2204="", "", COUNTIF($AE$10:$AE$2510, "&gt;"&amp;$AE2204)+1+COUNTIF($AE$10:$AE2204, $AE2204)-1)</f>
        <v/>
      </c>
    </row>
    <row r="2205" spans="1:33" x14ac:dyDescent="0.25">
      <c r="A2205" s="2"/>
      <c r="B2205" s="98"/>
      <c r="C2205" s="99"/>
      <c r="D2205" s="100"/>
      <c r="E2205" s="101"/>
      <c r="F2205" s="102"/>
      <c r="G2205" s="99"/>
      <c r="H2205" s="103"/>
      <c r="I2205" s="104"/>
      <c r="J2205" s="2"/>
      <c r="K2205" s="56" t="str">
        <f t="shared" si="308"/>
        <v/>
      </c>
      <c r="L2205" s="2"/>
      <c r="M2205" s="2"/>
      <c r="N2205" s="51" t="str">
        <f t="shared" si="309"/>
        <v/>
      </c>
      <c r="O2205" s="2"/>
      <c r="Q2205" s="6" t="str">
        <f t="shared" si="310"/>
        <v/>
      </c>
      <c r="S2205" s="6" t="str">
        <f>IF(COUNTIF($Q2205:$Q$2510, $Q2205)&gt;1, "", $Q2205)</f>
        <v/>
      </c>
      <c r="U2205" s="63" t="str">
        <f>IF($B2205="", "", IF(OR($B2205&lt;'Intro &amp; Setup'!$W$18, $B2205&gt;'Intro &amp; Setup'!$AG$18), "X", ""))</f>
        <v/>
      </c>
      <c r="V2205" s="64" t="str">
        <f>IF($F2205="", "", IF(OR($F2205&lt;'Intro &amp; Setup'!$W$18, $F2205&gt;'Intro &amp; Setup'!$AG$18), "X", ""))</f>
        <v/>
      </c>
      <c r="W2205" s="6" t="str">
        <f t="shared" si="311"/>
        <v/>
      </c>
      <c r="Y2205" s="63" t="str">
        <f t="shared" si="312"/>
        <v/>
      </c>
      <c r="Z2205" s="64" t="str">
        <f t="shared" si="313"/>
        <v/>
      </c>
      <c r="AB2205" s="80" t="str">
        <f t="shared" si="314"/>
        <v/>
      </c>
      <c r="AC2205" s="77" t="str">
        <f t="shared" si="315"/>
        <v/>
      </c>
      <c r="AE2205" s="84" t="str">
        <f t="shared" si="316"/>
        <v/>
      </c>
      <c r="AG2205" s="6" t="str">
        <f>IF($AE2205="", "", COUNTIF($AE$10:$AE$2510, "&gt;"&amp;$AE2205)+1+COUNTIF($AE$10:$AE2205, $AE2205)-1)</f>
        <v/>
      </c>
    </row>
    <row r="2206" spans="1:33" x14ac:dyDescent="0.25">
      <c r="A2206" s="2"/>
      <c r="B2206" s="98"/>
      <c r="C2206" s="99"/>
      <c r="D2206" s="100"/>
      <c r="E2206" s="101"/>
      <c r="F2206" s="102"/>
      <c r="G2206" s="99"/>
      <c r="H2206" s="103"/>
      <c r="I2206" s="104"/>
      <c r="J2206" s="2"/>
      <c r="K2206" s="56" t="str">
        <f t="shared" si="308"/>
        <v/>
      </c>
      <c r="L2206" s="2"/>
      <c r="M2206" s="2"/>
      <c r="N2206" s="51" t="str">
        <f t="shared" si="309"/>
        <v/>
      </c>
      <c r="O2206" s="2"/>
      <c r="Q2206" s="6" t="str">
        <f t="shared" si="310"/>
        <v/>
      </c>
      <c r="S2206" s="6" t="str">
        <f>IF(COUNTIF($Q2206:$Q$2510, $Q2206)&gt;1, "", $Q2206)</f>
        <v/>
      </c>
      <c r="U2206" s="63" t="str">
        <f>IF($B2206="", "", IF(OR($B2206&lt;'Intro &amp; Setup'!$W$18, $B2206&gt;'Intro &amp; Setup'!$AG$18), "X", ""))</f>
        <v/>
      </c>
      <c r="V2206" s="64" t="str">
        <f>IF($F2206="", "", IF(OR($F2206&lt;'Intro &amp; Setup'!$W$18, $F2206&gt;'Intro &amp; Setup'!$AG$18), "X", ""))</f>
        <v/>
      </c>
      <c r="W2206" s="6" t="str">
        <f t="shared" si="311"/>
        <v/>
      </c>
      <c r="Y2206" s="63" t="str">
        <f t="shared" si="312"/>
        <v/>
      </c>
      <c r="Z2206" s="64" t="str">
        <f t="shared" si="313"/>
        <v/>
      </c>
      <c r="AB2206" s="80" t="str">
        <f t="shared" si="314"/>
        <v/>
      </c>
      <c r="AC2206" s="77" t="str">
        <f t="shared" si="315"/>
        <v/>
      </c>
      <c r="AE2206" s="84" t="str">
        <f t="shared" si="316"/>
        <v/>
      </c>
      <c r="AG2206" s="6" t="str">
        <f>IF($AE2206="", "", COUNTIF($AE$10:$AE$2510, "&gt;"&amp;$AE2206)+1+COUNTIF($AE$10:$AE2206, $AE2206)-1)</f>
        <v/>
      </c>
    </row>
    <row r="2207" spans="1:33" x14ac:dyDescent="0.25">
      <c r="A2207" s="2"/>
      <c r="B2207" s="98"/>
      <c r="C2207" s="99"/>
      <c r="D2207" s="100"/>
      <c r="E2207" s="101"/>
      <c r="F2207" s="102"/>
      <c r="G2207" s="99"/>
      <c r="H2207" s="103"/>
      <c r="I2207" s="104"/>
      <c r="J2207" s="2"/>
      <c r="K2207" s="56" t="str">
        <f t="shared" si="308"/>
        <v/>
      </c>
      <c r="L2207" s="2"/>
      <c r="M2207" s="2"/>
      <c r="N2207" s="51" t="str">
        <f t="shared" si="309"/>
        <v/>
      </c>
      <c r="O2207" s="2"/>
      <c r="Q2207" s="6" t="str">
        <f t="shared" si="310"/>
        <v/>
      </c>
      <c r="S2207" s="6" t="str">
        <f>IF(COUNTIF($Q2207:$Q$2510, $Q2207)&gt;1, "", $Q2207)</f>
        <v/>
      </c>
      <c r="U2207" s="63" t="str">
        <f>IF($B2207="", "", IF(OR($B2207&lt;'Intro &amp; Setup'!$W$18, $B2207&gt;'Intro &amp; Setup'!$AG$18), "X", ""))</f>
        <v/>
      </c>
      <c r="V2207" s="64" t="str">
        <f>IF($F2207="", "", IF(OR($F2207&lt;'Intro &amp; Setup'!$W$18, $F2207&gt;'Intro &amp; Setup'!$AG$18), "X", ""))</f>
        <v/>
      </c>
      <c r="W2207" s="6" t="str">
        <f t="shared" si="311"/>
        <v/>
      </c>
      <c r="Y2207" s="63" t="str">
        <f t="shared" si="312"/>
        <v/>
      </c>
      <c r="Z2207" s="64" t="str">
        <f t="shared" si="313"/>
        <v/>
      </c>
      <c r="AB2207" s="80" t="str">
        <f t="shared" si="314"/>
        <v/>
      </c>
      <c r="AC2207" s="77" t="str">
        <f t="shared" si="315"/>
        <v/>
      </c>
      <c r="AE2207" s="84" t="str">
        <f t="shared" si="316"/>
        <v/>
      </c>
      <c r="AG2207" s="6" t="str">
        <f>IF($AE2207="", "", COUNTIF($AE$10:$AE$2510, "&gt;"&amp;$AE2207)+1+COUNTIF($AE$10:$AE2207, $AE2207)-1)</f>
        <v/>
      </c>
    </row>
    <row r="2208" spans="1:33" x14ac:dyDescent="0.25">
      <c r="A2208" s="2"/>
      <c r="B2208" s="98"/>
      <c r="C2208" s="99"/>
      <c r="D2208" s="100"/>
      <c r="E2208" s="101"/>
      <c r="F2208" s="102"/>
      <c r="G2208" s="99"/>
      <c r="H2208" s="103"/>
      <c r="I2208" s="104"/>
      <c r="J2208" s="2"/>
      <c r="K2208" s="56" t="str">
        <f t="shared" si="308"/>
        <v/>
      </c>
      <c r="L2208" s="2"/>
      <c r="M2208" s="2"/>
      <c r="N2208" s="51" t="str">
        <f t="shared" si="309"/>
        <v/>
      </c>
      <c r="O2208" s="2"/>
      <c r="Q2208" s="6" t="str">
        <f t="shared" si="310"/>
        <v/>
      </c>
      <c r="S2208" s="6" t="str">
        <f>IF(COUNTIF($Q2208:$Q$2510, $Q2208)&gt;1, "", $Q2208)</f>
        <v/>
      </c>
      <c r="U2208" s="63" t="str">
        <f>IF($B2208="", "", IF(OR($B2208&lt;'Intro &amp; Setup'!$W$18, $B2208&gt;'Intro &amp; Setup'!$AG$18), "X", ""))</f>
        <v/>
      </c>
      <c r="V2208" s="64" t="str">
        <f>IF($F2208="", "", IF(OR($F2208&lt;'Intro &amp; Setup'!$W$18, $F2208&gt;'Intro &amp; Setup'!$AG$18), "X", ""))</f>
        <v/>
      </c>
      <c r="W2208" s="6" t="str">
        <f t="shared" si="311"/>
        <v/>
      </c>
      <c r="Y2208" s="63" t="str">
        <f t="shared" si="312"/>
        <v/>
      </c>
      <c r="Z2208" s="64" t="str">
        <f t="shared" si="313"/>
        <v/>
      </c>
      <c r="AB2208" s="80" t="str">
        <f t="shared" si="314"/>
        <v/>
      </c>
      <c r="AC2208" s="77" t="str">
        <f t="shared" si="315"/>
        <v/>
      </c>
      <c r="AE2208" s="84" t="str">
        <f t="shared" si="316"/>
        <v/>
      </c>
      <c r="AG2208" s="6" t="str">
        <f>IF($AE2208="", "", COUNTIF($AE$10:$AE$2510, "&gt;"&amp;$AE2208)+1+COUNTIF($AE$10:$AE2208, $AE2208)-1)</f>
        <v/>
      </c>
    </row>
    <row r="2209" spans="1:33" x14ac:dyDescent="0.25">
      <c r="A2209" s="2"/>
      <c r="B2209" s="98"/>
      <c r="C2209" s="99"/>
      <c r="D2209" s="100"/>
      <c r="E2209" s="101"/>
      <c r="F2209" s="102"/>
      <c r="G2209" s="99"/>
      <c r="H2209" s="103"/>
      <c r="I2209" s="104"/>
      <c r="J2209" s="2"/>
      <c r="K2209" s="56" t="str">
        <f t="shared" si="308"/>
        <v/>
      </c>
      <c r="L2209" s="2"/>
      <c r="M2209" s="2"/>
      <c r="N2209" s="51" t="str">
        <f t="shared" si="309"/>
        <v/>
      </c>
      <c r="O2209" s="2"/>
      <c r="Q2209" s="6" t="str">
        <f t="shared" si="310"/>
        <v/>
      </c>
      <c r="S2209" s="6" t="str">
        <f>IF(COUNTIF($Q2209:$Q$2510, $Q2209)&gt;1, "", $Q2209)</f>
        <v/>
      </c>
      <c r="U2209" s="63" t="str">
        <f>IF($B2209="", "", IF(OR($B2209&lt;'Intro &amp; Setup'!$W$18, $B2209&gt;'Intro &amp; Setup'!$AG$18), "X", ""))</f>
        <v/>
      </c>
      <c r="V2209" s="64" t="str">
        <f>IF($F2209="", "", IF(OR($F2209&lt;'Intro &amp; Setup'!$W$18, $F2209&gt;'Intro &amp; Setup'!$AG$18), "X", ""))</f>
        <v/>
      </c>
      <c r="W2209" s="6" t="str">
        <f t="shared" si="311"/>
        <v/>
      </c>
      <c r="Y2209" s="63" t="str">
        <f t="shared" si="312"/>
        <v/>
      </c>
      <c r="Z2209" s="64" t="str">
        <f t="shared" si="313"/>
        <v/>
      </c>
      <c r="AB2209" s="80" t="str">
        <f t="shared" si="314"/>
        <v/>
      </c>
      <c r="AC2209" s="77" t="str">
        <f t="shared" si="315"/>
        <v/>
      </c>
      <c r="AE2209" s="84" t="str">
        <f t="shared" si="316"/>
        <v/>
      </c>
      <c r="AG2209" s="6" t="str">
        <f>IF($AE2209="", "", COUNTIF($AE$10:$AE$2510, "&gt;"&amp;$AE2209)+1+COUNTIF($AE$10:$AE2209, $AE2209)-1)</f>
        <v/>
      </c>
    </row>
    <row r="2210" spans="1:33" x14ac:dyDescent="0.25">
      <c r="A2210" s="2"/>
      <c r="B2210" s="98"/>
      <c r="C2210" s="99"/>
      <c r="D2210" s="100"/>
      <c r="E2210" s="101"/>
      <c r="F2210" s="102"/>
      <c r="G2210" s="99"/>
      <c r="H2210" s="103"/>
      <c r="I2210" s="104"/>
      <c r="J2210" s="2"/>
      <c r="K2210" s="56" t="str">
        <f t="shared" si="308"/>
        <v/>
      </c>
      <c r="L2210" s="2"/>
      <c r="M2210" s="2"/>
      <c r="N2210" s="51" t="str">
        <f t="shared" si="309"/>
        <v/>
      </c>
      <c r="O2210" s="2"/>
      <c r="Q2210" s="6" t="str">
        <f t="shared" si="310"/>
        <v/>
      </c>
      <c r="S2210" s="6" t="str">
        <f>IF(COUNTIF($Q2210:$Q$2510, $Q2210)&gt;1, "", $Q2210)</f>
        <v/>
      </c>
      <c r="U2210" s="63" t="str">
        <f>IF($B2210="", "", IF(OR($B2210&lt;'Intro &amp; Setup'!$W$18, $B2210&gt;'Intro &amp; Setup'!$AG$18), "X", ""))</f>
        <v/>
      </c>
      <c r="V2210" s="64" t="str">
        <f>IF($F2210="", "", IF(OR($F2210&lt;'Intro &amp; Setup'!$W$18, $F2210&gt;'Intro &amp; Setup'!$AG$18), "X", ""))</f>
        <v/>
      </c>
      <c r="W2210" s="6" t="str">
        <f t="shared" si="311"/>
        <v/>
      </c>
      <c r="Y2210" s="63" t="str">
        <f t="shared" si="312"/>
        <v/>
      </c>
      <c r="Z2210" s="64" t="str">
        <f t="shared" si="313"/>
        <v/>
      </c>
      <c r="AB2210" s="80" t="str">
        <f t="shared" si="314"/>
        <v/>
      </c>
      <c r="AC2210" s="77" t="str">
        <f t="shared" si="315"/>
        <v/>
      </c>
      <c r="AE2210" s="84" t="str">
        <f t="shared" si="316"/>
        <v/>
      </c>
      <c r="AG2210" s="6" t="str">
        <f>IF($AE2210="", "", COUNTIF($AE$10:$AE$2510, "&gt;"&amp;$AE2210)+1+COUNTIF($AE$10:$AE2210, $AE2210)-1)</f>
        <v/>
      </c>
    </row>
    <row r="2211" spans="1:33" x14ac:dyDescent="0.25">
      <c r="A2211" s="2"/>
      <c r="B2211" s="98"/>
      <c r="C2211" s="99"/>
      <c r="D2211" s="100"/>
      <c r="E2211" s="101"/>
      <c r="F2211" s="102"/>
      <c r="G2211" s="99"/>
      <c r="H2211" s="103"/>
      <c r="I2211" s="104"/>
      <c r="J2211" s="2"/>
      <c r="K2211" s="56" t="str">
        <f t="shared" si="308"/>
        <v/>
      </c>
      <c r="L2211" s="2"/>
      <c r="M2211" s="2"/>
      <c r="N2211" s="51" t="str">
        <f t="shared" si="309"/>
        <v/>
      </c>
      <c r="O2211" s="2"/>
      <c r="Q2211" s="6" t="str">
        <f t="shared" si="310"/>
        <v/>
      </c>
      <c r="S2211" s="6" t="str">
        <f>IF(COUNTIF($Q2211:$Q$2510, $Q2211)&gt;1, "", $Q2211)</f>
        <v/>
      </c>
      <c r="U2211" s="63" t="str">
        <f>IF($B2211="", "", IF(OR($B2211&lt;'Intro &amp; Setup'!$W$18, $B2211&gt;'Intro &amp; Setup'!$AG$18), "X", ""))</f>
        <v/>
      </c>
      <c r="V2211" s="64" t="str">
        <f>IF($F2211="", "", IF(OR($F2211&lt;'Intro &amp; Setup'!$W$18, $F2211&gt;'Intro &amp; Setup'!$AG$18), "X", ""))</f>
        <v/>
      </c>
      <c r="W2211" s="6" t="str">
        <f t="shared" si="311"/>
        <v/>
      </c>
      <c r="Y2211" s="63" t="str">
        <f t="shared" si="312"/>
        <v/>
      </c>
      <c r="Z2211" s="64" t="str">
        <f t="shared" si="313"/>
        <v/>
      </c>
      <c r="AB2211" s="80" t="str">
        <f t="shared" si="314"/>
        <v/>
      </c>
      <c r="AC2211" s="77" t="str">
        <f t="shared" si="315"/>
        <v/>
      </c>
      <c r="AE2211" s="84" t="str">
        <f t="shared" si="316"/>
        <v/>
      </c>
      <c r="AG2211" s="6" t="str">
        <f>IF($AE2211="", "", COUNTIF($AE$10:$AE$2510, "&gt;"&amp;$AE2211)+1+COUNTIF($AE$10:$AE2211, $AE2211)-1)</f>
        <v/>
      </c>
    </row>
    <row r="2212" spans="1:33" x14ac:dyDescent="0.25">
      <c r="A2212" s="2"/>
      <c r="B2212" s="98"/>
      <c r="C2212" s="99"/>
      <c r="D2212" s="100"/>
      <c r="E2212" s="101"/>
      <c r="F2212" s="102"/>
      <c r="G2212" s="99"/>
      <c r="H2212" s="103"/>
      <c r="I2212" s="104"/>
      <c r="J2212" s="2"/>
      <c r="K2212" s="56" t="str">
        <f t="shared" si="308"/>
        <v/>
      </c>
      <c r="L2212" s="2"/>
      <c r="M2212" s="2"/>
      <c r="N2212" s="51" t="str">
        <f t="shared" si="309"/>
        <v/>
      </c>
      <c r="O2212" s="2"/>
      <c r="Q2212" s="6" t="str">
        <f t="shared" si="310"/>
        <v/>
      </c>
      <c r="S2212" s="6" t="str">
        <f>IF(COUNTIF($Q2212:$Q$2510, $Q2212)&gt;1, "", $Q2212)</f>
        <v/>
      </c>
      <c r="U2212" s="63" t="str">
        <f>IF($B2212="", "", IF(OR($B2212&lt;'Intro &amp; Setup'!$W$18, $B2212&gt;'Intro &amp; Setup'!$AG$18), "X", ""))</f>
        <v/>
      </c>
      <c r="V2212" s="64" t="str">
        <f>IF($F2212="", "", IF(OR($F2212&lt;'Intro &amp; Setup'!$W$18, $F2212&gt;'Intro &amp; Setup'!$AG$18), "X", ""))</f>
        <v/>
      </c>
      <c r="W2212" s="6" t="str">
        <f t="shared" si="311"/>
        <v/>
      </c>
      <c r="Y2212" s="63" t="str">
        <f t="shared" si="312"/>
        <v/>
      </c>
      <c r="Z2212" s="64" t="str">
        <f t="shared" si="313"/>
        <v/>
      </c>
      <c r="AB2212" s="80" t="str">
        <f t="shared" si="314"/>
        <v/>
      </c>
      <c r="AC2212" s="77" t="str">
        <f t="shared" si="315"/>
        <v/>
      </c>
      <c r="AE2212" s="84" t="str">
        <f t="shared" si="316"/>
        <v/>
      </c>
      <c r="AG2212" s="6" t="str">
        <f>IF($AE2212="", "", COUNTIF($AE$10:$AE$2510, "&gt;"&amp;$AE2212)+1+COUNTIF($AE$10:$AE2212, $AE2212)-1)</f>
        <v/>
      </c>
    </row>
    <row r="2213" spans="1:33" x14ac:dyDescent="0.25">
      <c r="A2213" s="2"/>
      <c r="B2213" s="98"/>
      <c r="C2213" s="99"/>
      <c r="D2213" s="100"/>
      <c r="E2213" s="101"/>
      <c r="F2213" s="102"/>
      <c r="G2213" s="99"/>
      <c r="H2213" s="103"/>
      <c r="I2213" s="104"/>
      <c r="J2213" s="2"/>
      <c r="K2213" s="56" t="str">
        <f t="shared" si="308"/>
        <v/>
      </c>
      <c r="L2213" s="2"/>
      <c r="M2213" s="2"/>
      <c r="N2213" s="51" t="str">
        <f t="shared" si="309"/>
        <v/>
      </c>
      <c r="O2213" s="2"/>
      <c r="Q2213" s="6" t="str">
        <f t="shared" si="310"/>
        <v/>
      </c>
      <c r="S2213" s="6" t="str">
        <f>IF(COUNTIF($Q2213:$Q$2510, $Q2213)&gt;1, "", $Q2213)</f>
        <v/>
      </c>
      <c r="U2213" s="63" t="str">
        <f>IF($B2213="", "", IF(OR($B2213&lt;'Intro &amp; Setup'!$W$18, $B2213&gt;'Intro &amp; Setup'!$AG$18), "X", ""))</f>
        <v/>
      </c>
      <c r="V2213" s="64" t="str">
        <f>IF($F2213="", "", IF(OR($F2213&lt;'Intro &amp; Setup'!$W$18, $F2213&gt;'Intro &amp; Setup'!$AG$18), "X", ""))</f>
        <v/>
      </c>
      <c r="W2213" s="6" t="str">
        <f t="shared" si="311"/>
        <v/>
      </c>
      <c r="Y2213" s="63" t="str">
        <f t="shared" si="312"/>
        <v/>
      </c>
      <c r="Z2213" s="64" t="str">
        <f t="shared" si="313"/>
        <v/>
      </c>
      <c r="AB2213" s="80" t="str">
        <f t="shared" si="314"/>
        <v/>
      </c>
      <c r="AC2213" s="77" t="str">
        <f t="shared" si="315"/>
        <v/>
      </c>
      <c r="AE2213" s="84" t="str">
        <f t="shared" si="316"/>
        <v/>
      </c>
      <c r="AG2213" s="6" t="str">
        <f>IF($AE2213="", "", COUNTIF($AE$10:$AE$2510, "&gt;"&amp;$AE2213)+1+COUNTIF($AE$10:$AE2213, $AE2213)-1)</f>
        <v/>
      </c>
    </row>
    <row r="2214" spans="1:33" x14ac:dyDescent="0.25">
      <c r="A2214" s="2"/>
      <c r="B2214" s="98"/>
      <c r="C2214" s="99"/>
      <c r="D2214" s="100"/>
      <c r="E2214" s="101"/>
      <c r="F2214" s="102"/>
      <c r="G2214" s="99"/>
      <c r="H2214" s="103"/>
      <c r="I2214" s="104"/>
      <c r="J2214" s="2"/>
      <c r="K2214" s="56" t="str">
        <f t="shared" si="308"/>
        <v/>
      </c>
      <c r="L2214" s="2"/>
      <c r="M2214" s="2"/>
      <c r="N2214" s="51" t="str">
        <f t="shared" si="309"/>
        <v/>
      </c>
      <c r="O2214" s="2"/>
      <c r="Q2214" s="6" t="str">
        <f t="shared" si="310"/>
        <v/>
      </c>
      <c r="S2214" s="6" t="str">
        <f>IF(COUNTIF($Q2214:$Q$2510, $Q2214)&gt;1, "", $Q2214)</f>
        <v/>
      </c>
      <c r="U2214" s="63" t="str">
        <f>IF($B2214="", "", IF(OR($B2214&lt;'Intro &amp; Setup'!$W$18, $B2214&gt;'Intro &amp; Setup'!$AG$18), "X", ""))</f>
        <v/>
      </c>
      <c r="V2214" s="64" t="str">
        <f>IF($F2214="", "", IF(OR($F2214&lt;'Intro &amp; Setup'!$W$18, $F2214&gt;'Intro &amp; Setup'!$AG$18), "X", ""))</f>
        <v/>
      </c>
      <c r="W2214" s="6" t="str">
        <f t="shared" si="311"/>
        <v/>
      </c>
      <c r="Y2214" s="63" t="str">
        <f t="shared" si="312"/>
        <v/>
      </c>
      <c r="Z2214" s="64" t="str">
        <f t="shared" si="313"/>
        <v/>
      </c>
      <c r="AB2214" s="80" t="str">
        <f t="shared" si="314"/>
        <v/>
      </c>
      <c r="AC2214" s="77" t="str">
        <f t="shared" si="315"/>
        <v/>
      </c>
      <c r="AE2214" s="84" t="str">
        <f t="shared" si="316"/>
        <v/>
      </c>
      <c r="AG2214" s="6" t="str">
        <f>IF($AE2214="", "", COUNTIF($AE$10:$AE$2510, "&gt;"&amp;$AE2214)+1+COUNTIF($AE$10:$AE2214, $AE2214)-1)</f>
        <v/>
      </c>
    </row>
    <row r="2215" spans="1:33" x14ac:dyDescent="0.25">
      <c r="A2215" s="2"/>
      <c r="B2215" s="98"/>
      <c r="C2215" s="99"/>
      <c r="D2215" s="100"/>
      <c r="E2215" s="101"/>
      <c r="F2215" s="102"/>
      <c r="G2215" s="99"/>
      <c r="H2215" s="103"/>
      <c r="I2215" s="104"/>
      <c r="J2215" s="2"/>
      <c r="K2215" s="56" t="str">
        <f t="shared" si="308"/>
        <v/>
      </c>
      <c r="L2215" s="2"/>
      <c r="M2215" s="2"/>
      <c r="N2215" s="51" t="str">
        <f t="shared" si="309"/>
        <v/>
      </c>
      <c r="O2215" s="2"/>
      <c r="Q2215" s="6" t="str">
        <f t="shared" si="310"/>
        <v/>
      </c>
      <c r="S2215" s="6" t="str">
        <f>IF(COUNTIF($Q2215:$Q$2510, $Q2215)&gt;1, "", $Q2215)</f>
        <v/>
      </c>
      <c r="U2215" s="63" t="str">
        <f>IF($B2215="", "", IF(OR($B2215&lt;'Intro &amp; Setup'!$W$18, $B2215&gt;'Intro &amp; Setup'!$AG$18), "X", ""))</f>
        <v/>
      </c>
      <c r="V2215" s="64" t="str">
        <f>IF($F2215="", "", IF(OR($F2215&lt;'Intro &amp; Setup'!$W$18, $F2215&gt;'Intro &amp; Setup'!$AG$18), "X", ""))</f>
        <v/>
      </c>
      <c r="W2215" s="6" t="str">
        <f t="shared" si="311"/>
        <v/>
      </c>
      <c r="Y2215" s="63" t="str">
        <f t="shared" si="312"/>
        <v/>
      </c>
      <c r="Z2215" s="64" t="str">
        <f t="shared" si="313"/>
        <v/>
      </c>
      <c r="AB2215" s="80" t="str">
        <f t="shared" si="314"/>
        <v/>
      </c>
      <c r="AC2215" s="77" t="str">
        <f t="shared" si="315"/>
        <v/>
      </c>
      <c r="AE2215" s="84" t="str">
        <f t="shared" si="316"/>
        <v/>
      </c>
      <c r="AG2215" s="6" t="str">
        <f>IF($AE2215="", "", COUNTIF($AE$10:$AE$2510, "&gt;"&amp;$AE2215)+1+COUNTIF($AE$10:$AE2215, $AE2215)-1)</f>
        <v/>
      </c>
    </row>
    <row r="2216" spans="1:33" x14ac:dyDescent="0.25">
      <c r="A2216" s="2"/>
      <c r="B2216" s="98"/>
      <c r="C2216" s="99"/>
      <c r="D2216" s="100"/>
      <c r="E2216" s="101"/>
      <c r="F2216" s="102"/>
      <c r="G2216" s="99"/>
      <c r="H2216" s="103"/>
      <c r="I2216" s="104"/>
      <c r="J2216" s="2"/>
      <c r="K2216" s="56" t="str">
        <f t="shared" si="308"/>
        <v/>
      </c>
      <c r="L2216" s="2"/>
      <c r="M2216" s="2"/>
      <c r="N2216" s="51" t="str">
        <f t="shared" si="309"/>
        <v/>
      </c>
      <c r="O2216" s="2"/>
      <c r="Q2216" s="6" t="str">
        <f t="shared" si="310"/>
        <v/>
      </c>
      <c r="S2216" s="6" t="str">
        <f>IF(COUNTIF($Q2216:$Q$2510, $Q2216)&gt;1, "", $Q2216)</f>
        <v/>
      </c>
      <c r="U2216" s="63" t="str">
        <f>IF($B2216="", "", IF(OR($B2216&lt;'Intro &amp; Setup'!$W$18, $B2216&gt;'Intro &amp; Setup'!$AG$18), "X", ""))</f>
        <v/>
      </c>
      <c r="V2216" s="64" t="str">
        <f>IF($F2216="", "", IF(OR($F2216&lt;'Intro &amp; Setup'!$W$18, $F2216&gt;'Intro &amp; Setup'!$AG$18), "X", ""))</f>
        <v/>
      </c>
      <c r="W2216" s="6" t="str">
        <f t="shared" si="311"/>
        <v/>
      </c>
      <c r="Y2216" s="63" t="str">
        <f t="shared" si="312"/>
        <v/>
      </c>
      <c r="Z2216" s="64" t="str">
        <f t="shared" si="313"/>
        <v/>
      </c>
      <c r="AB2216" s="80" t="str">
        <f t="shared" si="314"/>
        <v/>
      </c>
      <c r="AC2216" s="77" t="str">
        <f t="shared" si="315"/>
        <v/>
      </c>
      <c r="AE2216" s="84" t="str">
        <f t="shared" si="316"/>
        <v/>
      </c>
      <c r="AG2216" s="6" t="str">
        <f>IF($AE2216="", "", COUNTIF($AE$10:$AE$2510, "&gt;"&amp;$AE2216)+1+COUNTIF($AE$10:$AE2216, $AE2216)-1)</f>
        <v/>
      </c>
    </row>
    <row r="2217" spans="1:33" x14ac:dyDescent="0.25">
      <c r="A2217" s="2"/>
      <c r="B2217" s="98"/>
      <c r="C2217" s="99"/>
      <c r="D2217" s="100"/>
      <c r="E2217" s="101"/>
      <c r="F2217" s="102"/>
      <c r="G2217" s="99"/>
      <c r="H2217" s="103"/>
      <c r="I2217" s="104"/>
      <c r="J2217" s="2"/>
      <c r="K2217" s="56" t="str">
        <f t="shared" si="308"/>
        <v/>
      </c>
      <c r="L2217" s="2"/>
      <c r="M2217" s="2"/>
      <c r="N2217" s="51" t="str">
        <f t="shared" si="309"/>
        <v/>
      </c>
      <c r="O2217" s="2"/>
      <c r="Q2217" s="6" t="str">
        <f t="shared" si="310"/>
        <v/>
      </c>
      <c r="S2217" s="6" t="str">
        <f>IF(COUNTIF($Q2217:$Q$2510, $Q2217)&gt;1, "", $Q2217)</f>
        <v/>
      </c>
      <c r="U2217" s="63" t="str">
        <f>IF($B2217="", "", IF(OR($B2217&lt;'Intro &amp; Setup'!$W$18, $B2217&gt;'Intro &amp; Setup'!$AG$18), "X", ""))</f>
        <v/>
      </c>
      <c r="V2217" s="64" t="str">
        <f>IF($F2217="", "", IF(OR($F2217&lt;'Intro &amp; Setup'!$W$18, $F2217&gt;'Intro &amp; Setup'!$AG$18), "X", ""))</f>
        <v/>
      </c>
      <c r="W2217" s="6" t="str">
        <f t="shared" si="311"/>
        <v/>
      </c>
      <c r="Y2217" s="63" t="str">
        <f t="shared" si="312"/>
        <v/>
      </c>
      <c r="Z2217" s="64" t="str">
        <f t="shared" si="313"/>
        <v/>
      </c>
      <c r="AB2217" s="80" t="str">
        <f t="shared" si="314"/>
        <v/>
      </c>
      <c r="AC2217" s="77" t="str">
        <f t="shared" si="315"/>
        <v/>
      </c>
      <c r="AE2217" s="84" t="str">
        <f t="shared" si="316"/>
        <v/>
      </c>
      <c r="AG2217" s="6" t="str">
        <f>IF($AE2217="", "", COUNTIF($AE$10:$AE$2510, "&gt;"&amp;$AE2217)+1+COUNTIF($AE$10:$AE2217, $AE2217)-1)</f>
        <v/>
      </c>
    </row>
    <row r="2218" spans="1:33" x14ac:dyDescent="0.25">
      <c r="A2218" s="2"/>
      <c r="B2218" s="98"/>
      <c r="C2218" s="99"/>
      <c r="D2218" s="100"/>
      <c r="E2218" s="101"/>
      <c r="F2218" s="102"/>
      <c r="G2218" s="99"/>
      <c r="H2218" s="103"/>
      <c r="I2218" s="104"/>
      <c r="J2218" s="2"/>
      <c r="K2218" s="56" t="str">
        <f t="shared" si="308"/>
        <v/>
      </c>
      <c r="L2218" s="2"/>
      <c r="M2218" s="2"/>
      <c r="N2218" s="51" t="str">
        <f t="shared" si="309"/>
        <v/>
      </c>
      <c r="O2218" s="2"/>
      <c r="Q2218" s="6" t="str">
        <f t="shared" si="310"/>
        <v/>
      </c>
      <c r="S2218" s="6" t="str">
        <f>IF(COUNTIF($Q2218:$Q$2510, $Q2218)&gt;1, "", $Q2218)</f>
        <v/>
      </c>
      <c r="U2218" s="63" t="str">
        <f>IF($B2218="", "", IF(OR($B2218&lt;'Intro &amp; Setup'!$W$18, $B2218&gt;'Intro &amp; Setup'!$AG$18), "X", ""))</f>
        <v/>
      </c>
      <c r="V2218" s="64" t="str">
        <f>IF($F2218="", "", IF(OR($F2218&lt;'Intro &amp; Setup'!$W$18, $F2218&gt;'Intro &amp; Setup'!$AG$18), "X", ""))</f>
        <v/>
      </c>
      <c r="W2218" s="6" t="str">
        <f t="shared" si="311"/>
        <v/>
      </c>
      <c r="Y2218" s="63" t="str">
        <f t="shared" si="312"/>
        <v/>
      </c>
      <c r="Z2218" s="64" t="str">
        <f t="shared" si="313"/>
        <v/>
      </c>
      <c r="AB2218" s="80" t="str">
        <f t="shared" si="314"/>
        <v/>
      </c>
      <c r="AC2218" s="77" t="str">
        <f t="shared" si="315"/>
        <v/>
      </c>
      <c r="AE2218" s="84" t="str">
        <f t="shared" si="316"/>
        <v/>
      </c>
      <c r="AG2218" s="6" t="str">
        <f>IF($AE2218="", "", COUNTIF($AE$10:$AE$2510, "&gt;"&amp;$AE2218)+1+COUNTIF($AE$10:$AE2218, $AE2218)-1)</f>
        <v/>
      </c>
    </row>
    <row r="2219" spans="1:33" x14ac:dyDescent="0.25">
      <c r="A2219" s="2"/>
      <c r="B2219" s="98"/>
      <c r="C2219" s="99"/>
      <c r="D2219" s="100"/>
      <c r="E2219" s="101"/>
      <c r="F2219" s="102"/>
      <c r="G2219" s="99"/>
      <c r="H2219" s="103"/>
      <c r="I2219" s="104"/>
      <c r="J2219" s="2"/>
      <c r="K2219" s="56" t="str">
        <f t="shared" si="308"/>
        <v/>
      </c>
      <c r="L2219" s="2"/>
      <c r="M2219" s="2"/>
      <c r="N2219" s="51" t="str">
        <f t="shared" si="309"/>
        <v/>
      </c>
      <c r="O2219" s="2"/>
      <c r="Q2219" s="6" t="str">
        <f t="shared" si="310"/>
        <v/>
      </c>
      <c r="S2219" s="6" t="str">
        <f>IF(COUNTIF($Q2219:$Q$2510, $Q2219)&gt;1, "", $Q2219)</f>
        <v/>
      </c>
      <c r="U2219" s="63" t="str">
        <f>IF($B2219="", "", IF(OR($B2219&lt;'Intro &amp; Setup'!$W$18, $B2219&gt;'Intro &amp; Setup'!$AG$18), "X", ""))</f>
        <v/>
      </c>
      <c r="V2219" s="64" t="str">
        <f>IF($F2219="", "", IF(OR($F2219&lt;'Intro &amp; Setup'!$W$18, $F2219&gt;'Intro &amp; Setup'!$AG$18), "X", ""))</f>
        <v/>
      </c>
      <c r="W2219" s="6" t="str">
        <f t="shared" si="311"/>
        <v/>
      </c>
      <c r="Y2219" s="63" t="str">
        <f t="shared" si="312"/>
        <v/>
      </c>
      <c r="Z2219" s="64" t="str">
        <f t="shared" si="313"/>
        <v/>
      </c>
      <c r="AB2219" s="80" t="str">
        <f t="shared" si="314"/>
        <v/>
      </c>
      <c r="AC2219" s="77" t="str">
        <f t="shared" si="315"/>
        <v/>
      </c>
      <c r="AE2219" s="84" t="str">
        <f t="shared" si="316"/>
        <v/>
      </c>
      <c r="AG2219" s="6" t="str">
        <f>IF($AE2219="", "", COUNTIF($AE$10:$AE$2510, "&gt;"&amp;$AE2219)+1+COUNTIF($AE$10:$AE2219, $AE2219)-1)</f>
        <v/>
      </c>
    </row>
    <row r="2220" spans="1:33" x14ac:dyDescent="0.25">
      <c r="A2220" s="2"/>
      <c r="B2220" s="98"/>
      <c r="C2220" s="99"/>
      <c r="D2220" s="100"/>
      <c r="E2220" s="101"/>
      <c r="F2220" s="102"/>
      <c r="G2220" s="99"/>
      <c r="H2220" s="103"/>
      <c r="I2220" s="104"/>
      <c r="J2220" s="2"/>
      <c r="K2220" s="56" t="str">
        <f t="shared" si="308"/>
        <v/>
      </c>
      <c r="L2220" s="2"/>
      <c r="M2220" s="2"/>
      <c r="N2220" s="51" t="str">
        <f t="shared" si="309"/>
        <v/>
      </c>
      <c r="O2220" s="2"/>
      <c r="Q2220" s="6" t="str">
        <f t="shared" si="310"/>
        <v/>
      </c>
      <c r="S2220" s="6" t="str">
        <f>IF(COUNTIF($Q2220:$Q$2510, $Q2220)&gt;1, "", $Q2220)</f>
        <v/>
      </c>
      <c r="U2220" s="63" t="str">
        <f>IF($B2220="", "", IF(OR($B2220&lt;'Intro &amp; Setup'!$W$18, $B2220&gt;'Intro &amp; Setup'!$AG$18), "X", ""))</f>
        <v/>
      </c>
      <c r="V2220" s="64" t="str">
        <f>IF($F2220="", "", IF(OR($F2220&lt;'Intro &amp; Setup'!$W$18, $F2220&gt;'Intro &amp; Setup'!$AG$18), "X", ""))</f>
        <v/>
      </c>
      <c r="W2220" s="6" t="str">
        <f t="shared" si="311"/>
        <v/>
      </c>
      <c r="Y2220" s="63" t="str">
        <f t="shared" si="312"/>
        <v/>
      </c>
      <c r="Z2220" s="64" t="str">
        <f t="shared" si="313"/>
        <v/>
      </c>
      <c r="AB2220" s="80" t="str">
        <f t="shared" si="314"/>
        <v/>
      </c>
      <c r="AC2220" s="77" t="str">
        <f t="shared" si="315"/>
        <v/>
      </c>
      <c r="AE2220" s="84" t="str">
        <f t="shared" si="316"/>
        <v/>
      </c>
      <c r="AG2220" s="6" t="str">
        <f>IF($AE2220="", "", COUNTIF($AE$10:$AE$2510, "&gt;"&amp;$AE2220)+1+COUNTIF($AE$10:$AE2220, $AE2220)-1)</f>
        <v/>
      </c>
    </row>
    <row r="2221" spans="1:33" x14ac:dyDescent="0.25">
      <c r="A2221" s="2"/>
      <c r="B2221" s="98"/>
      <c r="C2221" s="99"/>
      <c r="D2221" s="100"/>
      <c r="E2221" s="101"/>
      <c r="F2221" s="102"/>
      <c r="G2221" s="99"/>
      <c r="H2221" s="103"/>
      <c r="I2221" s="104"/>
      <c r="J2221" s="2"/>
      <c r="K2221" s="56" t="str">
        <f t="shared" si="308"/>
        <v/>
      </c>
      <c r="L2221" s="2"/>
      <c r="M2221" s="2"/>
      <c r="N2221" s="51" t="str">
        <f t="shared" si="309"/>
        <v/>
      </c>
      <c r="O2221" s="2"/>
      <c r="Q2221" s="6" t="str">
        <f t="shared" si="310"/>
        <v/>
      </c>
      <c r="S2221" s="6" t="str">
        <f>IF(COUNTIF($Q2221:$Q$2510, $Q2221)&gt;1, "", $Q2221)</f>
        <v/>
      </c>
      <c r="U2221" s="63" t="str">
        <f>IF($B2221="", "", IF(OR($B2221&lt;'Intro &amp; Setup'!$W$18, $B2221&gt;'Intro &amp; Setup'!$AG$18), "X", ""))</f>
        <v/>
      </c>
      <c r="V2221" s="64" t="str">
        <f>IF($F2221="", "", IF(OR($F2221&lt;'Intro &amp; Setup'!$W$18, $F2221&gt;'Intro &amp; Setup'!$AG$18), "X", ""))</f>
        <v/>
      </c>
      <c r="W2221" s="6" t="str">
        <f t="shared" si="311"/>
        <v/>
      </c>
      <c r="Y2221" s="63" t="str">
        <f t="shared" si="312"/>
        <v/>
      </c>
      <c r="Z2221" s="64" t="str">
        <f t="shared" si="313"/>
        <v/>
      </c>
      <c r="AB2221" s="80" t="str">
        <f t="shared" si="314"/>
        <v/>
      </c>
      <c r="AC2221" s="77" t="str">
        <f t="shared" si="315"/>
        <v/>
      </c>
      <c r="AE2221" s="84" t="str">
        <f t="shared" si="316"/>
        <v/>
      </c>
      <c r="AG2221" s="6" t="str">
        <f>IF($AE2221="", "", COUNTIF($AE$10:$AE$2510, "&gt;"&amp;$AE2221)+1+COUNTIF($AE$10:$AE2221, $AE2221)-1)</f>
        <v/>
      </c>
    </row>
    <row r="2222" spans="1:33" x14ac:dyDescent="0.25">
      <c r="A2222" s="2"/>
      <c r="B2222" s="98"/>
      <c r="C2222" s="99"/>
      <c r="D2222" s="100"/>
      <c r="E2222" s="101"/>
      <c r="F2222" s="102"/>
      <c r="G2222" s="99"/>
      <c r="H2222" s="103"/>
      <c r="I2222" s="104"/>
      <c r="J2222" s="2"/>
      <c r="K2222" s="56" t="str">
        <f t="shared" si="308"/>
        <v/>
      </c>
      <c r="L2222" s="2"/>
      <c r="M2222" s="2"/>
      <c r="N2222" s="51" t="str">
        <f t="shared" si="309"/>
        <v/>
      </c>
      <c r="O2222" s="2"/>
      <c r="Q2222" s="6" t="str">
        <f t="shared" si="310"/>
        <v/>
      </c>
      <c r="S2222" s="6" t="str">
        <f>IF(COUNTIF($Q2222:$Q$2510, $Q2222)&gt;1, "", $Q2222)</f>
        <v/>
      </c>
      <c r="U2222" s="63" t="str">
        <f>IF($B2222="", "", IF(OR($B2222&lt;'Intro &amp; Setup'!$W$18, $B2222&gt;'Intro &amp; Setup'!$AG$18), "X", ""))</f>
        <v/>
      </c>
      <c r="V2222" s="64" t="str">
        <f>IF($F2222="", "", IF(OR($F2222&lt;'Intro &amp; Setup'!$W$18, $F2222&gt;'Intro &amp; Setup'!$AG$18), "X", ""))</f>
        <v/>
      </c>
      <c r="W2222" s="6" t="str">
        <f t="shared" si="311"/>
        <v/>
      </c>
      <c r="Y2222" s="63" t="str">
        <f t="shared" si="312"/>
        <v/>
      </c>
      <c r="Z2222" s="64" t="str">
        <f t="shared" si="313"/>
        <v/>
      </c>
      <c r="AB2222" s="80" t="str">
        <f t="shared" si="314"/>
        <v/>
      </c>
      <c r="AC2222" s="77" t="str">
        <f t="shared" si="315"/>
        <v/>
      </c>
      <c r="AE2222" s="84" t="str">
        <f t="shared" si="316"/>
        <v/>
      </c>
      <c r="AG2222" s="6" t="str">
        <f>IF($AE2222="", "", COUNTIF($AE$10:$AE$2510, "&gt;"&amp;$AE2222)+1+COUNTIF($AE$10:$AE2222, $AE2222)-1)</f>
        <v/>
      </c>
    </row>
    <row r="2223" spans="1:33" x14ac:dyDescent="0.25">
      <c r="A2223" s="2"/>
      <c r="B2223" s="98"/>
      <c r="C2223" s="99"/>
      <c r="D2223" s="100"/>
      <c r="E2223" s="101"/>
      <c r="F2223" s="102"/>
      <c r="G2223" s="99"/>
      <c r="H2223" s="103"/>
      <c r="I2223" s="104"/>
      <c r="J2223" s="2"/>
      <c r="K2223" s="56" t="str">
        <f t="shared" si="308"/>
        <v/>
      </c>
      <c r="L2223" s="2"/>
      <c r="M2223" s="2"/>
      <c r="N2223" s="51" t="str">
        <f t="shared" si="309"/>
        <v/>
      </c>
      <c r="O2223" s="2"/>
      <c r="Q2223" s="6" t="str">
        <f t="shared" si="310"/>
        <v/>
      </c>
      <c r="S2223" s="6" t="str">
        <f>IF(COUNTIF($Q2223:$Q$2510, $Q2223)&gt;1, "", $Q2223)</f>
        <v/>
      </c>
      <c r="U2223" s="63" t="str">
        <f>IF($B2223="", "", IF(OR($B2223&lt;'Intro &amp; Setup'!$W$18, $B2223&gt;'Intro &amp; Setup'!$AG$18), "X", ""))</f>
        <v/>
      </c>
      <c r="V2223" s="64" t="str">
        <f>IF($F2223="", "", IF(OR($F2223&lt;'Intro &amp; Setup'!$W$18, $F2223&gt;'Intro &amp; Setup'!$AG$18), "X", ""))</f>
        <v/>
      </c>
      <c r="W2223" s="6" t="str">
        <f t="shared" si="311"/>
        <v/>
      </c>
      <c r="Y2223" s="63" t="str">
        <f t="shared" si="312"/>
        <v/>
      </c>
      <c r="Z2223" s="64" t="str">
        <f t="shared" si="313"/>
        <v/>
      </c>
      <c r="AB2223" s="80" t="str">
        <f t="shared" si="314"/>
        <v/>
      </c>
      <c r="AC2223" s="77" t="str">
        <f t="shared" si="315"/>
        <v/>
      </c>
      <c r="AE2223" s="84" t="str">
        <f t="shared" si="316"/>
        <v/>
      </c>
      <c r="AG2223" s="6" t="str">
        <f>IF($AE2223="", "", COUNTIF($AE$10:$AE$2510, "&gt;"&amp;$AE2223)+1+COUNTIF($AE$10:$AE2223, $AE2223)-1)</f>
        <v/>
      </c>
    </row>
    <row r="2224" spans="1:33" x14ac:dyDescent="0.25">
      <c r="A2224" s="2"/>
      <c r="B2224" s="98"/>
      <c r="C2224" s="99"/>
      <c r="D2224" s="100"/>
      <c r="E2224" s="101"/>
      <c r="F2224" s="102"/>
      <c r="G2224" s="99"/>
      <c r="H2224" s="103"/>
      <c r="I2224" s="104"/>
      <c r="J2224" s="2"/>
      <c r="K2224" s="56" t="str">
        <f t="shared" si="308"/>
        <v/>
      </c>
      <c r="L2224" s="2"/>
      <c r="M2224" s="2"/>
      <c r="N2224" s="51" t="str">
        <f t="shared" si="309"/>
        <v/>
      </c>
      <c r="O2224" s="2"/>
      <c r="Q2224" s="6" t="str">
        <f t="shared" si="310"/>
        <v/>
      </c>
      <c r="S2224" s="6" t="str">
        <f>IF(COUNTIF($Q2224:$Q$2510, $Q2224)&gt;1, "", $Q2224)</f>
        <v/>
      </c>
      <c r="U2224" s="63" t="str">
        <f>IF($B2224="", "", IF(OR($B2224&lt;'Intro &amp; Setup'!$W$18, $B2224&gt;'Intro &amp; Setup'!$AG$18), "X", ""))</f>
        <v/>
      </c>
      <c r="V2224" s="64" t="str">
        <f>IF($F2224="", "", IF(OR($F2224&lt;'Intro &amp; Setup'!$W$18, $F2224&gt;'Intro &amp; Setup'!$AG$18), "X", ""))</f>
        <v/>
      </c>
      <c r="W2224" s="6" t="str">
        <f t="shared" si="311"/>
        <v/>
      </c>
      <c r="Y2224" s="63" t="str">
        <f t="shared" si="312"/>
        <v/>
      </c>
      <c r="Z2224" s="64" t="str">
        <f t="shared" si="313"/>
        <v/>
      </c>
      <c r="AB2224" s="80" t="str">
        <f t="shared" si="314"/>
        <v/>
      </c>
      <c r="AC2224" s="77" t="str">
        <f t="shared" si="315"/>
        <v/>
      </c>
      <c r="AE2224" s="84" t="str">
        <f t="shared" si="316"/>
        <v/>
      </c>
      <c r="AG2224" s="6" t="str">
        <f>IF($AE2224="", "", COUNTIF($AE$10:$AE$2510, "&gt;"&amp;$AE2224)+1+COUNTIF($AE$10:$AE2224, $AE2224)-1)</f>
        <v/>
      </c>
    </row>
    <row r="2225" spans="1:33" x14ac:dyDescent="0.25">
      <c r="A2225" s="2"/>
      <c r="B2225" s="98"/>
      <c r="C2225" s="99"/>
      <c r="D2225" s="100"/>
      <c r="E2225" s="101"/>
      <c r="F2225" s="102"/>
      <c r="G2225" s="99"/>
      <c r="H2225" s="103"/>
      <c r="I2225" s="104"/>
      <c r="J2225" s="2"/>
      <c r="K2225" s="56" t="str">
        <f t="shared" si="308"/>
        <v/>
      </c>
      <c r="L2225" s="2"/>
      <c r="M2225" s="2"/>
      <c r="N2225" s="51" t="str">
        <f t="shared" si="309"/>
        <v/>
      </c>
      <c r="O2225" s="2"/>
      <c r="Q2225" s="6" t="str">
        <f t="shared" si="310"/>
        <v/>
      </c>
      <c r="S2225" s="6" t="str">
        <f>IF(COUNTIF($Q2225:$Q$2510, $Q2225)&gt;1, "", $Q2225)</f>
        <v/>
      </c>
      <c r="U2225" s="63" t="str">
        <f>IF($B2225="", "", IF(OR($B2225&lt;'Intro &amp; Setup'!$W$18, $B2225&gt;'Intro &amp; Setup'!$AG$18), "X", ""))</f>
        <v/>
      </c>
      <c r="V2225" s="64" t="str">
        <f>IF($F2225="", "", IF(OR($F2225&lt;'Intro &amp; Setup'!$W$18, $F2225&gt;'Intro &amp; Setup'!$AG$18), "X", ""))</f>
        <v/>
      </c>
      <c r="W2225" s="6" t="str">
        <f t="shared" si="311"/>
        <v/>
      </c>
      <c r="Y2225" s="63" t="str">
        <f t="shared" si="312"/>
        <v/>
      </c>
      <c r="Z2225" s="64" t="str">
        <f t="shared" si="313"/>
        <v/>
      </c>
      <c r="AB2225" s="80" t="str">
        <f t="shared" si="314"/>
        <v/>
      </c>
      <c r="AC2225" s="77" t="str">
        <f t="shared" si="315"/>
        <v/>
      </c>
      <c r="AE2225" s="84" t="str">
        <f t="shared" si="316"/>
        <v/>
      </c>
      <c r="AG2225" s="6" t="str">
        <f>IF($AE2225="", "", COUNTIF($AE$10:$AE$2510, "&gt;"&amp;$AE2225)+1+COUNTIF($AE$10:$AE2225, $AE2225)-1)</f>
        <v/>
      </c>
    </row>
    <row r="2226" spans="1:33" x14ac:dyDescent="0.25">
      <c r="A2226" s="2"/>
      <c r="B2226" s="98"/>
      <c r="C2226" s="99"/>
      <c r="D2226" s="100"/>
      <c r="E2226" s="101"/>
      <c r="F2226" s="102"/>
      <c r="G2226" s="99"/>
      <c r="H2226" s="103"/>
      <c r="I2226" s="104"/>
      <c r="J2226" s="2"/>
      <c r="K2226" s="56" t="str">
        <f t="shared" si="308"/>
        <v/>
      </c>
      <c r="L2226" s="2"/>
      <c r="M2226" s="2"/>
      <c r="N2226" s="51" t="str">
        <f t="shared" si="309"/>
        <v/>
      </c>
      <c r="O2226" s="2"/>
      <c r="Q2226" s="6" t="str">
        <f t="shared" si="310"/>
        <v/>
      </c>
      <c r="S2226" s="6" t="str">
        <f>IF(COUNTIF($Q2226:$Q$2510, $Q2226)&gt;1, "", $Q2226)</f>
        <v/>
      </c>
      <c r="U2226" s="63" t="str">
        <f>IF($B2226="", "", IF(OR($B2226&lt;'Intro &amp; Setup'!$W$18, $B2226&gt;'Intro &amp; Setup'!$AG$18), "X", ""))</f>
        <v/>
      </c>
      <c r="V2226" s="64" t="str">
        <f>IF($F2226="", "", IF(OR($F2226&lt;'Intro &amp; Setup'!$W$18, $F2226&gt;'Intro &amp; Setup'!$AG$18), "X", ""))</f>
        <v/>
      </c>
      <c r="W2226" s="6" t="str">
        <f t="shared" si="311"/>
        <v/>
      </c>
      <c r="Y2226" s="63" t="str">
        <f t="shared" si="312"/>
        <v/>
      </c>
      <c r="Z2226" s="64" t="str">
        <f t="shared" si="313"/>
        <v/>
      </c>
      <c r="AB2226" s="80" t="str">
        <f t="shared" si="314"/>
        <v/>
      </c>
      <c r="AC2226" s="77" t="str">
        <f t="shared" si="315"/>
        <v/>
      </c>
      <c r="AE2226" s="84" t="str">
        <f t="shared" si="316"/>
        <v/>
      </c>
      <c r="AG2226" s="6" t="str">
        <f>IF($AE2226="", "", COUNTIF($AE$10:$AE$2510, "&gt;"&amp;$AE2226)+1+COUNTIF($AE$10:$AE2226, $AE2226)-1)</f>
        <v/>
      </c>
    </row>
    <row r="2227" spans="1:33" x14ac:dyDescent="0.25">
      <c r="A2227" s="2"/>
      <c r="B2227" s="98"/>
      <c r="C2227" s="99"/>
      <c r="D2227" s="100"/>
      <c r="E2227" s="101"/>
      <c r="F2227" s="102"/>
      <c r="G2227" s="99"/>
      <c r="H2227" s="103"/>
      <c r="I2227" s="104"/>
      <c r="J2227" s="2"/>
      <c r="K2227" s="56" t="str">
        <f t="shared" si="308"/>
        <v/>
      </c>
      <c r="L2227" s="2"/>
      <c r="M2227" s="2"/>
      <c r="N2227" s="51" t="str">
        <f t="shared" si="309"/>
        <v/>
      </c>
      <c r="O2227" s="2"/>
      <c r="Q2227" s="6" t="str">
        <f t="shared" si="310"/>
        <v/>
      </c>
      <c r="S2227" s="6" t="str">
        <f>IF(COUNTIF($Q2227:$Q$2510, $Q2227)&gt;1, "", $Q2227)</f>
        <v/>
      </c>
      <c r="U2227" s="63" t="str">
        <f>IF($B2227="", "", IF(OR($B2227&lt;'Intro &amp; Setup'!$W$18, $B2227&gt;'Intro &amp; Setup'!$AG$18), "X", ""))</f>
        <v/>
      </c>
      <c r="V2227" s="64" t="str">
        <f>IF($F2227="", "", IF(OR($F2227&lt;'Intro &amp; Setup'!$W$18, $F2227&gt;'Intro &amp; Setup'!$AG$18), "X", ""))</f>
        <v/>
      </c>
      <c r="W2227" s="6" t="str">
        <f t="shared" si="311"/>
        <v/>
      </c>
      <c r="Y2227" s="63" t="str">
        <f t="shared" si="312"/>
        <v/>
      </c>
      <c r="Z2227" s="64" t="str">
        <f t="shared" si="313"/>
        <v/>
      </c>
      <c r="AB2227" s="80" t="str">
        <f t="shared" si="314"/>
        <v/>
      </c>
      <c r="AC2227" s="77" t="str">
        <f t="shared" si="315"/>
        <v/>
      </c>
      <c r="AE2227" s="84" t="str">
        <f t="shared" si="316"/>
        <v/>
      </c>
      <c r="AG2227" s="6" t="str">
        <f>IF($AE2227="", "", COUNTIF($AE$10:$AE$2510, "&gt;"&amp;$AE2227)+1+COUNTIF($AE$10:$AE2227, $AE2227)-1)</f>
        <v/>
      </c>
    </row>
    <row r="2228" spans="1:33" x14ac:dyDescent="0.25">
      <c r="A2228" s="2"/>
      <c r="B2228" s="98"/>
      <c r="C2228" s="99"/>
      <c r="D2228" s="100"/>
      <c r="E2228" s="101"/>
      <c r="F2228" s="102"/>
      <c r="G2228" s="99"/>
      <c r="H2228" s="103"/>
      <c r="I2228" s="104"/>
      <c r="J2228" s="2"/>
      <c r="K2228" s="56" t="str">
        <f t="shared" si="308"/>
        <v/>
      </c>
      <c r="L2228" s="2"/>
      <c r="M2228" s="2"/>
      <c r="N2228" s="51" t="str">
        <f t="shared" si="309"/>
        <v/>
      </c>
      <c r="O2228" s="2"/>
      <c r="Q2228" s="6" t="str">
        <f t="shared" si="310"/>
        <v/>
      </c>
      <c r="S2228" s="6" t="str">
        <f>IF(COUNTIF($Q2228:$Q$2510, $Q2228)&gt;1, "", $Q2228)</f>
        <v/>
      </c>
      <c r="U2228" s="63" t="str">
        <f>IF($B2228="", "", IF(OR($B2228&lt;'Intro &amp; Setup'!$W$18, $B2228&gt;'Intro &amp; Setup'!$AG$18), "X", ""))</f>
        <v/>
      </c>
      <c r="V2228" s="64" t="str">
        <f>IF($F2228="", "", IF(OR($F2228&lt;'Intro &amp; Setup'!$W$18, $F2228&gt;'Intro &amp; Setup'!$AG$18), "X", ""))</f>
        <v/>
      </c>
      <c r="W2228" s="6" t="str">
        <f t="shared" si="311"/>
        <v/>
      </c>
      <c r="Y2228" s="63" t="str">
        <f t="shared" si="312"/>
        <v/>
      </c>
      <c r="Z2228" s="64" t="str">
        <f t="shared" si="313"/>
        <v/>
      </c>
      <c r="AB2228" s="80" t="str">
        <f t="shared" si="314"/>
        <v/>
      </c>
      <c r="AC2228" s="77" t="str">
        <f t="shared" si="315"/>
        <v/>
      </c>
      <c r="AE2228" s="84" t="str">
        <f t="shared" si="316"/>
        <v/>
      </c>
      <c r="AG2228" s="6" t="str">
        <f>IF($AE2228="", "", COUNTIF($AE$10:$AE$2510, "&gt;"&amp;$AE2228)+1+COUNTIF($AE$10:$AE2228, $AE2228)-1)</f>
        <v/>
      </c>
    </row>
    <row r="2229" spans="1:33" x14ac:dyDescent="0.25">
      <c r="A2229" s="2"/>
      <c r="B2229" s="98"/>
      <c r="C2229" s="99"/>
      <c r="D2229" s="100"/>
      <c r="E2229" s="101"/>
      <c r="F2229" s="102"/>
      <c r="G2229" s="99"/>
      <c r="H2229" s="103"/>
      <c r="I2229" s="104"/>
      <c r="J2229" s="2"/>
      <c r="K2229" s="56" t="str">
        <f t="shared" si="308"/>
        <v/>
      </c>
      <c r="L2229" s="2"/>
      <c r="M2229" s="2"/>
      <c r="N2229" s="51" t="str">
        <f t="shared" si="309"/>
        <v/>
      </c>
      <c r="O2229" s="2"/>
      <c r="Q2229" s="6" t="str">
        <f t="shared" si="310"/>
        <v/>
      </c>
      <c r="S2229" s="6" t="str">
        <f>IF(COUNTIF($Q2229:$Q$2510, $Q2229)&gt;1, "", $Q2229)</f>
        <v/>
      </c>
      <c r="U2229" s="63" t="str">
        <f>IF($B2229="", "", IF(OR($B2229&lt;'Intro &amp; Setup'!$W$18, $B2229&gt;'Intro &amp; Setup'!$AG$18), "X", ""))</f>
        <v/>
      </c>
      <c r="V2229" s="64" t="str">
        <f>IF($F2229="", "", IF(OR($F2229&lt;'Intro &amp; Setup'!$W$18, $F2229&gt;'Intro &amp; Setup'!$AG$18), "X", ""))</f>
        <v/>
      </c>
      <c r="W2229" s="6" t="str">
        <f t="shared" si="311"/>
        <v/>
      </c>
      <c r="Y2229" s="63" t="str">
        <f t="shared" si="312"/>
        <v/>
      </c>
      <c r="Z2229" s="64" t="str">
        <f t="shared" si="313"/>
        <v/>
      </c>
      <c r="AB2229" s="80" t="str">
        <f t="shared" si="314"/>
        <v/>
      </c>
      <c r="AC2229" s="77" t="str">
        <f t="shared" si="315"/>
        <v/>
      </c>
      <c r="AE2229" s="84" t="str">
        <f t="shared" si="316"/>
        <v/>
      </c>
      <c r="AG2229" s="6" t="str">
        <f>IF($AE2229="", "", COUNTIF($AE$10:$AE$2510, "&gt;"&amp;$AE2229)+1+COUNTIF($AE$10:$AE2229, $AE2229)-1)</f>
        <v/>
      </c>
    </row>
    <row r="2230" spans="1:33" x14ac:dyDescent="0.25">
      <c r="A2230" s="2"/>
      <c r="B2230" s="98"/>
      <c r="C2230" s="99"/>
      <c r="D2230" s="100"/>
      <c r="E2230" s="101"/>
      <c r="F2230" s="102"/>
      <c r="G2230" s="99"/>
      <c r="H2230" s="103"/>
      <c r="I2230" s="104"/>
      <c r="J2230" s="2"/>
      <c r="K2230" s="56" t="str">
        <f t="shared" si="308"/>
        <v/>
      </c>
      <c r="L2230" s="2"/>
      <c r="M2230" s="2"/>
      <c r="N2230" s="51" t="str">
        <f t="shared" si="309"/>
        <v/>
      </c>
      <c r="O2230" s="2"/>
      <c r="Q2230" s="6" t="str">
        <f t="shared" si="310"/>
        <v/>
      </c>
      <c r="S2230" s="6" t="str">
        <f>IF(COUNTIF($Q2230:$Q$2510, $Q2230)&gt;1, "", $Q2230)</f>
        <v/>
      </c>
      <c r="U2230" s="63" t="str">
        <f>IF($B2230="", "", IF(OR($B2230&lt;'Intro &amp; Setup'!$W$18, $B2230&gt;'Intro &amp; Setup'!$AG$18), "X", ""))</f>
        <v/>
      </c>
      <c r="V2230" s="64" t="str">
        <f>IF($F2230="", "", IF(OR($F2230&lt;'Intro &amp; Setup'!$W$18, $F2230&gt;'Intro &amp; Setup'!$AG$18), "X", ""))</f>
        <v/>
      </c>
      <c r="W2230" s="6" t="str">
        <f t="shared" si="311"/>
        <v/>
      </c>
      <c r="Y2230" s="63" t="str">
        <f t="shared" si="312"/>
        <v/>
      </c>
      <c r="Z2230" s="64" t="str">
        <f t="shared" si="313"/>
        <v/>
      </c>
      <c r="AB2230" s="80" t="str">
        <f t="shared" si="314"/>
        <v/>
      </c>
      <c r="AC2230" s="77" t="str">
        <f t="shared" si="315"/>
        <v/>
      </c>
      <c r="AE2230" s="84" t="str">
        <f t="shared" si="316"/>
        <v/>
      </c>
      <c r="AG2230" s="6" t="str">
        <f>IF($AE2230="", "", COUNTIF($AE$10:$AE$2510, "&gt;"&amp;$AE2230)+1+COUNTIF($AE$10:$AE2230, $AE2230)-1)</f>
        <v/>
      </c>
    </row>
    <row r="2231" spans="1:33" x14ac:dyDescent="0.25">
      <c r="A2231" s="2"/>
      <c r="B2231" s="98"/>
      <c r="C2231" s="99"/>
      <c r="D2231" s="100"/>
      <c r="E2231" s="101"/>
      <c r="F2231" s="102"/>
      <c r="G2231" s="99"/>
      <c r="H2231" s="103"/>
      <c r="I2231" s="104"/>
      <c r="J2231" s="2"/>
      <c r="K2231" s="56" t="str">
        <f t="shared" si="308"/>
        <v/>
      </c>
      <c r="L2231" s="2"/>
      <c r="M2231" s="2"/>
      <c r="N2231" s="51" t="str">
        <f t="shared" si="309"/>
        <v/>
      </c>
      <c r="O2231" s="2"/>
      <c r="Q2231" s="6" t="str">
        <f t="shared" si="310"/>
        <v/>
      </c>
      <c r="S2231" s="6" t="str">
        <f>IF(COUNTIF($Q2231:$Q$2510, $Q2231)&gt;1, "", $Q2231)</f>
        <v/>
      </c>
      <c r="U2231" s="63" t="str">
        <f>IF($B2231="", "", IF(OR($B2231&lt;'Intro &amp; Setup'!$W$18, $B2231&gt;'Intro &amp; Setup'!$AG$18), "X", ""))</f>
        <v/>
      </c>
      <c r="V2231" s="64" t="str">
        <f>IF($F2231="", "", IF(OR($F2231&lt;'Intro &amp; Setup'!$W$18, $F2231&gt;'Intro &amp; Setup'!$AG$18), "X", ""))</f>
        <v/>
      </c>
      <c r="W2231" s="6" t="str">
        <f t="shared" si="311"/>
        <v/>
      </c>
      <c r="Y2231" s="63" t="str">
        <f t="shared" si="312"/>
        <v/>
      </c>
      <c r="Z2231" s="64" t="str">
        <f t="shared" si="313"/>
        <v/>
      </c>
      <c r="AB2231" s="80" t="str">
        <f t="shared" si="314"/>
        <v/>
      </c>
      <c r="AC2231" s="77" t="str">
        <f t="shared" si="315"/>
        <v/>
      </c>
      <c r="AE2231" s="84" t="str">
        <f t="shared" si="316"/>
        <v/>
      </c>
      <c r="AG2231" s="6" t="str">
        <f>IF($AE2231="", "", COUNTIF($AE$10:$AE$2510, "&gt;"&amp;$AE2231)+1+COUNTIF($AE$10:$AE2231, $AE2231)-1)</f>
        <v/>
      </c>
    </row>
    <row r="2232" spans="1:33" x14ac:dyDescent="0.25">
      <c r="A2232" s="2"/>
      <c r="B2232" s="98"/>
      <c r="C2232" s="99"/>
      <c r="D2232" s="100"/>
      <c r="E2232" s="101"/>
      <c r="F2232" s="102"/>
      <c r="G2232" s="99"/>
      <c r="H2232" s="103"/>
      <c r="I2232" s="104"/>
      <c r="J2232" s="2"/>
      <c r="K2232" s="56" t="str">
        <f t="shared" si="308"/>
        <v/>
      </c>
      <c r="L2232" s="2"/>
      <c r="M2232" s="2"/>
      <c r="N2232" s="51" t="str">
        <f t="shared" si="309"/>
        <v/>
      </c>
      <c r="O2232" s="2"/>
      <c r="Q2232" s="6" t="str">
        <f t="shared" si="310"/>
        <v/>
      </c>
      <c r="S2232" s="6" t="str">
        <f>IF(COUNTIF($Q2232:$Q$2510, $Q2232)&gt;1, "", $Q2232)</f>
        <v/>
      </c>
      <c r="U2232" s="63" t="str">
        <f>IF($B2232="", "", IF(OR($B2232&lt;'Intro &amp; Setup'!$W$18, $B2232&gt;'Intro &amp; Setup'!$AG$18), "X", ""))</f>
        <v/>
      </c>
      <c r="V2232" s="64" t="str">
        <f>IF($F2232="", "", IF(OR($F2232&lt;'Intro &amp; Setup'!$W$18, $F2232&gt;'Intro &amp; Setup'!$AG$18), "X", ""))</f>
        <v/>
      </c>
      <c r="W2232" s="6" t="str">
        <f t="shared" si="311"/>
        <v/>
      </c>
      <c r="Y2232" s="63" t="str">
        <f t="shared" si="312"/>
        <v/>
      </c>
      <c r="Z2232" s="64" t="str">
        <f t="shared" si="313"/>
        <v/>
      </c>
      <c r="AB2232" s="80" t="str">
        <f t="shared" si="314"/>
        <v/>
      </c>
      <c r="AC2232" s="77" t="str">
        <f t="shared" si="315"/>
        <v/>
      </c>
      <c r="AE2232" s="84" t="str">
        <f t="shared" si="316"/>
        <v/>
      </c>
      <c r="AG2232" s="6" t="str">
        <f>IF($AE2232="", "", COUNTIF($AE$10:$AE$2510, "&gt;"&amp;$AE2232)+1+COUNTIF($AE$10:$AE2232, $AE2232)-1)</f>
        <v/>
      </c>
    </row>
    <row r="2233" spans="1:33" x14ac:dyDescent="0.25">
      <c r="A2233" s="2"/>
      <c r="B2233" s="98"/>
      <c r="C2233" s="99"/>
      <c r="D2233" s="100"/>
      <c r="E2233" s="101"/>
      <c r="F2233" s="102"/>
      <c r="G2233" s="99"/>
      <c r="H2233" s="103"/>
      <c r="I2233" s="104"/>
      <c r="J2233" s="2"/>
      <c r="K2233" s="56" t="str">
        <f t="shared" si="308"/>
        <v/>
      </c>
      <c r="L2233" s="2"/>
      <c r="M2233" s="2"/>
      <c r="N2233" s="51" t="str">
        <f t="shared" si="309"/>
        <v/>
      </c>
      <c r="O2233" s="2"/>
      <c r="Q2233" s="6" t="str">
        <f t="shared" si="310"/>
        <v/>
      </c>
      <c r="S2233" s="6" t="str">
        <f>IF(COUNTIF($Q2233:$Q$2510, $Q2233)&gt;1, "", $Q2233)</f>
        <v/>
      </c>
      <c r="U2233" s="63" t="str">
        <f>IF($B2233="", "", IF(OR($B2233&lt;'Intro &amp; Setup'!$W$18, $B2233&gt;'Intro &amp; Setup'!$AG$18), "X", ""))</f>
        <v/>
      </c>
      <c r="V2233" s="64" t="str">
        <f>IF($F2233="", "", IF(OR($F2233&lt;'Intro &amp; Setup'!$W$18, $F2233&gt;'Intro &amp; Setup'!$AG$18), "X", ""))</f>
        <v/>
      </c>
      <c r="W2233" s="6" t="str">
        <f t="shared" si="311"/>
        <v/>
      </c>
      <c r="Y2233" s="63" t="str">
        <f t="shared" si="312"/>
        <v/>
      </c>
      <c r="Z2233" s="64" t="str">
        <f t="shared" si="313"/>
        <v/>
      </c>
      <c r="AB2233" s="80" t="str">
        <f t="shared" si="314"/>
        <v/>
      </c>
      <c r="AC2233" s="77" t="str">
        <f t="shared" si="315"/>
        <v/>
      </c>
      <c r="AE2233" s="84" t="str">
        <f t="shared" si="316"/>
        <v/>
      </c>
      <c r="AG2233" s="6" t="str">
        <f>IF($AE2233="", "", COUNTIF($AE$10:$AE$2510, "&gt;"&amp;$AE2233)+1+COUNTIF($AE$10:$AE2233, $AE2233)-1)</f>
        <v/>
      </c>
    </row>
    <row r="2234" spans="1:33" x14ac:dyDescent="0.25">
      <c r="A2234" s="2"/>
      <c r="B2234" s="98"/>
      <c r="C2234" s="99"/>
      <c r="D2234" s="100"/>
      <c r="E2234" s="101"/>
      <c r="F2234" s="102"/>
      <c r="G2234" s="99"/>
      <c r="H2234" s="103"/>
      <c r="I2234" s="104"/>
      <c r="J2234" s="2"/>
      <c r="K2234" s="56" t="str">
        <f t="shared" si="308"/>
        <v/>
      </c>
      <c r="L2234" s="2"/>
      <c r="M2234" s="2"/>
      <c r="N2234" s="51" t="str">
        <f t="shared" si="309"/>
        <v/>
      </c>
      <c r="O2234" s="2"/>
      <c r="Q2234" s="6" t="str">
        <f t="shared" si="310"/>
        <v/>
      </c>
      <c r="S2234" s="6" t="str">
        <f>IF(COUNTIF($Q2234:$Q$2510, $Q2234)&gt;1, "", $Q2234)</f>
        <v/>
      </c>
      <c r="U2234" s="63" t="str">
        <f>IF($B2234="", "", IF(OR($B2234&lt;'Intro &amp; Setup'!$W$18, $B2234&gt;'Intro &amp; Setup'!$AG$18), "X", ""))</f>
        <v/>
      </c>
      <c r="V2234" s="64" t="str">
        <f>IF($F2234="", "", IF(OR($F2234&lt;'Intro &amp; Setup'!$W$18, $F2234&gt;'Intro &amp; Setup'!$AG$18), "X", ""))</f>
        <v/>
      </c>
      <c r="W2234" s="6" t="str">
        <f t="shared" si="311"/>
        <v/>
      </c>
      <c r="Y2234" s="63" t="str">
        <f t="shared" si="312"/>
        <v/>
      </c>
      <c r="Z2234" s="64" t="str">
        <f t="shared" si="313"/>
        <v/>
      </c>
      <c r="AB2234" s="80" t="str">
        <f t="shared" si="314"/>
        <v/>
      </c>
      <c r="AC2234" s="77" t="str">
        <f t="shared" si="315"/>
        <v/>
      </c>
      <c r="AE2234" s="84" t="str">
        <f t="shared" si="316"/>
        <v/>
      </c>
      <c r="AG2234" s="6" t="str">
        <f>IF($AE2234="", "", COUNTIF($AE$10:$AE$2510, "&gt;"&amp;$AE2234)+1+COUNTIF($AE$10:$AE2234, $AE2234)-1)</f>
        <v/>
      </c>
    </row>
    <row r="2235" spans="1:33" x14ac:dyDescent="0.25">
      <c r="A2235" s="2"/>
      <c r="B2235" s="98"/>
      <c r="C2235" s="99"/>
      <c r="D2235" s="100"/>
      <c r="E2235" s="101"/>
      <c r="F2235" s="102"/>
      <c r="G2235" s="99"/>
      <c r="H2235" s="103"/>
      <c r="I2235" s="104"/>
      <c r="J2235" s="2"/>
      <c r="K2235" s="56" t="str">
        <f t="shared" si="308"/>
        <v/>
      </c>
      <c r="L2235" s="2"/>
      <c r="M2235" s="2"/>
      <c r="N2235" s="51" t="str">
        <f t="shared" si="309"/>
        <v/>
      </c>
      <c r="O2235" s="2"/>
      <c r="Q2235" s="6" t="str">
        <f t="shared" si="310"/>
        <v/>
      </c>
      <c r="S2235" s="6" t="str">
        <f>IF(COUNTIF($Q2235:$Q$2510, $Q2235)&gt;1, "", $Q2235)</f>
        <v/>
      </c>
      <c r="U2235" s="63" t="str">
        <f>IF($B2235="", "", IF(OR($B2235&lt;'Intro &amp; Setup'!$W$18, $B2235&gt;'Intro &amp; Setup'!$AG$18), "X", ""))</f>
        <v/>
      </c>
      <c r="V2235" s="64" t="str">
        <f>IF($F2235="", "", IF(OR($F2235&lt;'Intro &amp; Setup'!$W$18, $F2235&gt;'Intro &amp; Setup'!$AG$18), "X", ""))</f>
        <v/>
      </c>
      <c r="W2235" s="6" t="str">
        <f t="shared" si="311"/>
        <v/>
      </c>
      <c r="Y2235" s="63" t="str">
        <f t="shared" si="312"/>
        <v/>
      </c>
      <c r="Z2235" s="64" t="str">
        <f t="shared" si="313"/>
        <v/>
      </c>
      <c r="AB2235" s="80" t="str">
        <f t="shared" si="314"/>
        <v/>
      </c>
      <c r="AC2235" s="77" t="str">
        <f t="shared" si="315"/>
        <v/>
      </c>
      <c r="AE2235" s="84" t="str">
        <f t="shared" si="316"/>
        <v/>
      </c>
      <c r="AG2235" s="6" t="str">
        <f>IF($AE2235="", "", COUNTIF($AE$10:$AE$2510, "&gt;"&amp;$AE2235)+1+COUNTIF($AE$10:$AE2235, $AE2235)-1)</f>
        <v/>
      </c>
    </row>
    <row r="2236" spans="1:33" x14ac:dyDescent="0.25">
      <c r="A2236" s="2"/>
      <c r="B2236" s="98"/>
      <c r="C2236" s="99"/>
      <c r="D2236" s="100"/>
      <c r="E2236" s="101"/>
      <c r="F2236" s="102"/>
      <c r="G2236" s="99"/>
      <c r="H2236" s="103"/>
      <c r="I2236" s="104"/>
      <c r="J2236" s="2"/>
      <c r="K2236" s="56" t="str">
        <f t="shared" si="308"/>
        <v/>
      </c>
      <c r="L2236" s="2"/>
      <c r="M2236" s="2"/>
      <c r="N2236" s="51" t="str">
        <f t="shared" si="309"/>
        <v/>
      </c>
      <c r="O2236" s="2"/>
      <c r="Q2236" s="6" t="str">
        <f t="shared" si="310"/>
        <v/>
      </c>
      <c r="S2236" s="6" t="str">
        <f>IF(COUNTIF($Q2236:$Q$2510, $Q2236)&gt;1, "", $Q2236)</f>
        <v/>
      </c>
      <c r="U2236" s="63" t="str">
        <f>IF($B2236="", "", IF(OR($B2236&lt;'Intro &amp; Setup'!$W$18, $B2236&gt;'Intro &amp; Setup'!$AG$18), "X", ""))</f>
        <v/>
      </c>
      <c r="V2236" s="64" t="str">
        <f>IF($F2236="", "", IF(OR($F2236&lt;'Intro &amp; Setup'!$W$18, $F2236&gt;'Intro &amp; Setup'!$AG$18), "X", ""))</f>
        <v/>
      </c>
      <c r="W2236" s="6" t="str">
        <f t="shared" si="311"/>
        <v/>
      </c>
      <c r="Y2236" s="63" t="str">
        <f t="shared" si="312"/>
        <v/>
      </c>
      <c r="Z2236" s="64" t="str">
        <f t="shared" si="313"/>
        <v/>
      </c>
      <c r="AB2236" s="80" t="str">
        <f t="shared" si="314"/>
        <v/>
      </c>
      <c r="AC2236" s="77" t="str">
        <f t="shared" si="315"/>
        <v/>
      </c>
      <c r="AE2236" s="84" t="str">
        <f t="shared" si="316"/>
        <v/>
      </c>
      <c r="AG2236" s="6" t="str">
        <f>IF($AE2236="", "", COUNTIF($AE$10:$AE$2510, "&gt;"&amp;$AE2236)+1+COUNTIF($AE$10:$AE2236, $AE2236)-1)</f>
        <v/>
      </c>
    </row>
    <row r="2237" spans="1:33" x14ac:dyDescent="0.25">
      <c r="A2237" s="2"/>
      <c r="B2237" s="98"/>
      <c r="C2237" s="99"/>
      <c r="D2237" s="100"/>
      <c r="E2237" s="101"/>
      <c r="F2237" s="102"/>
      <c r="G2237" s="99"/>
      <c r="H2237" s="103"/>
      <c r="I2237" s="104"/>
      <c r="J2237" s="2"/>
      <c r="K2237" s="56" t="str">
        <f t="shared" si="308"/>
        <v/>
      </c>
      <c r="L2237" s="2"/>
      <c r="M2237" s="2"/>
      <c r="N2237" s="51" t="str">
        <f t="shared" si="309"/>
        <v/>
      </c>
      <c r="O2237" s="2"/>
      <c r="Q2237" s="6" t="str">
        <f t="shared" si="310"/>
        <v/>
      </c>
      <c r="S2237" s="6" t="str">
        <f>IF(COUNTIF($Q2237:$Q$2510, $Q2237)&gt;1, "", $Q2237)</f>
        <v/>
      </c>
      <c r="U2237" s="63" t="str">
        <f>IF($B2237="", "", IF(OR($B2237&lt;'Intro &amp; Setup'!$W$18, $B2237&gt;'Intro &amp; Setup'!$AG$18), "X", ""))</f>
        <v/>
      </c>
      <c r="V2237" s="64" t="str">
        <f>IF($F2237="", "", IF(OR($F2237&lt;'Intro &amp; Setup'!$W$18, $F2237&gt;'Intro &amp; Setup'!$AG$18), "X", ""))</f>
        <v/>
      </c>
      <c r="W2237" s="6" t="str">
        <f t="shared" si="311"/>
        <v/>
      </c>
      <c r="Y2237" s="63" t="str">
        <f t="shared" si="312"/>
        <v/>
      </c>
      <c r="Z2237" s="64" t="str">
        <f t="shared" si="313"/>
        <v/>
      </c>
      <c r="AB2237" s="80" t="str">
        <f t="shared" si="314"/>
        <v/>
      </c>
      <c r="AC2237" s="77" t="str">
        <f t="shared" si="315"/>
        <v/>
      </c>
      <c r="AE2237" s="84" t="str">
        <f t="shared" si="316"/>
        <v/>
      </c>
      <c r="AG2237" s="6" t="str">
        <f>IF($AE2237="", "", COUNTIF($AE$10:$AE$2510, "&gt;"&amp;$AE2237)+1+COUNTIF($AE$10:$AE2237, $AE2237)-1)</f>
        <v/>
      </c>
    </row>
    <row r="2238" spans="1:33" x14ac:dyDescent="0.25">
      <c r="A2238" s="2"/>
      <c r="B2238" s="98"/>
      <c r="C2238" s="99"/>
      <c r="D2238" s="100"/>
      <c r="E2238" s="101"/>
      <c r="F2238" s="102"/>
      <c r="G2238" s="99"/>
      <c r="H2238" s="103"/>
      <c r="I2238" s="104"/>
      <c r="J2238" s="2"/>
      <c r="K2238" s="56" t="str">
        <f t="shared" si="308"/>
        <v/>
      </c>
      <c r="L2238" s="2"/>
      <c r="M2238" s="2"/>
      <c r="N2238" s="51" t="str">
        <f t="shared" si="309"/>
        <v/>
      </c>
      <c r="O2238" s="2"/>
      <c r="Q2238" s="6" t="str">
        <f t="shared" si="310"/>
        <v/>
      </c>
      <c r="S2238" s="6" t="str">
        <f>IF(COUNTIF($Q2238:$Q$2510, $Q2238)&gt;1, "", $Q2238)</f>
        <v/>
      </c>
      <c r="U2238" s="63" t="str">
        <f>IF($B2238="", "", IF(OR($B2238&lt;'Intro &amp; Setup'!$W$18, $B2238&gt;'Intro &amp; Setup'!$AG$18), "X", ""))</f>
        <v/>
      </c>
      <c r="V2238" s="64" t="str">
        <f>IF($F2238="", "", IF(OR($F2238&lt;'Intro &amp; Setup'!$W$18, $F2238&gt;'Intro &amp; Setup'!$AG$18), "X", ""))</f>
        <v/>
      </c>
      <c r="W2238" s="6" t="str">
        <f t="shared" si="311"/>
        <v/>
      </c>
      <c r="Y2238" s="63" t="str">
        <f t="shared" si="312"/>
        <v/>
      </c>
      <c r="Z2238" s="64" t="str">
        <f t="shared" si="313"/>
        <v/>
      </c>
      <c r="AB2238" s="80" t="str">
        <f t="shared" si="314"/>
        <v/>
      </c>
      <c r="AC2238" s="77" t="str">
        <f t="shared" si="315"/>
        <v/>
      </c>
      <c r="AE2238" s="84" t="str">
        <f t="shared" si="316"/>
        <v/>
      </c>
      <c r="AG2238" s="6" t="str">
        <f>IF($AE2238="", "", COUNTIF($AE$10:$AE$2510, "&gt;"&amp;$AE2238)+1+COUNTIF($AE$10:$AE2238, $AE2238)-1)</f>
        <v/>
      </c>
    </row>
    <row r="2239" spans="1:33" x14ac:dyDescent="0.25">
      <c r="A2239" s="2"/>
      <c r="B2239" s="98"/>
      <c r="C2239" s="99"/>
      <c r="D2239" s="100"/>
      <c r="E2239" s="101"/>
      <c r="F2239" s="102"/>
      <c r="G2239" s="99"/>
      <c r="H2239" s="103"/>
      <c r="I2239" s="104"/>
      <c r="J2239" s="2"/>
      <c r="K2239" s="56" t="str">
        <f t="shared" si="308"/>
        <v/>
      </c>
      <c r="L2239" s="2"/>
      <c r="M2239" s="2"/>
      <c r="N2239" s="51" t="str">
        <f t="shared" si="309"/>
        <v/>
      </c>
      <c r="O2239" s="2"/>
      <c r="Q2239" s="6" t="str">
        <f t="shared" si="310"/>
        <v/>
      </c>
      <c r="S2239" s="6" t="str">
        <f>IF(COUNTIF($Q2239:$Q$2510, $Q2239)&gt;1, "", $Q2239)</f>
        <v/>
      </c>
      <c r="U2239" s="63" t="str">
        <f>IF($B2239="", "", IF(OR($B2239&lt;'Intro &amp; Setup'!$W$18, $B2239&gt;'Intro &amp; Setup'!$AG$18), "X", ""))</f>
        <v/>
      </c>
      <c r="V2239" s="64" t="str">
        <f>IF($F2239="", "", IF(OR($F2239&lt;'Intro &amp; Setup'!$W$18, $F2239&gt;'Intro &amp; Setup'!$AG$18), "X", ""))</f>
        <v/>
      </c>
      <c r="W2239" s="6" t="str">
        <f t="shared" si="311"/>
        <v/>
      </c>
      <c r="Y2239" s="63" t="str">
        <f t="shared" si="312"/>
        <v/>
      </c>
      <c r="Z2239" s="64" t="str">
        <f t="shared" si="313"/>
        <v/>
      </c>
      <c r="AB2239" s="80" t="str">
        <f t="shared" si="314"/>
        <v/>
      </c>
      <c r="AC2239" s="77" t="str">
        <f t="shared" si="315"/>
        <v/>
      </c>
      <c r="AE2239" s="84" t="str">
        <f t="shared" si="316"/>
        <v/>
      </c>
      <c r="AG2239" s="6" t="str">
        <f>IF($AE2239="", "", COUNTIF($AE$10:$AE$2510, "&gt;"&amp;$AE2239)+1+COUNTIF($AE$10:$AE2239, $AE2239)-1)</f>
        <v/>
      </c>
    </row>
    <row r="2240" spans="1:33" x14ac:dyDescent="0.25">
      <c r="A2240" s="2"/>
      <c r="B2240" s="98"/>
      <c r="C2240" s="99"/>
      <c r="D2240" s="100"/>
      <c r="E2240" s="101"/>
      <c r="F2240" s="102"/>
      <c r="G2240" s="99"/>
      <c r="H2240" s="103"/>
      <c r="I2240" s="104"/>
      <c r="J2240" s="2"/>
      <c r="K2240" s="56" t="str">
        <f t="shared" si="308"/>
        <v/>
      </c>
      <c r="L2240" s="2"/>
      <c r="M2240" s="2"/>
      <c r="N2240" s="51" t="str">
        <f t="shared" si="309"/>
        <v/>
      </c>
      <c r="O2240" s="2"/>
      <c r="Q2240" s="6" t="str">
        <f t="shared" si="310"/>
        <v/>
      </c>
      <c r="S2240" s="6" t="str">
        <f>IF(COUNTIF($Q2240:$Q$2510, $Q2240)&gt;1, "", $Q2240)</f>
        <v/>
      </c>
      <c r="U2240" s="63" t="str">
        <f>IF($B2240="", "", IF(OR($B2240&lt;'Intro &amp; Setup'!$W$18, $B2240&gt;'Intro &amp; Setup'!$AG$18), "X", ""))</f>
        <v/>
      </c>
      <c r="V2240" s="64" t="str">
        <f>IF($F2240="", "", IF(OR($F2240&lt;'Intro &amp; Setup'!$W$18, $F2240&gt;'Intro &amp; Setup'!$AG$18), "X", ""))</f>
        <v/>
      </c>
      <c r="W2240" s="6" t="str">
        <f t="shared" si="311"/>
        <v/>
      </c>
      <c r="Y2240" s="63" t="str">
        <f t="shared" si="312"/>
        <v/>
      </c>
      <c r="Z2240" s="64" t="str">
        <f t="shared" si="313"/>
        <v/>
      </c>
      <c r="AB2240" s="80" t="str">
        <f t="shared" si="314"/>
        <v/>
      </c>
      <c r="AC2240" s="77" t="str">
        <f t="shared" si="315"/>
        <v/>
      </c>
      <c r="AE2240" s="84" t="str">
        <f t="shared" si="316"/>
        <v/>
      </c>
      <c r="AG2240" s="6" t="str">
        <f>IF($AE2240="", "", COUNTIF($AE$10:$AE$2510, "&gt;"&amp;$AE2240)+1+COUNTIF($AE$10:$AE2240, $AE2240)-1)</f>
        <v/>
      </c>
    </row>
    <row r="2241" spans="1:33" x14ac:dyDescent="0.25">
      <c r="A2241" s="2"/>
      <c r="B2241" s="98"/>
      <c r="C2241" s="99"/>
      <c r="D2241" s="100"/>
      <c r="E2241" s="101"/>
      <c r="F2241" s="102"/>
      <c r="G2241" s="99"/>
      <c r="H2241" s="103"/>
      <c r="I2241" s="104"/>
      <c r="J2241" s="2"/>
      <c r="K2241" s="56" t="str">
        <f t="shared" si="308"/>
        <v/>
      </c>
      <c r="L2241" s="2"/>
      <c r="M2241" s="2"/>
      <c r="N2241" s="51" t="str">
        <f t="shared" si="309"/>
        <v/>
      </c>
      <c r="O2241" s="2"/>
      <c r="Q2241" s="6" t="str">
        <f t="shared" si="310"/>
        <v/>
      </c>
      <c r="S2241" s="6" t="str">
        <f>IF(COUNTIF($Q2241:$Q$2510, $Q2241)&gt;1, "", $Q2241)</f>
        <v/>
      </c>
      <c r="U2241" s="63" t="str">
        <f>IF($B2241="", "", IF(OR($B2241&lt;'Intro &amp; Setup'!$W$18, $B2241&gt;'Intro &amp; Setup'!$AG$18), "X", ""))</f>
        <v/>
      </c>
      <c r="V2241" s="64" t="str">
        <f>IF($F2241="", "", IF(OR($F2241&lt;'Intro &amp; Setup'!$W$18, $F2241&gt;'Intro &amp; Setup'!$AG$18), "X", ""))</f>
        <v/>
      </c>
      <c r="W2241" s="6" t="str">
        <f t="shared" si="311"/>
        <v/>
      </c>
      <c r="Y2241" s="63" t="str">
        <f t="shared" si="312"/>
        <v/>
      </c>
      <c r="Z2241" s="64" t="str">
        <f t="shared" si="313"/>
        <v/>
      </c>
      <c r="AB2241" s="80" t="str">
        <f t="shared" si="314"/>
        <v/>
      </c>
      <c r="AC2241" s="77" t="str">
        <f t="shared" si="315"/>
        <v/>
      </c>
      <c r="AE2241" s="84" t="str">
        <f t="shared" si="316"/>
        <v/>
      </c>
      <c r="AG2241" s="6" t="str">
        <f>IF($AE2241="", "", COUNTIF($AE$10:$AE$2510, "&gt;"&amp;$AE2241)+1+COUNTIF($AE$10:$AE2241, $AE2241)-1)</f>
        <v/>
      </c>
    </row>
    <row r="2242" spans="1:33" x14ac:dyDescent="0.25">
      <c r="A2242" s="2"/>
      <c r="B2242" s="98"/>
      <c r="C2242" s="99"/>
      <c r="D2242" s="100"/>
      <c r="E2242" s="101"/>
      <c r="F2242" s="102"/>
      <c r="G2242" s="99"/>
      <c r="H2242" s="103"/>
      <c r="I2242" s="104"/>
      <c r="J2242" s="2"/>
      <c r="K2242" s="56" t="str">
        <f t="shared" si="308"/>
        <v/>
      </c>
      <c r="L2242" s="2"/>
      <c r="M2242" s="2"/>
      <c r="N2242" s="51" t="str">
        <f t="shared" si="309"/>
        <v/>
      </c>
      <c r="O2242" s="2"/>
      <c r="Q2242" s="6" t="str">
        <f t="shared" si="310"/>
        <v/>
      </c>
      <c r="S2242" s="6" t="str">
        <f>IF(COUNTIF($Q2242:$Q$2510, $Q2242)&gt;1, "", $Q2242)</f>
        <v/>
      </c>
      <c r="U2242" s="63" t="str">
        <f>IF($B2242="", "", IF(OR($B2242&lt;'Intro &amp; Setup'!$W$18, $B2242&gt;'Intro &amp; Setup'!$AG$18), "X", ""))</f>
        <v/>
      </c>
      <c r="V2242" s="64" t="str">
        <f>IF($F2242="", "", IF(OR($F2242&lt;'Intro &amp; Setup'!$W$18, $F2242&gt;'Intro &amp; Setup'!$AG$18), "X", ""))</f>
        <v/>
      </c>
      <c r="W2242" s="6" t="str">
        <f t="shared" si="311"/>
        <v/>
      </c>
      <c r="Y2242" s="63" t="str">
        <f t="shared" si="312"/>
        <v/>
      </c>
      <c r="Z2242" s="64" t="str">
        <f t="shared" si="313"/>
        <v/>
      </c>
      <c r="AB2242" s="80" t="str">
        <f t="shared" si="314"/>
        <v/>
      </c>
      <c r="AC2242" s="77" t="str">
        <f t="shared" si="315"/>
        <v/>
      </c>
      <c r="AE2242" s="84" t="str">
        <f t="shared" si="316"/>
        <v/>
      </c>
      <c r="AG2242" s="6" t="str">
        <f>IF($AE2242="", "", COUNTIF($AE$10:$AE$2510, "&gt;"&amp;$AE2242)+1+COUNTIF($AE$10:$AE2242, $AE2242)-1)</f>
        <v/>
      </c>
    </row>
    <row r="2243" spans="1:33" x14ac:dyDescent="0.25">
      <c r="A2243" s="2"/>
      <c r="B2243" s="98"/>
      <c r="C2243" s="99"/>
      <c r="D2243" s="100"/>
      <c r="E2243" s="101"/>
      <c r="F2243" s="102"/>
      <c r="G2243" s="99"/>
      <c r="H2243" s="103"/>
      <c r="I2243" s="104"/>
      <c r="J2243" s="2"/>
      <c r="K2243" s="56" t="str">
        <f t="shared" si="308"/>
        <v/>
      </c>
      <c r="L2243" s="2"/>
      <c r="M2243" s="2"/>
      <c r="N2243" s="51" t="str">
        <f t="shared" si="309"/>
        <v/>
      </c>
      <c r="O2243" s="2"/>
      <c r="Q2243" s="6" t="str">
        <f t="shared" si="310"/>
        <v/>
      </c>
      <c r="S2243" s="6" t="str">
        <f>IF(COUNTIF($Q2243:$Q$2510, $Q2243)&gt;1, "", $Q2243)</f>
        <v/>
      </c>
      <c r="U2243" s="63" t="str">
        <f>IF($B2243="", "", IF(OR($B2243&lt;'Intro &amp; Setup'!$W$18, $B2243&gt;'Intro &amp; Setup'!$AG$18), "X", ""))</f>
        <v/>
      </c>
      <c r="V2243" s="64" t="str">
        <f>IF($F2243="", "", IF(OR($F2243&lt;'Intro &amp; Setup'!$W$18, $F2243&gt;'Intro &amp; Setup'!$AG$18), "X", ""))</f>
        <v/>
      </c>
      <c r="W2243" s="6" t="str">
        <f t="shared" si="311"/>
        <v/>
      </c>
      <c r="Y2243" s="63" t="str">
        <f t="shared" si="312"/>
        <v/>
      </c>
      <c r="Z2243" s="64" t="str">
        <f t="shared" si="313"/>
        <v/>
      </c>
      <c r="AB2243" s="80" t="str">
        <f t="shared" si="314"/>
        <v/>
      </c>
      <c r="AC2243" s="77" t="str">
        <f t="shared" si="315"/>
        <v/>
      </c>
      <c r="AE2243" s="84" t="str">
        <f t="shared" si="316"/>
        <v/>
      </c>
      <c r="AG2243" s="6" t="str">
        <f>IF($AE2243="", "", COUNTIF($AE$10:$AE$2510, "&gt;"&amp;$AE2243)+1+COUNTIF($AE$10:$AE2243, $AE2243)-1)</f>
        <v/>
      </c>
    </row>
    <row r="2244" spans="1:33" x14ac:dyDescent="0.25">
      <c r="A2244" s="2"/>
      <c r="B2244" s="98"/>
      <c r="C2244" s="99"/>
      <c r="D2244" s="100"/>
      <c r="E2244" s="101"/>
      <c r="F2244" s="102"/>
      <c r="G2244" s="99"/>
      <c r="H2244" s="103"/>
      <c r="I2244" s="104"/>
      <c r="J2244" s="2"/>
      <c r="K2244" s="56" t="str">
        <f t="shared" si="308"/>
        <v/>
      </c>
      <c r="L2244" s="2"/>
      <c r="M2244" s="2"/>
      <c r="N2244" s="51" t="str">
        <f t="shared" si="309"/>
        <v/>
      </c>
      <c r="O2244" s="2"/>
      <c r="Q2244" s="6" t="str">
        <f t="shared" si="310"/>
        <v/>
      </c>
      <c r="S2244" s="6" t="str">
        <f>IF(COUNTIF($Q2244:$Q$2510, $Q2244)&gt;1, "", $Q2244)</f>
        <v/>
      </c>
      <c r="U2244" s="63" t="str">
        <f>IF($B2244="", "", IF(OR($B2244&lt;'Intro &amp; Setup'!$W$18, $B2244&gt;'Intro &amp; Setup'!$AG$18), "X", ""))</f>
        <v/>
      </c>
      <c r="V2244" s="64" t="str">
        <f>IF($F2244="", "", IF(OR($F2244&lt;'Intro &amp; Setup'!$W$18, $F2244&gt;'Intro &amp; Setup'!$AG$18), "X", ""))</f>
        <v/>
      </c>
      <c r="W2244" s="6" t="str">
        <f t="shared" si="311"/>
        <v/>
      </c>
      <c r="Y2244" s="63" t="str">
        <f t="shared" si="312"/>
        <v/>
      </c>
      <c r="Z2244" s="64" t="str">
        <f t="shared" si="313"/>
        <v/>
      </c>
      <c r="AB2244" s="80" t="str">
        <f t="shared" si="314"/>
        <v/>
      </c>
      <c r="AC2244" s="77" t="str">
        <f t="shared" si="315"/>
        <v/>
      </c>
      <c r="AE2244" s="84" t="str">
        <f t="shared" si="316"/>
        <v/>
      </c>
      <c r="AG2244" s="6" t="str">
        <f>IF($AE2244="", "", COUNTIF($AE$10:$AE$2510, "&gt;"&amp;$AE2244)+1+COUNTIF($AE$10:$AE2244, $AE2244)-1)</f>
        <v/>
      </c>
    </row>
    <row r="2245" spans="1:33" x14ac:dyDescent="0.25">
      <c r="A2245" s="2"/>
      <c r="B2245" s="98"/>
      <c r="C2245" s="99"/>
      <c r="D2245" s="100"/>
      <c r="E2245" s="101"/>
      <c r="F2245" s="102"/>
      <c r="G2245" s="99"/>
      <c r="H2245" s="103"/>
      <c r="I2245" s="104"/>
      <c r="J2245" s="2"/>
      <c r="K2245" s="56" t="str">
        <f t="shared" si="308"/>
        <v/>
      </c>
      <c r="L2245" s="2"/>
      <c r="M2245" s="2"/>
      <c r="N2245" s="51" t="str">
        <f t="shared" si="309"/>
        <v/>
      </c>
      <c r="O2245" s="2"/>
      <c r="Q2245" s="6" t="str">
        <f t="shared" si="310"/>
        <v/>
      </c>
      <c r="S2245" s="6" t="str">
        <f>IF(COUNTIF($Q2245:$Q$2510, $Q2245)&gt;1, "", $Q2245)</f>
        <v/>
      </c>
      <c r="U2245" s="63" t="str">
        <f>IF($B2245="", "", IF(OR($B2245&lt;'Intro &amp; Setup'!$W$18, $B2245&gt;'Intro &amp; Setup'!$AG$18), "X", ""))</f>
        <v/>
      </c>
      <c r="V2245" s="64" t="str">
        <f>IF($F2245="", "", IF(OR($F2245&lt;'Intro &amp; Setup'!$W$18, $F2245&gt;'Intro &amp; Setup'!$AG$18), "X", ""))</f>
        <v/>
      </c>
      <c r="W2245" s="6" t="str">
        <f t="shared" si="311"/>
        <v/>
      </c>
      <c r="Y2245" s="63" t="str">
        <f t="shared" si="312"/>
        <v/>
      </c>
      <c r="Z2245" s="64" t="str">
        <f t="shared" si="313"/>
        <v/>
      </c>
      <c r="AB2245" s="80" t="str">
        <f t="shared" si="314"/>
        <v/>
      </c>
      <c r="AC2245" s="77" t="str">
        <f t="shared" si="315"/>
        <v/>
      </c>
      <c r="AE2245" s="84" t="str">
        <f t="shared" si="316"/>
        <v/>
      </c>
      <c r="AG2245" s="6" t="str">
        <f>IF($AE2245="", "", COUNTIF($AE$10:$AE$2510, "&gt;"&amp;$AE2245)+1+COUNTIF($AE$10:$AE2245, $AE2245)-1)</f>
        <v/>
      </c>
    </row>
    <row r="2246" spans="1:33" x14ac:dyDescent="0.25">
      <c r="A2246" s="2"/>
      <c r="B2246" s="98"/>
      <c r="C2246" s="99"/>
      <c r="D2246" s="100"/>
      <c r="E2246" s="101"/>
      <c r="F2246" s="102"/>
      <c r="G2246" s="99"/>
      <c r="H2246" s="103"/>
      <c r="I2246" s="104"/>
      <c r="J2246" s="2"/>
      <c r="K2246" s="56" t="str">
        <f t="shared" si="308"/>
        <v/>
      </c>
      <c r="L2246" s="2"/>
      <c r="M2246" s="2"/>
      <c r="N2246" s="51" t="str">
        <f t="shared" si="309"/>
        <v/>
      </c>
      <c r="O2246" s="2"/>
      <c r="Q2246" s="6" t="str">
        <f t="shared" si="310"/>
        <v/>
      </c>
      <c r="S2246" s="6" t="str">
        <f>IF(COUNTIF($Q2246:$Q$2510, $Q2246)&gt;1, "", $Q2246)</f>
        <v/>
      </c>
      <c r="U2246" s="63" t="str">
        <f>IF($B2246="", "", IF(OR($B2246&lt;'Intro &amp; Setup'!$W$18, $B2246&gt;'Intro &amp; Setup'!$AG$18), "X", ""))</f>
        <v/>
      </c>
      <c r="V2246" s="64" t="str">
        <f>IF($F2246="", "", IF(OR($F2246&lt;'Intro &amp; Setup'!$W$18, $F2246&gt;'Intro &amp; Setup'!$AG$18), "X", ""))</f>
        <v/>
      </c>
      <c r="W2246" s="6" t="str">
        <f t="shared" si="311"/>
        <v/>
      </c>
      <c r="Y2246" s="63" t="str">
        <f t="shared" si="312"/>
        <v/>
      </c>
      <c r="Z2246" s="64" t="str">
        <f t="shared" si="313"/>
        <v/>
      </c>
      <c r="AB2246" s="80" t="str">
        <f t="shared" si="314"/>
        <v/>
      </c>
      <c r="AC2246" s="77" t="str">
        <f t="shared" si="315"/>
        <v/>
      </c>
      <c r="AE2246" s="84" t="str">
        <f t="shared" si="316"/>
        <v/>
      </c>
      <c r="AG2246" s="6" t="str">
        <f>IF($AE2246="", "", COUNTIF($AE$10:$AE$2510, "&gt;"&amp;$AE2246)+1+COUNTIF($AE$10:$AE2246, $AE2246)-1)</f>
        <v/>
      </c>
    </row>
    <row r="2247" spans="1:33" x14ac:dyDescent="0.25">
      <c r="A2247" s="2"/>
      <c r="B2247" s="98"/>
      <c r="C2247" s="99"/>
      <c r="D2247" s="100"/>
      <c r="E2247" s="101"/>
      <c r="F2247" s="102"/>
      <c r="G2247" s="99"/>
      <c r="H2247" s="103"/>
      <c r="I2247" s="104"/>
      <c r="J2247" s="2"/>
      <c r="K2247" s="56" t="str">
        <f t="shared" si="308"/>
        <v/>
      </c>
      <c r="L2247" s="2"/>
      <c r="M2247" s="2"/>
      <c r="N2247" s="51" t="str">
        <f t="shared" si="309"/>
        <v/>
      </c>
      <c r="O2247" s="2"/>
      <c r="Q2247" s="6" t="str">
        <f t="shared" si="310"/>
        <v/>
      </c>
      <c r="S2247" s="6" t="str">
        <f>IF(COUNTIF($Q2247:$Q$2510, $Q2247)&gt;1, "", $Q2247)</f>
        <v/>
      </c>
      <c r="U2247" s="63" t="str">
        <f>IF($B2247="", "", IF(OR($B2247&lt;'Intro &amp; Setup'!$W$18, $B2247&gt;'Intro &amp; Setup'!$AG$18), "X", ""))</f>
        <v/>
      </c>
      <c r="V2247" s="64" t="str">
        <f>IF($F2247="", "", IF(OR($F2247&lt;'Intro &amp; Setup'!$W$18, $F2247&gt;'Intro &amp; Setup'!$AG$18), "X", ""))</f>
        <v/>
      </c>
      <c r="W2247" s="6" t="str">
        <f t="shared" si="311"/>
        <v/>
      </c>
      <c r="Y2247" s="63" t="str">
        <f t="shared" si="312"/>
        <v/>
      </c>
      <c r="Z2247" s="64" t="str">
        <f t="shared" si="313"/>
        <v/>
      </c>
      <c r="AB2247" s="80" t="str">
        <f t="shared" si="314"/>
        <v/>
      </c>
      <c r="AC2247" s="77" t="str">
        <f t="shared" si="315"/>
        <v/>
      </c>
      <c r="AE2247" s="84" t="str">
        <f t="shared" si="316"/>
        <v/>
      </c>
      <c r="AG2247" s="6" t="str">
        <f>IF($AE2247="", "", COUNTIF($AE$10:$AE$2510, "&gt;"&amp;$AE2247)+1+COUNTIF($AE$10:$AE2247, $AE2247)-1)</f>
        <v/>
      </c>
    </row>
    <row r="2248" spans="1:33" x14ac:dyDescent="0.25">
      <c r="A2248" s="2"/>
      <c r="B2248" s="98"/>
      <c r="C2248" s="99"/>
      <c r="D2248" s="100"/>
      <c r="E2248" s="101"/>
      <c r="F2248" s="102"/>
      <c r="G2248" s="99"/>
      <c r="H2248" s="103"/>
      <c r="I2248" s="104"/>
      <c r="J2248" s="2"/>
      <c r="K2248" s="56" t="str">
        <f t="shared" si="308"/>
        <v/>
      </c>
      <c r="L2248" s="2"/>
      <c r="M2248" s="2"/>
      <c r="N2248" s="51" t="str">
        <f t="shared" si="309"/>
        <v/>
      </c>
      <c r="O2248" s="2"/>
      <c r="Q2248" s="6" t="str">
        <f t="shared" si="310"/>
        <v/>
      </c>
      <c r="S2248" s="6" t="str">
        <f>IF(COUNTIF($Q2248:$Q$2510, $Q2248)&gt;1, "", $Q2248)</f>
        <v/>
      </c>
      <c r="U2248" s="63" t="str">
        <f>IF($B2248="", "", IF(OR($B2248&lt;'Intro &amp; Setup'!$W$18, $B2248&gt;'Intro &amp; Setup'!$AG$18), "X", ""))</f>
        <v/>
      </c>
      <c r="V2248" s="64" t="str">
        <f>IF($F2248="", "", IF(OR($F2248&lt;'Intro &amp; Setup'!$W$18, $F2248&gt;'Intro &amp; Setup'!$AG$18), "X", ""))</f>
        <v/>
      </c>
      <c r="W2248" s="6" t="str">
        <f t="shared" si="311"/>
        <v/>
      </c>
      <c r="Y2248" s="63" t="str">
        <f t="shared" si="312"/>
        <v/>
      </c>
      <c r="Z2248" s="64" t="str">
        <f t="shared" si="313"/>
        <v/>
      </c>
      <c r="AB2248" s="80" t="str">
        <f t="shared" si="314"/>
        <v/>
      </c>
      <c r="AC2248" s="77" t="str">
        <f t="shared" si="315"/>
        <v/>
      </c>
      <c r="AE2248" s="84" t="str">
        <f t="shared" si="316"/>
        <v/>
      </c>
      <c r="AG2248" s="6" t="str">
        <f>IF($AE2248="", "", COUNTIF($AE$10:$AE$2510, "&gt;"&amp;$AE2248)+1+COUNTIF($AE$10:$AE2248, $AE2248)-1)</f>
        <v/>
      </c>
    </row>
    <row r="2249" spans="1:33" x14ac:dyDescent="0.25">
      <c r="A2249" s="2"/>
      <c r="B2249" s="98"/>
      <c r="C2249" s="99"/>
      <c r="D2249" s="100"/>
      <c r="E2249" s="101"/>
      <c r="F2249" s="102"/>
      <c r="G2249" s="99"/>
      <c r="H2249" s="103"/>
      <c r="I2249" s="104"/>
      <c r="J2249" s="2"/>
      <c r="K2249" s="56" t="str">
        <f t="shared" si="308"/>
        <v/>
      </c>
      <c r="L2249" s="2"/>
      <c r="M2249" s="2"/>
      <c r="N2249" s="51" t="str">
        <f t="shared" si="309"/>
        <v/>
      </c>
      <c r="O2249" s="2"/>
      <c r="Q2249" s="6" t="str">
        <f t="shared" si="310"/>
        <v/>
      </c>
      <c r="S2249" s="6" t="str">
        <f>IF(COUNTIF($Q2249:$Q$2510, $Q2249)&gt;1, "", $Q2249)</f>
        <v/>
      </c>
      <c r="U2249" s="63" t="str">
        <f>IF($B2249="", "", IF(OR($B2249&lt;'Intro &amp; Setup'!$W$18, $B2249&gt;'Intro &amp; Setup'!$AG$18), "X", ""))</f>
        <v/>
      </c>
      <c r="V2249" s="64" t="str">
        <f>IF($F2249="", "", IF(OR($F2249&lt;'Intro &amp; Setup'!$W$18, $F2249&gt;'Intro &amp; Setup'!$AG$18), "X", ""))</f>
        <v/>
      </c>
      <c r="W2249" s="6" t="str">
        <f t="shared" si="311"/>
        <v/>
      </c>
      <c r="Y2249" s="63" t="str">
        <f t="shared" si="312"/>
        <v/>
      </c>
      <c r="Z2249" s="64" t="str">
        <f t="shared" si="313"/>
        <v/>
      </c>
      <c r="AB2249" s="80" t="str">
        <f t="shared" si="314"/>
        <v/>
      </c>
      <c r="AC2249" s="77" t="str">
        <f t="shared" si="315"/>
        <v/>
      </c>
      <c r="AE2249" s="84" t="str">
        <f t="shared" si="316"/>
        <v/>
      </c>
      <c r="AG2249" s="6" t="str">
        <f>IF($AE2249="", "", COUNTIF($AE$10:$AE$2510, "&gt;"&amp;$AE2249)+1+COUNTIF($AE$10:$AE2249, $AE2249)-1)</f>
        <v/>
      </c>
    </row>
    <row r="2250" spans="1:33" x14ac:dyDescent="0.25">
      <c r="A2250" s="2"/>
      <c r="B2250" s="98"/>
      <c r="C2250" s="99"/>
      <c r="D2250" s="100"/>
      <c r="E2250" s="101"/>
      <c r="F2250" s="102"/>
      <c r="G2250" s="99"/>
      <c r="H2250" s="103"/>
      <c r="I2250" s="104"/>
      <c r="J2250" s="2"/>
      <c r="K2250" s="56" t="str">
        <f t="shared" si="308"/>
        <v/>
      </c>
      <c r="L2250" s="2"/>
      <c r="M2250" s="2"/>
      <c r="N2250" s="51" t="str">
        <f t="shared" si="309"/>
        <v/>
      </c>
      <c r="O2250" s="2"/>
      <c r="Q2250" s="6" t="str">
        <f t="shared" si="310"/>
        <v/>
      </c>
      <c r="S2250" s="6" t="str">
        <f>IF(COUNTIF($Q2250:$Q$2510, $Q2250)&gt;1, "", $Q2250)</f>
        <v/>
      </c>
      <c r="U2250" s="63" t="str">
        <f>IF($B2250="", "", IF(OR($B2250&lt;'Intro &amp; Setup'!$W$18, $B2250&gt;'Intro &amp; Setup'!$AG$18), "X", ""))</f>
        <v/>
      </c>
      <c r="V2250" s="64" t="str">
        <f>IF($F2250="", "", IF(OR($F2250&lt;'Intro &amp; Setup'!$W$18, $F2250&gt;'Intro &amp; Setup'!$AG$18), "X", ""))</f>
        <v/>
      </c>
      <c r="W2250" s="6" t="str">
        <f t="shared" si="311"/>
        <v/>
      </c>
      <c r="Y2250" s="63" t="str">
        <f t="shared" si="312"/>
        <v/>
      </c>
      <c r="Z2250" s="64" t="str">
        <f t="shared" si="313"/>
        <v/>
      </c>
      <c r="AB2250" s="80" t="str">
        <f t="shared" si="314"/>
        <v/>
      </c>
      <c r="AC2250" s="77" t="str">
        <f t="shared" si="315"/>
        <v/>
      </c>
      <c r="AE2250" s="84" t="str">
        <f t="shared" si="316"/>
        <v/>
      </c>
      <c r="AG2250" s="6" t="str">
        <f>IF($AE2250="", "", COUNTIF($AE$10:$AE$2510, "&gt;"&amp;$AE2250)+1+COUNTIF($AE$10:$AE2250, $AE2250)-1)</f>
        <v/>
      </c>
    </row>
    <row r="2251" spans="1:33" x14ac:dyDescent="0.25">
      <c r="A2251" s="2"/>
      <c r="B2251" s="98"/>
      <c r="C2251" s="99"/>
      <c r="D2251" s="100"/>
      <c r="E2251" s="101"/>
      <c r="F2251" s="102"/>
      <c r="G2251" s="99"/>
      <c r="H2251" s="103"/>
      <c r="I2251" s="104"/>
      <c r="J2251" s="2"/>
      <c r="K2251" s="56" t="str">
        <f t="shared" si="308"/>
        <v/>
      </c>
      <c r="L2251" s="2"/>
      <c r="M2251" s="2"/>
      <c r="N2251" s="51" t="str">
        <f t="shared" si="309"/>
        <v/>
      </c>
      <c r="O2251" s="2"/>
      <c r="Q2251" s="6" t="str">
        <f t="shared" si="310"/>
        <v/>
      </c>
      <c r="S2251" s="6" t="str">
        <f>IF(COUNTIF($Q2251:$Q$2510, $Q2251)&gt;1, "", $Q2251)</f>
        <v/>
      </c>
      <c r="U2251" s="63" t="str">
        <f>IF($B2251="", "", IF(OR($B2251&lt;'Intro &amp; Setup'!$W$18, $B2251&gt;'Intro &amp; Setup'!$AG$18), "X", ""))</f>
        <v/>
      </c>
      <c r="V2251" s="64" t="str">
        <f>IF($F2251="", "", IF(OR($F2251&lt;'Intro &amp; Setup'!$W$18, $F2251&gt;'Intro &amp; Setup'!$AG$18), "X", ""))</f>
        <v/>
      </c>
      <c r="W2251" s="6" t="str">
        <f t="shared" si="311"/>
        <v/>
      </c>
      <c r="Y2251" s="63" t="str">
        <f t="shared" si="312"/>
        <v/>
      </c>
      <c r="Z2251" s="64" t="str">
        <f t="shared" si="313"/>
        <v/>
      </c>
      <c r="AB2251" s="80" t="str">
        <f t="shared" si="314"/>
        <v/>
      </c>
      <c r="AC2251" s="77" t="str">
        <f t="shared" si="315"/>
        <v/>
      </c>
      <c r="AE2251" s="84" t="str">
        <f t="shared" si="316"/>
        <v/>
      </c>
      <c r="AG2251" s="6" t="str">
        <f>IF($AE2251="", "", COUNTIF($AE$10:$AE$2510, "&gt;"&amp;$AE2251)+1+COUNTIF($AE$10:$AE2251, $AE2251)-1)</f>
        <v/>
      </c>
    </row>
    <row r="2252" spans="1:33" x14ac:dyDescent="0.25">
      <c r="A2252" s="2"/>
      <c r="B2252" s="98"/>
      <c r="C2252" s="99"/>
      <c r="D2252" s="100"/>
      <c r="E2252" s="101"/>
      <c r="F2252" s="102"/>
      <c r="G2252" s="99"/>
      <c r="H2252" s="103"/>
      <c r="I2252" s="104"/>
      <c r="J2252" s="2"/>
      <c r="K2252" s="56" t="str">
        <f t="shared" ref="K2252:K2315" si="317">IF($G2252="", "", IF($I2252="", IFERROR(INDEX($I$11:$I$2510, MATCH($G2252, $S$11:$S$2510, 0)), ""), $I2252))</f>
        <v/>
      </c>
      <c r="L2252" s="2"/>
      <c r="M2252" s="2"/>
      <c r="N2252" s="51" t="str">
        <f t="shared" ref="N2252:N2315" si="318">IFERROR(IF($H2252="", "", IF($G2252="", $H2252, ROUND($H2252/$K2252, 2))), "")</f>
        <v/>
      </c>
      <c r="O2252" s="2"/>
      <c r="Q2252" s="6" t="str">
        <f t="shared" ref="Q2252:Q2315" si="319">IF($I2252="", "", $G2252)</f>
        <v/>
      </c>
      <c r="S2252" s="6" t="str">
        <f>IF(COUNTIF($Q2252:$Q$2510, $Q2252)&gt;1, "", $Q2252)</f>
        <v/>
      </c>
      <c r="U2252" s="63" t="str">
        <f>IF($B2252="", "", IF(OR($B2252&lt;'Intro &amp; Setup'!$W$18, $B2252&gt;'Intro &amp; Setup'!$AG$18), "X", ""))</f>
        <v/>
      </c>
      <c r="V2252" s="64" t="str">
        <f>IF($F2252="", "", IF(OR($F2252&lt;'Intro &amp; Setup'!$W$18, $F2252&gt;'Intro &amp; Setup'!$AG$18), "X", ""))</f>
        <v/>
      </c>
      <c r="W2252" s="6" t="str">
        <f t="shared" ref="W2252:W2315" si="320">IF(AND($U2252="X", $V2252="X"), "X", "")</f>
        <v/>
      </c>
      <c r="Y2252" s="63" t="str">
        <f t="shared" ref="Y2252:Y2315" si="321">IF($W2252="X", "", IF($B2252="", "", TEXT($B2252, "mmm yyyy")))</f>
        <v/>
      </c>
      <c r="Z2252" s="64" t="str">
        <f t="shared" ref="Z2252:Z2315" si="322">IF($W2252="X", "", IF($F2252="", "", TEXT($F2252, "mmm yyyy")))</f>
        <v/>
      </c>
      <c r="AB2252" s="80" t="str">
        <f t="shared" ref="AB2252:AB2315" si="323">IF($G2252="", $N2252, "")</f>
        <v/>
      </c>
      <c r="AC2252" s="77" t="str">
        <f t="shared" ref="AC2252:AC2315" si="324">IF(NOT($G2252=""), $N2252, "")</f>
        <v/>
      </c>
      <c r="AE2252" s="84" t="str">
        <f t="shared" ref="AE2252:AE2315" si="325">IF($S2252="", "", SUMIF($G$11:$G$2510, $S2252, $N$11:$N$2510))</f>
        <v/>
      </c>
      <c r="AG2252" s="6" t="str">
        <f>IF($AE2252="", "", COUNTIF($AE$10:$AE$2510, "&gt;"&amp;$AE2252)+1+COUNTIF($AE$10:$AE2252, $AE2252)-1)</f>
        <v/>
      </c>
    </row>
    <row r="2253" spans="1:33" x14ac:dyDescent="0.25">
      <c r="A2253" s="2"/>
      <c r="B2253" s="98"/>
      <c r="C2253" s="99"/>
      <c r="D2253" s="100"/>
      <c r="E2253" s="101"/>
      <c r="F2253" s="102"/>
      <c r="G2253" s="99"/>
      <c r="H2253" s="103"/>
      <c r="I2253" s="104"/>
      <c r="J2253" s="2"/>
      <c r="K2253" s="56" t="str">
        <f t="shared" si="317"/>
        <v/>
      </c>
      <c r="L2253" s="2"/>
      <c r="M2253" s="2"/>
      <c r="N2253" s="51" t="str">
        <f t="shared" si="318"/>
        <v/>
      </c>
      <c r="O2253" s="2"/>
      <c r="Q2253" s="6" t="str">
        <f t="shared" si="319"/>
        <v/>
      </c>
      <c r="S2253" s="6" t="str">
        <f>IF(COUNTIF($Q2253:$Q$2510, $Q2253)&gt;1, "", $Q2253)</f>
        <v/>
      </c>
      <c r="U2253" s="63" t="str">
        <f>IF($B2253="", "", IF(OR($B2253&lt;'Intro &amp; Setup'!$W$18, $B2253&gt;'Intro &amp; Setup'!$AG$18), "X", ""))</f>
        <v/>
      </c>
      <c r="V2253" s="64" t="str">
        <f>IF($F2253="", "", IF(OR($F2253&lt;'Intro &amp; Setup'!$W$18, $F2253&gt;'Intro &amp; Setup'!$AG$18), "X", ""))</f>
        <v/>
      </c>
      <c r="W2253" s="6" t="str">
        <f t="shared" si="320"/>
        <v/>
      </c>
      <c r="Y2253" s="63" t="str">
        <f t="shared" si="321"/>
        <v/>
      </c>
      <c r="Z2253" s="64" t="str">
        <f t="shared" si="322"/>
        <v/>
      </c>
      <c r="AB2253" s="80" t="str">
        <f t="shared" si="323"/>
        <v/>
      </c>
      <c r="AC2253" s="77" t="str">
        <f t="shared" si="324"/>
        <v/>
      </c>
      <c r="AE2253" s="84" t="str">
        <f t="shared" si="325"/>
        <v/>
      </c>
      <c r="AG2253" s="6" t="str">
        <f>IF($AE2253="", "", COUNTIF($AE$10:$AE$2510, "&gt;"&amp;$AE2253)+1+COUNTIF($AE$10:$AE2253, $AE2253)-1)</f>
        <v/>
      </c>
    </row>
    <row r="2254" spans="1:33" x14ac:dyDescent="0.25">
      <c r="A2254" s="2"/>
      <c r="B2254" s="98"/>
      <c r="C2254" s="99"/>
      <c r="D2254" s="100"/>
      <c r="E2254" s="101"/>
      <c r="F2254" s="102"/>
      <c r="G2254" s="99"/>
      <c r="H2254" s="103"/>
      <c r="I2254" s="104"/>
      <c r="J2254" s="2"/>
      <c r="K2254" s="56" t="str">
        <f t="shared" si="317"/>
        <v/>
      </c>
      <c r="L2254" s="2"/>
      <c r="M2254" s="2"/>
      <c r="N2254" s="51" t="str">
        <f t="shared" si="318"/>
        <v/>
      </c>
      <c r="O2254" s="2"/>
      <c r="Q2254" s="6" t="str">
        <f t="shared" si="319"/>
        <v/>
      </c>
      <c r="S2254" s="6" t="str">
        <f>IF(COUNTIF($Q2254:$Q$2510, $Q2254)&gt;1, "", $Q2254)</f>
        <v/>
      </c>
      <c r="U2254" s="63" t="str">
        <f>IF($B2254="", "", IF(OR($B2254&lt;'Intro &amp; Setup'!$W$18, $B2254&gt;'Intro &amp; Setup'!$AG$18), "X", ""))</f>
        <v/>
      </c>
      <c r="V2254" s="64" t="str">
        <f>IF($F2254="", "", IF(OR($F2254&lt;'Intro &amp; Setup'!$W$18, $F2254&gt;'Intro &amp; Setup'!$AG$18), "X", ""))</f>
        <v/>
      </c>
      <c r="W2254" s="6" t="str">
        <f t="shared" si="320"/>
        <v/>
      </c>
      <c r="Y2254" s="63" t="str">
        <f t="shared" si="321"/>
        <v/>
      </c>
      <c r="Z2254" s="64" t="str">
        <f t="shared" si="322"/>
        <v/>
      </c>
      <c r="AB2254" s="80" t="str">
        <f t="shared" si="323"/>
        <v/>
      </c>
      <c r="AC2254" s="77" t="str">
        <f t="shared" si="324"/>
        <v/>
      </c>
      <c r="AE2254" s="84" t="str">
        <f t="shared" si="325"/>
        <v/>
      </c>
      <c r="AG2254" s="6" t="str">
        <f>IF($AE2254="", "", COUNTIF($AE$10:$AE$2510, "&gt;"&amp;$AE2254)+1+COUNTIF($AE$10:$AE2254, $AE2254)-1)</f>
        <v/>
      </c>
    </row>
    <row r="2255" spans="1:33" x14ac:dyDescent="0.25">
      <c r="A2255" s="2"/>
      <c r="B2255" s="98"/>
      <c r="C2255" s="99"/>
      <c r="D2255" s="100"/>
      <c r="E2255" s="101"/>
      <c r="F2255" s="102"/>
      <c r="G2255" s="99"/>
      <c r="H2255" s="103"/>
      <c r="I2255" s="104"/>
      <c r="J2255" s="2"/>
      <c r="K2255" s="56" t="str">
        <f t="shared" si="317"/>
        <v/>
      </c>
      <c r="L2255" s="2"/>
      <c r="M2255" s="2"/>
      <c r="N2255" s="51" t="str">
        <f t="shared" si="318"/>
        <v/>
      </c>
      <c r="O2255" s="2"/>
      <c r="Q2255" s="6" t="str">
        <f t="shared" si="319"/>
        <v/>
      </c>
      <c r="S2255" s="6" t="str">
        <f>IF(COUNTIF($Q2255:$Q$2510, $Q2255)&gt;1, "", $Q2255)</f>
        <v/>
      </c>
      <c r="U2255" s="63" t="str">
        <f>IF($B2255="", "", IF(OR($B2255&lt;'Intro &amp; Setup'!$W$18, $B2255&gt;'Intro &amp; Setup'!$AG$18), "X", ""))</f>
        <v/>
      </c>
      <c r="V2255" s="64" t="str">
        <f>IF($F2255="", "", IF(OR($F2255&lt;'Intro &amp; Setup'!$W$18, $F2255&gt;'Intro &amp; Setup'!$AG$18), "X", ""))</f>
        <v/>
      </c>
      <c r="W2255" s="6" t="str">
        <f t="shared" si="320"/>
        <v/>
      </c>
      <c r="Y2255" s="63" t="str">
        <f t="shared" si="321"/>
        <v/>
      </c>
      <c r="Z2255" s="64" t="str">
        <f t="shared" si="322"/>
        <v/>
      </c>
      <c r="AB2255" s="80" t="str">
        <f t="shared" si="323"/>
        <v/>
      </c>
      <c r="AC2255" s="77" t="str">
        <f t="shared" si="324"/>
        <v/>
      </c>
      <c r="AE2255" s="84" t="str">
        <f t="shared" si="325"/>
        <v/>
      </c>
      <c r="AG2255" s="6" t="str">
        <f>IF($AE2255="", "", COUNTIF($AE$10:$AE$2510, "&gt;"&amp;$AE2255)+1+COUNTIF($AE$10:$AE2255, $AE2255)-1)</f>
        <v/>
      </c>
    </row>
    <row r="2256" spans="1:33" x14ac:dyDescent="0.25">
      <c r="A2256" s="2"/>
      <c r="B2256" s="98"/>
      <c r="C2256" s="99"/>
      <c r="D2256" s="100"/>
      <c r="E2256" s="101"/>
      <c r="F2256" s="102"/>
      <c r="G2256" s="99"/>
      <c r="H2256" s="103"/>
      <c r="I2256" s="104"/>
      <c r="J2256" s="2"/>
      <c r="K2256" s="56" t="str">
        <f t="shared" si="317"/>
        <v/>
      </c>
      <c r="L2256" s="2"/>
      <c r="M2256" s="2"/>
      <c r="N2256" s="51" t="str">
        <f t="shared" si="318"/>
        <v/>
      </c>
      <c r="O2256" s="2"/>
      <c r="Q2256" s="6" t="str">
        <f t="shared" si="319"/>
        <v/>
      </c>
      <c r="S2256" s="6" t="str">
        <f>IF(COUNTIF($Q2256:$Q$2510, $Q2256)&gt;1, "", $Q2256)</f>
        <v/>
      </c>
      <c r="U2256" s="63" t="str">
        <f>IF($B2256="", "", IF(OR($B2256&lt;'Intro &amp; Setup'!$W$18, $B2256&gt;'Intro &amp; Setup'!$AG$18), "X", ""))</f>
        <v/>
      </c>
      <c r="V2256" s="64" t="str">
        <f>IF($F2256="", "", IF(OR($F2256&lt;'Intro &amp; Setup'!$W$18, $F2256&gt;'Intro &amp; Setup'!$AG$18), "X", ""))</f>
        <v/>
      </c>
      <c r="W2256" s="6" t="str">
        <f t="shared" si="320"/>
        <v/>
      </c>
      <c r="Y2256" s="63" t="str">
        <f t="shared" si="321"/>
        <v/>
      </c>
      <c r="Z2256" s="64" t="str">
        <f t="shared" si="322"/>
        <v/>
      </c>
      <c r="AB2256" s="80" t="str">
        <f t="shared" si="323"/>
        <v/>
      </c>
      <c r="AC2256" s="77" t="str">
        <f t="shared" si="324"/>
        <v/>
      </c>
      <c r="AE2256" s="84" t="str">
        <f t="shared" si="325"/>
        <v/>
      </c>
      <c r="AG2256" s="6" t="str">
        <f>IF($AE2256="", "", COUNTIF($AE$10:$AE$2510, "&gt;"&amp;$AE2256)+1+COUNTIF($AE$10:$AE2256, $AE2256)-1)</f>
        <v/>
      </c>
    </row>
    <row r="2257" spans="1:33" x14ac:dyDescent="0.25">
      <c r="A2257" s="2"/>
      <c r="B2257" s="98"/>
      <c r="C2257" s="99"/>
      <c r="D2257" s="100"/>
      <c r="E2257" s="101"/>
      <c r="F2257" s="102"/>
      <c r="G2257" s="99"/>
      <c r="H2257" s="103"/>
      <c r="I2257" s="104"/>
      <c r="J2257" s="2"/>
      <c r="K2257" s="56" t="str">
        <f t="shared" si="317"/>
        <v/>
      </c>
      <c r="L2257" s="2"/>
      <c r="M2257" s="2"/>
      <c r="N2257" s="51" t="str">
        <f t="shared" si="318"/>
        <v/>
      </c>
      <c r="O2257" s="2"/>
      <c r="Q2257" s="6" t="str">
        <f t="shared" si="319"/>
        <v/>
      </c>
      <c r="S2257" s="6" t="str">
        <f>IF(COUNTIF($Q2257:$Q$2510, $Q2257)&gt;1, "", $Q2257)</f>
        <v/>
      </c>
      <c r="U2257" s="63" t="str">
        <f>IF($B2257="", "", IF(OR($B2257&lt;'Intro &amp; Setup'!$W$18, $B2257&gt;'Intro &amp; Setup'!$AG$18), "X", ""))</f>
        <v/>
      </c>
      <c r="V2257" s="64" t="str">
        <f>IF($F2257="", "", IF(OR($F2257&lt;'Intro &amp; Setup'!$W$18, $F2257&gt;'Intro &amp; Setup'!$AG$18), "X", ""))</f>
        <v/>
      </c>
      <c r="W2257" s="6" t="str">
        <f t="shared" si="320"/>
        <v/>
      </c>
      <c r="Y2257" s="63" t="str">
        <f t="shared" si="321"/>
        <v/>
      </c>
      <c r="Z2257" s="64" t="str">
        <f t="shared" si="322"/>
        <v/>
      </c>
      <c r="AB2257" s="80" t="str">
        <f t="shared" si="323"/>
        <v/>
      </c>
      <c r="AC2257" s="77" t="str">
        <f t="shared" si="324"/>
        <v/>
      </c>
      <c r="AE2257" s="84" t="str">
        <f t="shared" si="325"/>
        <v/>
      </c>
      <c r="AG2257" s="6" t="str">
        <f>IF($AE2257="", "", COUNTIF($AE$10:$AE$2510, "&gt;"&amp;$AE2257)+1+COUNTIF($AE$10:$AE2257, $AE2257)-1)</f>
        <v/>
      </c>
    </row>
    <row r="2258" spans="1:33" x14ac:dyDescent="0.25">
      <c r="A2258" s="2"/>
      <c r="B2258" s="98"/>
      <c r="C2258" s="99"/>
      <c r="D2258" s="100"/>
      <c r="E2258" s="101"/>
      <c r="F2258" s="102"/>
      <c r="G2258" s="99"/>
      <c r="H2258" s="103"/>
      <c r="I2258" s="104"/>
      <c r="J2258" s="2"/>
      <c r="K2258" s="56" t="str">
        <f t="shared" si="317"/>
        <v/>
      </c>
      <c r="L2258" s="2"/>
      <c r="M2258" s="2"/>
      <c r="N2258" s="51" t="str">
        <f t="shared" si="318"/>
        <v/>
      </c>
      <c r="O2258" s="2"/>
      <c r="Q2258" s="6" t="str">
        <f t="shared" si="319"/>
        <v/>
      </c>
      <c r="S2258" s="6" t="str">
        <f>IF(COUNTIF($Q2258:$Q$2510, $Q2258)&gt;1, "", $Q2258)</f>
        <v/>
      </c>
      <c r="U2258" s="63" t="str">
        <f>IF($B2258="", "", IF(OR($B2258&lt;'Intro &amp; Setup'!$W$18, $B2258&gt;'Intro &amp; Setup'!$AG$18), "X", ""))</f>
        <v/>
      </c>
      <c r="V2258" s="64" t="str">
        <f>IF($F2258="", "", IF(OR($F2258&lt;'Intro &amp; Setup'!$W$18, $F2258&gt;'Intro &amp; Setup'!$AG$18), "X", ""))</f>
        <v/>
      </c>
      <c r="W2258" s="6" t="str">
        <f t="shared" si="320"/>
        <v/>
      </c>
      <c r="Y2258" s="63" t="str">
        <f t="shared" si="321"/>
        <v/>
      </c>
      <c r="Z2258" s="64" t="str">
        <f t="shared" si="322"/>
        <v/>
      </c>
      <c r="AB2258" s="80" t="str">
        <f t="shared" si="323"/>
        <v/>
      </c>
      <c r="AC2258" s="77" t="str">
        <f t="shared" si="324"/>
        <v/>
      </c>
      <c r="AE2258" s="84" t="str">
        <f t="shared" si="325"/>
        <v/>
      </c>
      <c r="AG2258" s="6" t="str">
        <f>IF($AE2258="", "", COUNTIF($AE$10:$AE$2510, "&gt;"&amp;$AE2258)+1+COUNTIF($AE$10:$AE2258, $AE2258)-1)</f>
        <v/>
      </c>
    </row>
    <row r="2259" spans="1:33" x14ac:dyDescent="0.25">
      <c r="A2259" s="2"/>
      <c r="B2259" s="98"/>
      <c r="C2259" s="99"/>
      <c r="D2259" s="100"/>
      <c r="E2259" s="101"/>
      <c r="F2259" s="102"/>
      <c r="G2259" s="99"/>
      <c r="H2259" s="103"/>
      <c r="I2259" s="104"/>
      <c r="J2259" s="2"/>
      <c r="K2259" s="56" t="str">
        <f t="shared" si="317"/>
        <v/>
      </c>
      <c r="L2259" s="2"/>
      <c r="M2259" s="2"/>
      <c r="N2259" s="51" t="str">
        <f t="shared" si="318"/>
        <v/>
      </c>
      <c r="O2259" s="2"/>
      <c r="Q2259" s="6" t="str">
        <f t="shared" si="319"/>
        <v/>
      </c>
      <c r="S2259" s="6" t="str">
        <f>IF(COUNTIF($Q2259:$Q$2510, $Q2259)&gt;1, "", $Q2259)</f>
        <v/>
      </c>
      <c r="U2259" s="63" t="str">
        <f>IF($B2259="", "", IF(OR($B2259&lt;'Intro &amp; Setup'!$W$18, $B2259&gt;'Intro &amp; Setup'!$AG$18), "X", ""))</f>
        <v/>
      </c>
      <c r="V2259" s="64" t="str">
        <f>IF($F2259="", "", IF(OR($F2259&lt;'Intro &amp; Setup'!$W$18, $F2259&gt;'Intro &amp; Setup'!$AG$18), "X", ""))</f>
        <v/>
      </c>
      <c r="W2259" s="6" t="str">
        <f t="shared" si="320"/>
        <v/>
      </c>
      <c r="Y2259" s="63" t="str">
        <f t="shared" si="321"/>
        <v/>
      </c>
      <c r="Z2259" s="64" t="str">
        <f t="shared" si="322"/>
        <v/>
      </c>
      <c r="AB2259" s="80" t="str">
        <f t="shared" si="323"/>
        <v/>
      </c>
      <c r="AC2259" s="77" t="str">
        <f t="shared" si="324"/>
        <v/>
      </c>
      <c r="AE2259" s="84" t="str">
        <f t="shared" si="325"/>
        <v/>
      </c>
      <c r="AG2259" s="6" t="str">
        <f>IF($AE2259="", "", COUNTIF($AE$10:$AE$2510, "&gt;"&amp;$AE2259)+1+COUNTIF($AE$10:$AE2259, $AE2259)-1)</f>
        <v/>
      </c>
    </row>
    <row r="2260" spans="1:33" x14ac:dyDescent="0.25">
      <c r="A2260" s="2"/>
      <c r="B2260" s="98"/>
      <c r="C2260" s="99"/>
      <c r="D2260" s="100"/>
      <c r="E2260" s="101"/>
      <c r="F2260" s="102"/>
      <c r="G2260" s="99"/>
      <c r="H2260" s="103"/>
      <c r="I2260" s="104"/>
      <c r="J2260" s="2"/>
      <c r="K2260" s="56" t="str">
        <f t="shared" si="317"/>
        <v/>
      </c>
      <c r="L2260" s="2"/>
      <c r="M2260" s="2"/>
      <c r="N2260" s="51" t="str">
        <f t="shared" si="318"/>
        <v/>
      </c>
      <c r="O2260" s="2"/>
      <c r="Q2260" s="6" t="str">
        <f t="shared" si="319"/>
        <v/>
      </c>
      <c r="S2260" s="6" t="str">
        <f>IF(COUNTIF($Q2260:$Q$2510, $Q2260)&gt;1, "", $Q2260)</f>
        <v/>
      </c>
      <c r="U2260" s="63" t="str">
        <f>IF($B2260="", "", IF(OR($B2260&lt;'Intro &amp; Setup'!$W$18, $B2260&gt;'Intro &amp; Setup'!$AG$18), "X", ""))</f>
        <v/>
      </c>
      <c r="V2260" s="64" t="str">
        <f>IF($F2260="", "", IF(OR($F2260&lt;'Intro &amp; Setup'!$W$18, $F2260&gt;'Intro &amp; Setup'!$AG$18), "X", ""))</f>
        <v/>
      </c>
      <c r="W2260" s="6" t="str">
        <f t="shared" si="320"/>
        <v/>
      </c>
      <c r="Y2260" s="63" t="str">
        <f t="shared" si="321"/>
        <v/>
      </c>
      <c r="Z2260" s="64" t="str">
        <f t="shared" si="322"/>
        <v/>
      </c>
      <c r="AB2260" s="80" t="str">
        <f t="shared" si="323"/>
        <v/>
      </c>
      <c r="AC2260" s="77" t="str">
        <f t="shared" si="324"/>
        <v/>
      </c>
      <c r="AE2260" s="84" t="str">
        <f t="shared" si="325"/>
        <v/>
      </c>
      <c r="AG2260" s="6" t="str">
        <f>IF($AE2260="", "", COUNTIF($AE$10:$AE$2510, "&gt;"&amp;$AE2260)+1+COUNTIF($AE$10:$AE2260, $AE2260)-1)</f>
        <v/>
      </c>
    </row>
    <row r="2261" spans="1:33" x14ac:dyDescent="0.25">
      <c r="A2261" s="2"/>
      <c r="B2261" s="98"/>
      <c r="C2261" s="99"/>
      <c r="D2261" s="100"/>
      <c r="E2261" s="101"/>
      <c r="F2261" s="102"/>
      <c r="G2261" s="99"/>
      <c r="H2261" s="103"/>
      <c r="I2261" s="104"/>
      <c r="J2261" s="2"/>
      <c r="K2261" s="56" t="str">
        <f t="shared" si="317"/>
        <v/>
      </c>
      <c r="L2261" s="2"/>
      <c r="M2261" s="2"/>
      <c r="N2261" s="51" t="str">
        <f t="shared" si="318"/>
        <v/>
      </c>
      <c r="O2261" s="2"/>
      <c r="Q2261" s="6" t="str">
        <f t="shared" si="319"/>
        <v/>
      </c>
      <c r="S2261" s="6" t="str">
        <f>IF(COUNTIF($Q2261:$Q$2510, $Q2261)&gt;1, "", $Q2261)</f>
        <v/>
      </c>
      <c r="U2261" s="63" t="str">
        <f>IF($B2261="", "", IF(OR($B2261&lt;'Intro &amp; Setup'!$W$18, $B2261&gt;'Intro &amp; Setup'!$AG$18), "X", ""))</f>
        <v/>
      </c>
      <c r="V2261" s="64" t="str">
        <f>IF($F2261="", "", IF(OR($F2261&lt;'Intro &amp; Setup'!$W$18, $F2261&gt;'Intro &amp; Setup'!$AG$18), "X", ""))</f>
        <v/>
      </c>
      <c r="W2261" s="6" t="str">
        <f t="shared" si="320"/>
        <v/>
      </c>
      <c r="Y2261" s="63" t="str">
        <f t="shared" si="321"/>
        <v/>
      </c>
      <c r="Z2261" s="64" t="str">
        <f t="shared" si="322"/>
        <v/>
      </c>
      <c r="AB2261" s="80" t="str">
        <f t="shared" si="323"/>
        <v/>
      </c>
      <c r="AC2261" s="77" t="str">
        <f t="shared" si="324"/>
        <v/>
      </c>
      <c r="AE2261" s="84" t="str">
        <f t="shared" si="325"/>
        <v/>
      </c>
      <c r="AG2261" s="6" t="str">
        <f>IF($AE2261="", "", COUNTIF($AE$10:$AE$2510, "&gt;"&amp;$AE2261)+1+COUNTIF($AE$10:$AE2261, $AE2261)-1)</f>
        <v/>
      </c>
    </row>
    <row r="2262" spans="1:33" x14ac:dyDescent="0.25">
      <c r="A2262" s="2"/>
      <c r="B2262" s="98"/>
      <c r="C2262" s="99"/>
      <c r="D2262" s="100"/>
      <c r="E2262" s="101"/>
      <c r="F2262" s="102"/>
      <c r="G2262" s="99"/>
      <c r="H2262" s="103"/>
      <c r="I2262" s="104"/>
      <c r="J2262" s="2"/>
      <c r="K2262" s="56" t="str">
        <f t="shared" si="317"/>
        <v/>
      </c>
      <c r="L2262" s="2"/>
      <c r="M2262" s="2"/>
      <c r="N2262" s="51" t="str">
        <f t="shared" si="318"/>
        <v/>
      </c>
      <c r="O2262" s="2"/>
      <c r="Q2262" s="6" t="str">
        <f t="shared" si="319"/>
        <v/>
      </c>
      <c r="S2262" s="6" t="str">
        <f>IF(COUNTIF($Q2262:$Q$2510, $Q2262)&gt;1, "", $Q2262)</f>
        <v/>
      </c>
      <c r="U2262" s="63" t="str">
        <f>IF($B2262="", "", IF(OR($B2262&lt;'Intro &amp; Setup'!$W$18, $B2262&gt;'Intro &amp; Setup'!$AG$18), "X", ""))</f>
        <v/>
      </c>
      <c r="V2262" s="64" t="str">
        <f>IF($F2262="", "", IF(OR($F2262&lt;'Intro &amp; Setup'!$W$18, $F2262&gt;'Intro &amp; Setup'!$AG$18), "X", ""))</f>
        <v/>
      </c>
      <c r="W2262" s="6" t="str">
        <f t="shared" si="320"/>
        <v/>
      </c>
      <c r="Y2262" s="63" t="str">
        <f t="shared" si="321"/>
        <v/>
      </c>
      <c r="Z2262" s="64" t="str">
        <f t="shared" si="322"/>
        <v/>
      </c>
      <c r="AB2262" s="80" t="str">
        <f t="shared" si="323"/>
        <v/>
      </c>
      <c r="AC2262" s="77" t="str">
        <f t="shared" si="324"/>
        <v/>
      </c>
      <c r="AE2262" s="84" t="str">
        <f t="shared" si="325"/>
        <v/>
      </c>
      <c r="AG2262" s="6" t="str">
        <f>IF($AE2262="", "", COUNTIF($AE$10:$AE$2510, "&gt;"&amp;$AE2262)+1+COUNTIF($AE$10:$AE2262, $AE2262)-1)</f>
        <v/>
      </c>
    </row>
    <row r="2263" spans="1:33" x14ac:dyDescent="0.25">
      <c r="A2263" s="2"/>
      <c r="B2263" s="98"/>
      <c r="C2263" s="99"/>
      <c r="D2263" s="100"/>
      <c r="E2263" s="101"/>
      <c r="F2263" s="102"/>
      <c r="G2263" s="99"/>
      <c r="H2263" s="103"/>
      <c r="I2263" s="104"/>
      <c r="J2263" s="2"/>
      <c r="K2263" s="56" t="str">
        <f t="shared" si="317"/>
        <v/>
      </c>
      <c r="L2263" s="2"/>
      <c r="M2263" s="2"/>
      <c r="N2263" s="51" t="str">
        <f t="shared" si="318"/>
        <v/>
      </c>
      <c r="O2263" s="2"/>
      <c r="Q2263" s="6" t="str">
        <f t="shared" si="319"/>
        <v/>
      </c>
      <c r="S2263" s="6" t="str">
        <f>IF(COUNTIF($Q2263:$Q$2510, $Q2263)&gt;1, "", $Q2263)</f>
        <v/>
      </c>
      <c r="U2263" s="63" t="str">
        <f>IF($B2263="", "", IF(OR($B2263&lt;'Intro &amp; Setup'!$W$18, $B2263&gt;'Intro &amp; Setup'!$AG$18), "X", ""))</f>
        <v/>
      </c>
      <c r="V2263" s="64" t="str">
        <f>IF($F2263="", "", IF(OR($F2263&lt;'Intro &amp; Setup'!$W$18, $F2263&gt;'Intro &amp; Setup'!$AG$18), "X", ""))</f>
        <v/>
      </c>
      <c r="W2263" s="6" t="str">
        <f t="shared" si="320"/>
        <v/>
      </c>
      <c r="Y2263" s="63" t="str">
        <f t="shared" si="321"/>
        <v/>
      </c>
      <c r="Z2263" s="64" t="str">
        <f t="shared" si="322"/>
        <v/>
      </c>
      <c r="AB2263" s="80" t="str">
        <f t="shared" si="323"/>
        <v/>
      </c>
      <c r="AC2263" s="77" t="str">
        <f t="shared" si="324"/>
        <v/>
      </c>
      <c r="AE2263" s="84" t="str">
        <f t="shared" si="325"/>
        <v/>
      </c>
      <c r="AG2263" s="6" t="str">
        <f>IF($AE2263="", "", COUNTIF($AE$10:$AE$2510, "&gt;"&amp;$AE2263)+1+COUNTIF($AE$10:$AE2263, $AE2263)-1)</f>
        <v/>
      </c>
    </row>
    <row r="2264" spans="1:33" x14ac:dyDescent="0.25">
      <c r="A2264" s="2"/>
      <c r="B2264" s="98"/>
      <c r="C2264" s="99"/>
      <c r="D2264" s="100"/>
      <c r="E2264" s="101"/>
      <c r="F2264" s="102"/>
      <c r="G2264" s="99"/>
      <c r="H2264" s="103"/>
      <c r="I2264" s="104"/>
      <c r="J2264" s="2"/>
      <c r="K2264" s="56" t="str">
        <f t="shared" si="317"/>
        <v/>
      </c>
      <c r="L2264" s="2"/>
      <c r="M2264" s="2"/>
      <c r="N2264" s="51" t="str">
        <f t="shared" si="318"/>
        <v/>
      </c>
      <c r="O2264" s="2"/>
      <c r="Q2264" s="6" t="str">
        <f t="shared" si="319"/>
        <v/>
      </c>
      <c r="S2264" s="6" t="str">
        <f>IF(COUNTIF($Q2264:$Q$2510, $Q2264)&gt;1, "", $Q2264)</f>
        <v/>
      </c>
      <c r="U2264" s="63" t="str">
        <f>IF($B2264="", "", IF(OR($B2264&lt;'Intro &amp; Setup'!$W$18, $B2264&gt;'Intro &amp; Setup'!$AG$18), "X", ""))</f>
        <v/>
      </c>
      <c r="V2264" s="64" t="str">
        <f>IF($F2264="", "", IF(OR($F2264&lt;'Intro &amp; Setup'!$W$18, $F2264&gt;'Intro &amp; Setup'!$AG$18), "X", ""))</f>
        <v/>
      </c>
      <c r="W2264" s="6" t="str">
        <f t="shared" si="320"/>
        <v/>
      </c>
      <c r="Y2264" s="63" t="str">
        <f t="shared" si="321"/>
        <v/>
      </c>
      <c r="Z2264" s="64" t="str">
        <f t="shared" si="322"/>
        <v/>
      </c>
      <c r="AB2264" s="80" t="str">
        <f t="shared" si="323"/>
        <v/>
      </c>
      <c r="AC2264" s="77" t="str">
        <f t="shared" si="324"/>
        <v/>
      </c>
      <c r="AE2264" s="84" t="str">
        <f t="shared" si="325"/>
        <v/>
      </c>
      <c r="AG2264" s="6" t="str">
        <f>IF($AE2264="", "", COUNTIF($AE$10:$AE$2510, "&gt;"&amp;$AE2264)+1+COUNTIF($AE$10:$AE2264, $AE2264)-1)</f>
        <v/>
      </c>
    </row>
    <row r="2265" spans="1:33" x14ac:dyDescent="0.25">
      <c r="A2265" s="2"/>
      <c r="B2265" s="98"/>
      <c r="C2265" s="99"/>
      <c r="D2265" s="100"/>
      <c r="E2265" s="101"/>
      <c r="F2265" s="102"/>
      <c r="G2265" s="99"/>
      <c r="H2265" s="103"/>
      <c r="I2265" s="104"/>
      <c r="J2265" s="2"/>
      <c r="K2265" s="56" t="str">
        <f t="shared" si="317"/>
        <v/>
      </c>
      <c r="L2265" s="2"/>
      <c r="M2265" s="2"/>
      <c r="N2265" s="51" t="str">
        <f t="shared" si="318"/>
        <v/>
      </c>
      <c r="O2265" s="2"/>
      <c r="Q2265" s="6" t="str">
        <f t="shared" si="319"/>
        <v/>
      </c>
      <c r="S2265" s="6" t="str">
        <f>IF(COUNTIF($Q2265:$Q$2510, $Q2265)&gt;1, "", $Q2265)</f>
        <v/>
      </c>
      <c r="U2265" s="63" t="str">
        <f>IF($B2265="", "", IF(OR($B2265&lt;'Intro &amp; Setup'!$W$18, $B2265&gt;'Intro &amp; Setup'!$AG$18), "X", ""))</f>
        <v/>
      </c>
      <c r="V2265" s="64" t="str">
        <f>IF($F2265="", "", IF(OR($F2265&lt;'Intro &amp; Setup'!$W$18, $F2265&gt;'Intro &amp; Setup'!$AG$18), "X", ""))</f>
        <v/>
      </c>
      <c r="W2265" s="6" t="str">
        <f t="shared" si="320"/>
        <v/>
      </c>
      <c r="Y2265" s="63" t="str">
        <f t="shared" si="321"/>
        <v/>
      </c>
      <c r="Z2265" s="64" t="str">
        <f t="shared" si="322"/>
        <v/>
      </c>
      <c r="AB2265" s="80" t="str">
        <f t="shared" si="323"/>
        <v/>
      </c>
      <c r="AC2265" s="77" t="str">
        <f t="shared" si="324"/>
        <v/>
      </c>
      <c r="AE2265" s="84" t="str">
        <f t="shared" si="325"/>
        <v/>
      </c>
      <c r="AG2265" s="6" t="str">
        <f>IF($AE2265="", "", COUNTIF($AE$10:$AE$2510, "&gt;"&amp;$AE2265)+1+COUNTIF($AE$10:$AE2265, $AE2265)-1)</f>
        <v/>
      </c>
    </row>
    <row r="2266" spans="1:33" x14ac:dyDescent="0.25">
      <c r="A2266" s="2"/>
      <c r="B2266" s="98"/>
      <c r="C2266" s="99"/>
      <c r="D2266" s="100"/>
      <c r="E2266" s="101"/>
      <c r="F2266" s="102"/>
      <c r="G2266" s="99"/>
      <c r="H2266" s="103"/>
      <c r="I2266" s="104"/>
      <c r="J2266" s="2"/>
      <c r="K2266" s="56" t="str">
        <f t="shared" si="317"/>
        <v/>
      </c>
      <c r="L2266" s="2"/>
      <c r="M2266" s="2"/>
      <c r="N2266" s="51" t="str">
        <f t="shared" si="318"/>
        <v/>
      </c>
      <c r="O2266" s="2"/>
      <c r="Q2266" s="6" t="str">
        <f t="shared" si="319"/>
        <v/>
      </c>
      <c r="S2266" s="6" t="str">
        <f>IF(COUNTIF($Q2266:$Q$2510, $Q2266)&gt;1, "", $Q2266)</f>
        <v/>
      </c>
      <c r="U2266" s="63" t="str">
        <f>IF($B2266="", "", IF(OR($B2266&lt;'Intro &amp; Setup'!$W$18, $B2266&gt;'Intro &amp; Setup'!$AG$18), "X", ""))</f>
        <v/>
      </c>
      <c r="V2266" s="64" t="str">
        <f>IF($F2266="", "", IF(OR($F2266&lt;'Intro &amp; Setup'!$W$18, $F2266&gt;'Intro &amp; Setup'!$AG$18), "X", ""))</f>
        <v/>
      </c>
      <c r="W2266" s="6" t="str">
        <f t="shared" si="320"/>
        <v/>
      </c>
      <c r="Y2266" s="63" t="str">
        <f t="shared" si="321"/>
        <v/>
      </c>
      <c r="Z2266" s="64" t="str">
        <f t="shared" si="322"/>
        <v/>
      </c>
      <c r="AB2266" s="80" t="str">
        <f t="shared" si="323"/>
        <v/>
      </c>
      <c r="AC2266" s="77" t="str">
        <f t="shared" si="324"/>
        <v/>
      </c>
      <c r="AE2266" s="84" t="str">
        <f t="shared" si="325"/>
        <v/>
      </c>
      <c r="AG2266" s="6" t="str">
        <f>IF($AE2266="", "", COUNTIF($AE$10:$AE$2510, "&gt;"&amp;$AE2266)+1+COUNTIF($AE$10:$AE2266, $AE2266)-1)</f>
        <v/>
      </c>
    </row>
    <row r="2267" spans="1:33" x14ac:dyDescent="0.25">
      <c r="A2267" s="2"/>
      <c r="B2267" s="98"/>
      <c r="C2267" s="99"/>
      <c r="D2267" s="100"/>
      <c r="E2267" s="101"/>
      <c r="F2267" s="102"/>
      <c r="G2267" s="99"/>
      <c r="H2267" s="103"/>
      <c r="I2267" s="104"/>
      <c r="J2267" s="2"/>
      <c r="K2267" s="56" t="str">
        <f t="shared" si="317"/>
        <v/>
      </c>
      <c r="L2267" s="2"/>
      <c r="M2267" s="2"/>
      <c r="N2267" s="51" t="str">
        <f t="shared" si="318"/>
        <v/>
      </c>
      <c r="O2267" s="2"/>
      <c r="Q2267" s="6" t="str">
        <f t="shared" si="319"/>
        <v/>
      </c>
      <c r="S2267" s="6" t="str">
        <f>IF(COUNTIF($Q2267:$Q$2510, $Q2267)&gt;1, "", $Q2267)</f>
        <v/>
      </c>
      <c r="U2267" s="63" t="str">
        <f>IF($B2267="", "", IF(OR($B2267&lt;'Intro &amp; Setup'!$W$18, $B2267&gt;'Intro &amp; Setup'!$AG$18), "X", ""))</f>
        <v/>
      </c>
      <c r="V2267" s="64" t="str">
        <f>IF($F2267="", "", IF(OR($F2267&lt;'Intro &amp; Setup'!$W$18, $F2267&gt;'Intro &amp; Setup'!$AG$18), "X", ""))</f>
        <v/>
      </c>
      <c r="W2267" s="6" t="str">
        <f t="shared" si="320"/>
        <v/>
      </c>
      <c r="Y2267" s="63" t="str">
        <f t="shared" si="321"/>
        <v/>
      </c>
      <c r="Z2267" s="64" t="str">
        <f t="shared" si="322"/>
        <v/>
      </c>
      <c r="AB2267" s="80" t="str">
        <f t="shared" si="323"/>
        <v/>
      </c>
      <c r="AC2267" s="77" t="str">
        <f t="shared" si="324"/>
        <v/>
      </c>
      <c r="AE2267" s="84" t="str">
        <f t="shared" si="325"/>
        <v/>
      </c>
      <c r="AG2267" s="6" t="str">
        <f>IF($AE2267="", "", COUNTIF($AE$10:$AE$2510, "&gt;"&amp;$AE2267)+1+COUNTIF($AE$10:$AE2267, $AE2267)-1)</f>
        <v/>
      </c>
    </row>
    <row r="2268" spans="1:33" x14ac:dyDescent="0.25">
      <c r="A2268" s="2"/>
      <c r="B2268" s="98"/>
      <c r="C2268" s="99"/>
      <c r="D2268" s="100"/>
      <c r="E2268" s="101"/>
      <c r="F2268" s="102"/>
      <c r="G2268" s="99"/>
      <c r="H2268" s="103"/>
      <c r="I2268" s="104"/>
      <c r="J2268" s="2"/>
      <c r="K2268" s="56" t="str">
        <f t="shared" si="317"/>
        <v/>
      </c>
      <c r="L2268" s="2"/>
      <c r="M2268" s="2"/>
      <c r="N2268" s="51" t="str">
        <f t="shared" si="318"/>
        <v/>
      </c>
      <c r="O2268" s="2"/>
      <c r="Q2268" s="6" t="str">
        <f t="shared" si="319"/>
        <v/>
      </c>
      <c r="S2268" s="6" t="str">
        <f>IF(COUNTIF($Q2268:$Q$2510, $Q2268)&gt;1, "", $Q2268)</f>
        <v/>
      </c>
      <c r="U2268" s="63" t="str">
        <f>IF($B2268="", "", IF(OR($B2268&lt;'Intro &amp; Setup'!$W$18, $B2268&gt;'Intro &amp; Setup'!$AG$18), "X", ""))</f>
        <v/>
      </c>
      <c r="V2268" s="64" t="str">
        <f>IF($F2268="", "", IF(OR($F2268&lt;'Intro &amp; Setup'!$W$18, $F2268&gt;'Intro &amp; Setup'!$AG$18), "X", ""))</f>
        <v/>
      </c>
      <c r="W2268" s="6" t="str">
        <f t="shared" si="320"/>
        <v/>
      </c>
      <c r="Y2268" s="63" t="str">
        <f t="shared" si="321"/>
        <v/>
      </c>
      <c r="Z2268" s="64" t="str">
        <f t="shared" si="322"/>
        <v/>
      </c>
      <c r="AB2268" s="80" t="str">
        <f t="shared" si="323"/>
        <v/>
      </c>
      <c r="AC2268" s="77" t="str">
        <f t="shared" si="324"/>
        <v/>
      </c>
      <c r="AE2268" s="84" t="str">
        <f t="shared" si="325"/>
        <v/>
      </c>
      <c r="AG2268" s="6" t="str">
        <f>IF($AE2268="", "", COUNTIF($AE$10:$AE$2510, "&gt;"&amp;$AE2268)+1+COUNTIF($AE$10:$AE2268, $AE2268)-1)</f>
        <v/>
      </c>
    </row>
    <row r="2269" spans="1:33" x14ac:dyDescent="0.25">
      <c r="A2269" s="2"/>
      <c r="B2269" s="98"/>
      <c r="C2269" s="99"/>
      <c r="D2269" s="100"/>
      <c r="E2269" s="101"/>
      <c r="F2269" s="102"/>
      <c r="G2269" s="99"/>
      <c r="H2269" s="103"/>
      <c r="I2269" s="104"/>
      <c r="J2269" s="2"/>
      <c r="K2269" s="56" t="str">
        <f t="shared" si="317"/>
        <v/>
      </c>
      <c r="L2269" s="2"/>
      <c r="M2269" s="2"/>
      <c r="N2269" s="51" t="str">
        <f t="shared" si="318"/>
        <v/>
      </c>
      <c r="O2269" s="2"/>
      <c r="Q2269" s="6" t="str">
        <f t="shared" si="319"/>
        <v/>
      </c>
      <c r="S2269" s="6" t="str">
        <f>IF(COUNTIF($Q2269:$Q$2510, $Q2269)&gt;1, "", $Q2269)</f>
        <v/>
      </c>
      <c r="U2269" s="63" t="str">
        <f>IF($B2269="", "", IF(OR($B2269&lt;'Intro &amp; Setup'!$W$18, $B2269&gt;'Intro &amp; Setup'!$AG$18), "X", ""))</f>
        <v/>
      </c>
      <c r="V2269" s="64" t="str">
        <f>IF($F2269="", "", IF(OR($F2269&lt;'Intro &amp; Setup'!$W$18, $F2269&gt;'Intro &amp; Setup'!$AG$18), "X", ""))</f>
        <v/>
      </c>
      <c r="W2269" s="6" t="str">
        <f t="shared" si="320"/>
        <v/>
      </c>
      <c r="Y2269" s="63" t="str">
        <f t="shared" si="321"/>
        <v/>
      </c>
      <c r="Z2269" s="64" t="str">
        <f t="shared" si="322"/>
        <v/>
      </c>
      <c r="AB2269" s="80" t="str">
        <f t="shared" si="323"/>
        <v/>
      </c>
      <c r="AC2269" s="77" t="str">
        <f t="shared" si="324"/>
        <v/>
      </c>
      <c r="AE2269" s="84" t="str">
        <f t="shared" si="325"/>
        <v/>
      </c>
      <c r="AG2269" s="6" t="str">
        <f>IF($AE2269="", "", COUNTIF($AE$10:$AE$2510, "&gt;"&amp;$AE2269)+1+COUNTIF($AE$10:$AE2269, $AE2269)-1)</f>
        <v/>
      </c>
    </row>
    <row r="2270" spans="1:33" x14ac:dyDescent="0.25">
      <c r="A2270" s="2"/>
      <c r="B2270" s="98"/>
      <c r="C2270" s="99"/>
      <c r="D2270" s="100"/>
      <c r="E2270" s="101"/>
      <c r="F2270" s="102"/>
      <c r="G2270" s="99"/>
      <c r="H2270" s="103"/>
      <c r="I2270" s="104"/>
      <c r="J2270" s="2"/>
      <c r="K2270" s="56" t="str">
        <f t="shared" si="317"/>
        <v/>
      </c>
      <c r="L2270" s="2"/>
      <c r="M2270" s="2"/>
      <c r="N2270" s="51" t="str">
        <f t="shared" si="318"/>
        <v/>
      </c>
      <c r="O2270" s="2"/>
      <c r="Q2270" s="6" t="str">
        <f t="shared" si="319"/>
        <v/>
      </c>
      <c r="S2270" s="6" t="str">
        <f>IF(COUNTIF($Q2270:$Q$2510, $Q2270)&gt;1, "", $Q2270)</f>
        <v/>
      </c>
      <c r="U2270" s="63" t="str">
        <f>IF($B2270="", "", IF(OR($B2270&lt;'Intro &amp; Setup'!$W$18, $B2270&gt;'Intro &amp; Setup'!$AG$18), "X", ""))</f>
        <v/>
      </c>
      <c r="V2270" s="64" t="str">
        <f>IF($F2270="", "", IF(OR($F2270&lt;'Intro &amp; Setup'!$W$18, $F2270&gt;'Intro &amp; Setup'!$AG$18), "X", ""))</f>
        <v/>
      </c>
      <c r="W2270" s="6" t="str">
        <f t="shared" si="320"/>
        <v/>
      </c>
      <c r="Y2270" s="63" t="str">
        <f t="shared" si="321"/>
        <v/>
      </c>
      <c r="Z2270" s="64" t="str">
        <f t="shared" si="322"/>
        <v/>
      </c>
      <c r="AB2270" s="80" t="str">
        <f t="shared" si="323"/>
        <v/>
      </c>
      <c r="AC2270" s="77" t="str">
        <f t="shared" si="324"/>
        <v/>
      </c>
      <c r="AE2270" s="84" t="str">
        <f t="shared" si="325"/>
        <v/>
      </c>
      <c r="AG2270" s="6" t="str">
        <f>IF($AE2270="", "", COUNTIF($AE$10:$AE$2510, "&gt;"&amp;$AE2270)+1+COUNTIF($AE$10:$AE2270, $AE2270)-1)</f>
        <v/>
      </c>
    </row>
    <row r="2271" spans="1:33" x14ac:dyDescent="0.25">
      <c r="A2271" s="2"/>
      <c r="B2271" s="98"/>
      <c r="C2271" s="99"/>
      <c r="D2271" s="100"/>
      <c r="E2271" s="101"/>
      <c r="F2271" s="102"/>
      <c r="G2271" s="99"/>
      <c r="H2271" s="103"/>
      <c r="I2271" s="104"/>
      <c r="J2271" s="2"/>
      <c r="K2271" s="56" t="str">
        <f t="shared" si="317"/>
        <v/>
      </c>
      <c r="L2271" s="2"/>
      <c r="M2271" s="2"/>
      <c r="N2271" s="51" t="str">
        <f t="shared" si="318"/>
        <v/>
      </c>
      <c r="O2271" s="2"/>
      <c r="Q2271" s="6" t="str">
        <f t="shared" si="319"/>
        <v/>
      </c>
      <c r="S2271" s="6" t="str">
        <f>IF(COUNTIF($Q2271:$Q$2510, $Q2271)&gt;1, "", $Q2271)</f>
        <v/>
      </c>
      <c r="U2271" s="63" t="str">
        <f>IF($B2271="", "", IF(OR($B2271&lt;'Intro &amp; Setup'!$W$18, $B2271&gt;'Intro &amp; Setup'!$AG$18), "X", ""))</f>
        <v/>
      </c>
      <c r="V2271" s="64" t="str">
        <f>IF($F2271="", "", IF(OR($F2271&lt;'Intro &amp; Setup'!$W$18, $F2271&gt;'Intro &amp; Setup'!$AG$18), "X", ""))</f>
        <v/>
      </c>
      <c r="W2271" s="6" t="str">
        <f t="shared" si="320"/>
        <v/>
      </c>
      <c r="Y2271" s="63" t="str">
        <f t="shared" si="321"/>
        <v/>
      </c>
      <c r="Z2271" s="64" t="str">
        <f t="shared" si="322"/>
        <v/>
      </c>
      <c r="AB2271" s="80" t="str">
        <f t="shared" si="323"/>
        <v/>
      </c>
      <c r="AC2271" s="77" t="str">
        <f t="shared" si="324"/>
        <v/>
      </c>
      <c r="AE2271" s="84" t="str">
        <f t="shared" si="325"/>
        <v/>
      </c>
      <c r="AG2271" s="6" t="str">
        <f>IF($AE2271="", "", COUNTIF($AE$10:$AE$2510, "&gt;"&amp;$AE2271)+1+COUNTIF($AE$10:$AE2271, $AE2271)-1)</f>
        <v/>
      </c>
    </row>
    <row r="2272" spans="1:33" x14ac:dyDescent="0.25">
      <c r="A2272" s="2"/>
      <c r="B2272" s="98"/>
      <c r="C2272" s="99"/>
      <c r="D2272" s="100"/>
      <c r="E2272" s="101"/>
      <c r="F2272" s="102"/>
      <c r="G2272" s="99"/>
      <c r="H2272" s="103"/>
      <c r="I2272" s="104"/>
      <c r="J2272" s="2"/>
      <c r="K2272" s="56" t="str">
        <f t="shared" si="317"/>
        <v/>
      </c>
      <c r="L2272" s="2"/>
      <c r="M2272" s="2"/>
      <c r="N2272" s="51" t="str">
        <f t="shared" si="318"/>
        <v/>
      </c>
      <c r="O2272" s="2"/>
      <c r="Q2272" s="6" t="str">
        <f t="shared" si="319"/>
        <v/>
      </c>
      <c r="S2272" s="6" t="str">
        <f>IF(COUNTIF($Q2272:$Q$2510, $Q2272)&gt;1, "", $Q2272)</f>
        <v/>
      </c>
      <c r="U2272" s="63" t="str">
        <f>IF($B2272="", "", IF(OR($B2272&lt;'Intro &amp; Setup'!$W$18, $B2272&gt;'Intro &amp; Setup'!$AG$18), "X", ""))</f>
        <v/>
      </c>
      <c r="V2272" s="64" t="str">
        <f>IF($F2272="", "", IF(OR($F2272&lt;'Intro &amp; Setup'!$W$18, $F2272&gt;'Intro &amp; Setup'!$AG$18), "X", ""))</f>
        <v/>
      </c>
      <c r="W2272" s="6" t="str">
        <f t="shared" si="320"/>
        <v/>
      </c>
      <c r="Y2272" s="63" t="str">
        <f t="shared" si="321"/>
        <v/>
      </c>
      <c r="Z2272" s="64" t="str">
        <f t="shared" si="322"/>
        <v/>
      </c>
      <c r="AB2272" s="80" t="str">
        <f t="shared" si="323"/>
        <v/>
      </c>
      <c r="AC2272" s="77" t="str">
        <f t="shared" si="324"/>
        <v/>
      </c>
      <c r="AE2272" s="84" t="str">
        <f t="shared" si="325"/>
        <v/>
      </c>
      <c r="AG2272" s="6" t="str">
        <f>IF($AE2272="", "", COUNTIF($AE$10:$AE$2510, "&gt;"&amp;$AE2272)+1+COUNTIF($AE$10:$AE2272, $AE2272)-1)</f>
        <v/>
      </c>
    </row>
    <row r="2273" spans="1:33" x14ac:dyDescent="0.25">
      <c r="A2273" s="2"/>
      <c r="B2273" s="98"/>
      <c r="C2273" s="99"/>
      <c r="D2273" s="100"/>
      <c r="E2273" s="101"/>
      <c r="F2273" s="102"/>
      <c r="G2273" s="99"/>
      <c r="H2273" s="103"/>
      <c r="I2273" s="104"/>
      <c r="J2273" s="2"/>
      <c r="K2273" s="56" t="str">
        <f t="shared" si="317"/>
        <v/>
      </c>
      <c r="L2273" s="2"/>
      <c r="M2273" s="2"/>
      <c r="N2273" s="51" t="str">
        <f t="shared" si="318"/>
        <v/>
      </c>
      <c r="O2273" s="2"/>
      <c r="Q2273" s="6" t="str">
        <f t="shared" si="319"/>
        <v/>
      </c>
      <c r="S2273" s="6" t="str">
        <f>IF(COUNTIF($Q2273:$Q$2510, $Q2273)&gt;1, "", $Q2273)</f>
        <v/>
      </c>
      <c r="U2273" s="63" t="str">
        <f>IF($B2273="", "", IF(OR($B2273&lt;'Intro &amp; Setup'!$W$18, $B2273&gt;'Intro &amp; Setup'!$AG$18), "X", ""))</f>
        <v/>
      </c>
      <c r="V2273" s="64" t="str">
        <f>IF($F2273="", "", IF(OR($F2273&lt;'Intro &amp; Setup'!$W$18, $F2273&gt;'Intro &amp; Setup'!$AG$18), "X", ""))</f>
        <v/>
      </c>
      <c r="W2273" s="6" t="str">
        <f t="shared" si="320"/>
        <v/>
      </c>
      <c r="Y2273" s="63" t="str">
        <f t="shared" si="321"/>
        <v/>
      </c>
      <c r="Z2273" s="64" t="str">
        <f t="shared" si="322"/>
        <v/>
      </c>
      <c r="AB2273" s="80" t="str">
        <f t="shared" si="323"/>
        <v/>
      </c>
      <c r="AC2273" s="77" t="str">
        <f t="shared" si="324"/>
        <v/>
      </c>
      <c r="AE2273" s="84" t="str">
        <f t="shared" si="325"/>
        <v/>
      </c>
      <c r="AG2273" s="6" t="str">
        <f>IF($AE2273="", "", COUNTIF($AE$10:$AE$2510, "&gt;"&amp;$AE2273)+1+COUNTIF($AE$10:$AE2273, $AE2273)-1)</f>
        <v/>
      </c>
    </row>
    <row r="2274" spans="1:33" x14ac:dyDescent="0.25">
      <c r="A2274" s="2"/>
      <c r="B2274" s="98"/>
      <c r="C2274" s="99"/>
      <c r="D2274" s="100"/>
      <c r="E2274" s="101"/>
      <c r="F2274" s="102"/>
      <c r="G2274" s="99"/>
      <c r="H2274" s="103"/>
      <c r="I2274" s="104"/>
      <c r="J2274" s="2"/>
      <c r="K2274" s="56" t="str">
        <f t="shared" si="317"/>
        <v/>
      </c>
      <c r="L2274" s="2"/>
      <c r="M2274" s="2"/>
      <c r="N2274" s="51" t="str">
        <f t="shared" si="318"/>
        <v/>
      </c>
      <c r="O2274" s="2"/>
      <c r="Q2274" s="6" t="str">
        <f t="shared" si="319"/>
        <v/>
      </c>
      <c r="S2274" s="6" t="str">
        <f>IF(COUNTIF($Q2274:$Q$2510, $Q2274)&gt;1, "", $Q2274)</f>
        <v/>
      </c>
      <c r="U2274" s="63" t="str">
        <f>IF($B2274="", "", IF(OR($B2274&lt;'Intro &amp; Setup'!$W$18, $B2274&gt;'Intro &amp; Setup'!$AG$18), "X", ""))</f>
        <v/>
      </c>
      <c r="V2274" s="64" t="str">
        <f>IF($F2274="", "", IF(OR($F2274&lt;'Intro &amp; Setup'!$W$18, $F2274&gt;'Intro &amp; Setup'!$AG$18), "X", ""))</f>
        <v/>
      </c>
      <c r="W2274" s="6" t="str">
        <f t="shared" si="320"/>
        <v/>
      </c>
      <c r="Y2274" s="63" t="str">
        <f t="shared" si="321"/>
        <v/>
      </c>
      <c r="Z2274" s="64" t="str">
        <f t="shared" si="322"/>
        <v/>
      </c>
      <c r="AB2274" s="80" t="str">
        <f t="shared" si="323"/>
        <v/>
      </c>
      <c r="AC2274" s="77" t="str">
        <f t="shared" si="324"/>
        <v/>
      </c>
      <c r="AE2274" s="84" t="str">
        <f t="shared" si="325"/>
        <v/>
      </c>
      <c r="AG2274" s="6" t="str">
        <f>IF($AE2274="", "", COUNTIF($AE$10:$AE$2510, "&gt;"&amp;$AE2274)+1+COUNTIF($AE$10:$AE2274, $AE2274)-1)</f>
        <v/>
      </c>
    </row>
    <row r="2275" spans="1:33" x14ac:dyDescent="0.25">
      <c r="A2275" s="2"/>
      <c r="B2275" s="98"/>
      <c r="C2275" s="99"/>
      <c r="D2275" s="100"/>
      <c r="E2275" s="101"/>
      <c r="F2275" s="102"/>
      <c r="G2275" s="99"/>
      <c r="H2275" s="103"/>
      <c r="I2275" s="104"/>
      <c r="J2275" s="2"/>
      <c r="K2275" s="56" t="str">
        <f t="shared" si="317"/>
        <v/>
      </c>
      <c r="L2275" s="2"/>
      <c r="M2275" s="2"/>
      <c r="N2275" s="51" t="str">
        <f t="shared" si="318"/>
        <v/>
      </c>
      <c r="O2275" s="2"/>
      <c r="Q2275" s="6" t="str">
        <f t="shared" si="319"/>
        <v/>
      </c>
      <c r="S2275" s="6" t="str">
        <f>IF(COUNTIF($Q2275:$Q$2510, $Q2275)&gt;1, "", $Q2275)</f>
        <v/>
      </c>
      <c r="U2275" s="63" t="str">
        <f>IF($B2275="", "", IF(OR($B2275&lt;'Intro &amp; Setup'!$W$18, $B2275&gt;'Intro &amp; Setup'!$AG$18), "X", ""))</f>
        <v/>
      </c>
      <c r="V2275" s="64" t="str">
        <f>IF($F2275="", "", IF(OR($F2275&lt;'Intro &amp; Setup'!$W$18, $F2275&gt;'Intro &amp; Setup'!$AG$18), "X", ""))</f>
        <v/>
      </c>
      <c r="W2275" s="6" t="str">
        <f t="shared" si="320"/>
        <v/>
      </c>
      <c r="Y2275" s="63" t="str">
        <f t="shared" si="321"/>
        <v/>
      </c>
      <c r="Z2275" s="64" t="str">
        <f t="shared" si="322"/>
        <v/>
      </c>
      <c r="AB2275" s="80" t="str">
        <f t="shared" si="323"/>
        <v/>
      </c>
      <c r="AC2275" s="77" t="str">
        <f t="shared" si="324"/>
        <v/>
      </c>
      <c r="AE2275" s="84" t="str">
        <f t="shared" si="325"/>
        <v/>
      </c>
      <c r="AG2275" s="6" t="str">
        <f>IF($AE2275="", "", COUNTIF($AE$10:$AE$2510, "&gt;"&amp;$AE2275)+1+COUNTIF($AE$10:$AE2275, $AE2275)-1)</f>
        <v/>
      </c>
    </row>
    <row r="2276" spans="1:33" x14ac:dyDescent="0.25">
      <c r="A2276" s="2"/>
      <c r="B2276" s="98"/>
      <c r="C2276" s="99"/>
      <c r="D2276" s="100"/>
      <c r="E2276" s="101"/>
      <c r="F2276" s="102"/>
      <c r="G2276" s="99"/>
      <c r="H2276" s="103"/>
      <c r="I2276" s="104"/>
      <c r="J2276" s="2"/>
      <c r="K2276" s="56" t="str">
        <f t="shared" si="317"/>
        <v/>
      </c>
      <c r="L2276" s="2"/>
      <c r="M2276" s="2"/>
      <c r="N2276" s="51" t="str">
        <f t="shared" si="318"/>
        <v/>
      </c>
      <c r="O2276" s="2"/>
      <c r="Q2276" s="6" t="str">
        <f t="shared" si="319"/>
        <v/>
      </c>
      <c r="S2276" s="6" t="str">
        <f>IF(COUNTIF($Q2276:$Q$2510, $Q2276)&gt;1, "", $Q2276)</f>
        <v/>
      </c>
      <c r="U2276" s="63" t="str">
        <f>IF($B2276="", "", IF(OR($B2276&lt;'Intro &amp; Setup'!$W$18, $B2276&gt;'Intro &amp; Setup'!$AG$18), "X", ""))</f>
        <v/>
      </c>
      <c r="V2276" s="64" t="str">
        <f>IF($F2276="", "", IF(OR($F2276&lt;'Intro &amp; Setup'!$W$18, $F2276&gt;'Intro &amp; Setup'!$AG$18), "X", ""))</f>
        <v/>
      </c>
      <c r="W2276" s="6" t="str">
        <f t="shared" si="320"/>
        <v/>
      </c>
      <c r="Y2276" s="63" t="str">
        <f t="shared" si="321"/>
        <v/>
      </c>
      <c r="Z2276" s="64" t="str">
        <f t="shared" si="322"/>
        <v/>
      </c>
      <c r="AB2276" s="80" t="str">
        <f t="shared" si="323"/>
        <v/>
      </c>
      <c r="AC2276" s="77" t="str">
        <f t="shared" si="324"/>
        <v/>
      </c>
      <c r="AE2276" s="84" t="str">
        <f t="shared" si="325"/>
        <v/>
      </c>
      <c r="AG2276" s="6" t="str">
        <f>IF($AE2276="", "", COUNTIF($AE$10:$AE$2510, "&gt;"&amp;$AE2276)+1+COUNTIF($AE$10:$AE2276, $AE2276)-1)</f>
        <v/>
      </c>
    </row>
    <row r="2277" spans="1:33" x14ac:dyDescent="0.25">
      <c r="A2277" s="2"/>
      <c r="B2277" s="98"/>
      <c r="C2277" s="99"/>
      <c r="D2277" s="100"/>
      <c r="E2277" s="101"/>
      <c r="F2277" s="102"/>
      <c r="G2277" s="99"/>
      <c r="H2277" s="103"/>
      <c r="I2277" s="104"/>
      <c r="J2277" s="2"/>
      <c r="K2277" s="56" t="str">
        <f t="shared" si="317"/>
        <v/>
      </c>
      <c r="L2277" s="2"/>
      <c r="M2277" s="2"/>
      <c r="N2277" s="51" t="str">
        <f t="shared" si="318"/>
        <v/>
      </c>
      <c r="O2277" s="2"/>
      <c r="Q2277" s="6" t="str">
        <f t="shared" si="319"/>
        <v/>
      </c>
      <c r="S2277" s="6" t="str">
        <f>IF(COUNTIF($Q2277:$Q$2510, $Q2277)&gt;1, "", $Q2277)</f>
        <v/>
      </c>
      <c r="U2277" s="63" t="str">
        <f>IF($B2277="", "", IF(OR($B2277&lt;'Intro &amp; Setup'!$W$18, $B2277&gt;'Intro &amp; Setup'!$AG$18), "X", ""))</f>
        <v/>
      </c>
      <c r="V2277" s="64" t="str">
        <f>IF($F2277="", "", IF(OR($F2277&lt;'Intro &amp; Setup'!$W$18, $F2277&gt;'Intro &amp; Setup'!$AG$18), "X", ""))</f>
        <v/>
      </c>
      <c r="W2277" s="6" t="str">
        <f t="shared" si="320"/>
        <v/>
      </c>
      <c r="Y2277" s="63" t="str">
        <f t="shared" si="321"/>
        <v/>
      </c>
      <c r="Z2277" s="64" t="str">
        <f t="shared" si="322"/>
        <v/>
      </c>
      <c r="AB2277" s="80" t="str">
        <f t="shared" si="323"/>
        <v/>
      </c>
      <c r="AC2277" s="77" t="str">
        <f t="shared" si="324"/>
        <v/>
      </c>
      <c r="AE2277" s="84" t="str">
        <f t="shared" si="325"/>
        <v/>
      </c>
      <c r="AG2277" s="6" t="str">
        <f>IF($AE2277="", "", COUNTIF($AE$10:$AE$2510, "&gt;"&amp;$AE2277)+1+COUNTIF($AE$10:$AE2277, $AE2277)-1)</f>
        <v/>
      </c>
    </row>
    <row r="2278" spans="1:33" x14ac:dyDescent="0.25">
      <c r="A2278" s="2"/>
      <c r="B2278" s="98"/>
      <c r="C2278" s="99"/>
      <c r="D2278" s="100"/>
      <c r="E2278" s="101"/>
      <c r="F2278" s="102"/>
      <c r="G2278" s="99"/>
      <c r="H2278" s="103"/>
      <c r="I2278" s="104"/>
      <c r="J2278" s="2"/>
      <c r="K2278" s="56" t="str">
        <f t="shared" si="317"/>
        <v/>
      </c>
      <c r="L2278" s="2"/>
      <c r="M2278" s="2"/>
      <c r="N2278" s="51" t="str">
        <f t="shared" si="318"/>
        <v/>
      </c>
      <c r="O2278" s="2"/>
      <c r="Q2278" s="6" t="str">
        <f t="shared" si="319"/>
        <v/>
      </c>
      <c r="S2278" s="6" t="str">
        <f>IF(COUNTIF($Q2278:$Q$2510, $Q2278)&gt;1, "", $Q2278)</f>
        <v/>
      </c>
      <c r="U2278" s="63" t="str">
        <f>IF($B2278="", "", IF(OR($B2278&lt;'Intro &amp; Setup'!$W$18, $B2278&gt;'Intro &amp; Setup'!$AG$18), "X", ""))</f>
        <v/>
      </c>
      <c r="V2278" s="64" t="str">
        <f>IF($F2278="", "", IF(OR($F2278&lt;'Intro &amp; Setup'!$W$18, $F2278&gt;'Intro &amp; Setup'!$AG$18), "X", ""))</f>
        <v/>
      </c>
      <c r="W2278" s="6" t="str">
        <f t="shared" si="320"/>
        <v/>
      </c>
      <c r="Y2278" s="63" t="str">
        <f t="shared" si="321"/>
        <v/>
      </c>
      <c r="Z2278" s="64" t="str">
        <f t="shared" si="322"/>
        <v/>
      </c>
      <c r="AB2278" s="80" t="str">
        <f t="shared" si="323"/>
        <v/>
      </c>
      <c r="AC2278" s="77" t="str">
        <f t="shared" si="324"/>
        <v/>
      </c>
      <c r="AE2278" s="84" t="str">
        <f t="shared" si="325"/>
        <v/>
      </c>
      <c r="AG2278" s="6" t="str">
        <f>IF($AE2278="", "", COUNTIF($AE$10:$AE$2510, "&gt;"&amp;$AE2278)+1+COUNTIF($AE$10:$AE2278, $AE2278)-1)</f>
        <v/>
      </c>
    </row>
    <row r="2279" spans="1:33" x14ac:dyDescent="0.25">
      <c r="A2279" s="2"/>
      <c r="B2279" s="98"/>
      <c r="C2279" s="99"/>
      <c r="D2279" s="100"/>
      <c r="E2279" s="101"/>
      <c r="F2279" s="102"/>
      <c r="G2279" s="99"/>
      <c r="H2279" s="103"/>
      <c r="I2279" s="104"/>
      <c r="J2279" s="2"/>
      <c r="K2279" s="56" t="str">
        <f t="shared" si="317"/>
        <v/>
      </c>
      <c r="L2279" s="2"/>
      <c r="M2279" s="2"/>
      <c r="N2279" s="51" t="str">
        <f t="shared" si="318"/>
        <v/>
      </c>
      <c r="O2279" s="2"/>
      <c r="Q2279" s="6" t="str">
        <f t="shared" si="319"/>
        <v/>
      </c>
      <c r="S2279" s="6" t="str">
        <f>IF(COUNTIF($Q2279:$Q$2510, $Q2279)&gt;1, "", $Q2279)</f>
        <v/>
      </c>
      <c r="U2279" s="63" t="str">
        <f>IF($B2279="", "", IF(OR($B2279&lt;'Intro &amp; Setup'!$W$18, $B2279&gt;'Intro &amp; Setup'!$AG$18), "X", ""))</f>
        <v/>
      </c>
      <c r="V2279" s="64" t="str">
        <f>IF($F2279="", "", IF(OR($F2279&lt;'Intro &amp; Setup'!$W$18, $F2279&gt;'Intro &amp; Setup'!$AG$18), "X", ""))</f>
        <v/>
      </c>
      <c r="W2279" s="6" t="str">
        <f t="shared" si="320"/>
        <v/>
      </c>
      <c r="Y2279" s="63" t="str">
        <f t="shared" si="321"/>
        <v/>
      </c>
      <c r="Z2279" s="64" t="str">
        <f t="shared" si="322"/>
        <v/>
      </c>
      <c r="AB2279" s="80" t="str">
        <f t="shared" si="323"/>
        <v/>
      </c>
      <c r="AC2279" s="77" t="str">
        <f t="shared" si="324"/>
        <v/>
      </c>
      <c r="AE2279" s="84" t="str">
        <f t="shared" si="325"/>
        <v/>
      </c>
      <c r="AG2279" s="6" t="str">
        <f>IF($AE2279="", "", COUNTIF($AE$10:$AE$2510, "&gt;"&amp;$AE2279)+1+COUNTIF($AE$10:$AE2279, $AE2279)-1)</f>
        <v/>
      </c>
    </row>
    <row r="2280" spans="1:33" x14ac:dyDescent="0.25">
      <c r="A2280" s="2"/>
      <c r="B2280" s="98"/>
      <c r="C2280" s="99"/>
      <c r="D2280" s="100"/>
      <c r="E2280" s="101"/>
      <c r="F2280" s="102"/>
      <c r="G2280" s="99"/>
      <c r="H2280" s="103"/>
      <c r="I2280" s="104"/>
      <c r="J2280" s="2"/>
      <c r="K2280" s="56" t="str">
        <f t="shared" si="317"/>
        <v/>
      </c>
      <c r="L2280" s="2"/>
      <c r="M2280" s="2"/>
      <c r="N2280" s="51" t="str">
        <f t="shared" si="318"/>
        <v/>
      </c>
      <c r="O2280" s="2"/>
      <c r="Q2280" s="6" t="str">
        <f t="shared" si="319"/>
        <v/>
      </c>
      <c r="S2280" s="6" t="str">
        <f>IF(COUNTIF($Q2280:$Q$2510, $Q2280)&gt;1, "", $Q2280)</f>
        <v/>
      </c>
      <c r="U2280" s="63" t="str">
        <f>IF($B2280="", "", IF(OR($B2280&lt;'Intro &amp; Setup'!$W$18, $B2280&gt;'Intro &amp; Setup'!$AG$18), "X", ""))</f>
        <v/>
      </c>
      <c r="V2280" s="64" t="str">
        <f>IF($F2280="", "", IF(OR($F2280&lt;'Intro &amp; Setup'!$W$18, $F2280&gt;'Intro &amp; Setup'!$AG$18), "X", ""))</f>
        <v/>
      </c>
      <c r="W2280" s="6" t="str">
        <f t="shared" si="320"/>
        <v/>
      </c>
      <c r="Y2280" s="63" t="str">
        <f t="shared" si="321"/>
        <v/>
      </c>
      <c r="Z2280" s="64" t="str">
        <f t="shared" si="322"/>
        <v/>
      </c>
      <c r="AB2280" s="80" t="str">
        <f t="shared" si="323"/>
        <v/>
      </c>
      <c r="AC2280" s="77" t="str">
        <f t="shared" si="324"/>
        <v/>
      </c>
      <c r="AE2280" s="84" t="str">
        <f t="shared" si="325"/>
        <v/>
      </c>
      <c r="AG2280" s="6" t="str">
        <f>IF($AE2280="", "", COUNTIF($AE$10:$AE$2510, "&gt;"&amp;$AE2280)+1+COUNTIF($AE$10:$AE2280, $AE2280)-1)</f>
        <v/>
      </c>
    </row>
    <row r="2281" spans="1:33" x14ac:dyDescent="0.25">
      <c r="A2281" s="2"/>
      <c r="B2281" s="98"/>
      <c r="C2281" s="99"/>
      <c r="D2281" s="100"/>
      <c r="E2281" s="101"/>
      <c r="F2281" s="102"/>
      <c r="G2281" s="99"/>
      <c r="H2281" s="103"/>
      <c r="I2281" s="104"/>
      <c r="J2281" s="2"/>
      <c r="K2281" s="56" t="str">
        <f t="shared" si="317"/>
        <v/>
      </c>
      <c r="L2281" s="2"/>
      <c r="M2281" s="2"/>
      <c r="N2281" s="51" t="str">
        <f t="shared" si="318"/>
        <v/>
      </c>
      <c r="O2281" s="2"/>
      <c r="Q2281" s="6" t="str">
        <f t="shared" si="319"/>
        <v/>
      </c>
      <c r="S2281" s="6" t="str">
        <f>IF(COUNTIF($Q2281:$Q$2510, $Q2281)&gt;1, "", $Q2281)</f>
        <v/>
      </c>
      <c r="U2281" s="63" t="str">
        <f>IF($B2281="", "", IF(OR($B2281&lt;'Intro &amp; Setup'!$W$18, $B2281&gt;'Intro &amp; Setup'!$AG$18), "X", ""))</f>
        <v/>
      </c>
      <c r="V2281" s="64" t="str">
        <f>IF($F2281="", "", IF(OR($F2281&lt;'Intro &amp; Setup'!$W$18, $F2281&gt;'Intro &amp; Setup'!$AG$18), "X", ""))</f>
        <v/>
      </c>
      <c r="W2281" s="6" t="str">
        <f t="shared" si="320"/>
        <v/>
      </c>
      <c r="Y2281" s="63" t="str">
        <f t="shared" si="321"/>
        <v/>
      </c>
      <c r="Z2281" s="64" t="str">
        <f t="shared" si="322"/>
        <v/>
      </c>
      <c r="AB2281" s="80" t="str">
        <f t="shared" si="323"/>
        <v/>
      </c>
      <c r="AC2281" s="77" t="str">
        <f t="shared" si="324"/>
        <v/>
      </c>
      <c r="AE2281" s="84" t="str">
        <f t="shared" si="325"/>
        <v/>
      </c>
      <c r="AG2281" s="6" t="str">
        <f>IF($AE2281="", "", COUNTIF($AE$10:$AE$2510, "&gt;"&amp;$AE2281)+1+COUNTIF($AE$10:$AE2281, $AE2281)-1)</f>
        <v/>
      </c>
    </row>
    <row r="2282" spans="1:33" x14ac:dyDescent="0.25">
      <c r="A2282" s="2"/>
      <c r="B2282" s="98"/>
      <c r="C2282" s="99"/>
      <c r="D2282" s="100"/>
      <c r="E2282" s="101"/>
      <c r="F2282" s="102"/>
      <c r="G2282" s="99"/>
      <c r="H2282" s="103"/>
      <c r="I2282" s="104"/>
      <c r="J2282" s="2"/>
      <c r="K2282" s="56" t="str">
        <f t="shared" si="317"/>
        <v/>
      </c>
      <c r="L2282" s="2"/>
      <c r="M2282" s="2"/>
      <c r="N2282" s="51" t="str">
        <f t="shared" si="318"/>
        <v/>
      </c>
      <c r="O2282" s="2"/>
      <c r="Q2282" s="6" t="str">
        <f t="shared" si="319"/>
        <v/>
      </c>
      <c r="S2282" s="6" t="str">
        <f>IF(COUNTIF($Q2282:$Q$2510, $Q2282)&gt;1, "", $Q2282)</f>
        <v/>
      </c>
      <c r="U2282" s="63" t="str">
        <f>IF($B2282="", "", IF(OR($B2282&lt;'Intro &amp; Setup'!$W$18, $B2282&gt;'Intro &amp; Setup'!$AG$18), "X", ""))</f>
        <v/>
      </c>
      <c r="V2282" s="64" t="str">
        <f>IF($F2282="", "", IF(OR($F2282&lt;'Intro &amp; Setup'!$W$18, $F2282&gt;'Intro &amp; Setup'!$AG$18), "X", ""))</f>
        <v/>
      </c>
      <c r="W2282" s="6" t="str">
        <f t="shared" si="320"/>
        <v/>
      </c>
      <c r="Y2282" s="63" t="str">
        <f t="shared" si="321"/>
        <v/>
      </c>
      <c r="Z2282" s="64" t="str">
        <f t="shared" si="322"/>
        <v/>
      </c>
      <c r="AB2282" s="80" t="str">
        <f t="shared" si="323"/>
        <v/>
      </c>
      <c r="AC2282" s="77" t="str">
        <f t="shared" si="324"/>
        <v/>
      </c>
      <c r="AE2282" s="84" t="str">
        <f t="shared" si="325"/>
        <v/>
      </c>
      <c r="AG2282" s="6" t="str">
        <f>IF($AE2282="", "", COUNTIF($AE$10:$AE$2510, "&gt;"&amp;$AE2282)+1+COUNTIF($AE$10:$AE2282, $AE2282)-1)</f>
        <v/>
      </c>
    </row>
    <row r="2283" spans="1:33" x14ac:dyDescent="0.25">
      <c r="A2283" s="2"/>
      <c r="B2283" s="98"/>
      <c r="C2283" s="99"/>
      <c r="D2283" s="100"/>
      <c r="E2283" s="101"/>
      <c r="F2283" s="102"/>
      <c r="G2283" s="99"/>
      <c r="H2283" s="103"/>
      <c r="I2283" s="104"/>
      <c r="J2283" s="2"/>
      <c r="K2283" s="56" t="str">
        <f t="shared" si="317"/>
        <v/>
      </c>
      <c r="L2283" s="2"/>
      <c r="M2283" s="2"/>
      <c r="N2283" s="51" t="str">
        <f t="shared" si="318"/>
        <v/>
      </c>
      <c r="O2283" s="2"/>
      <c r="Q2283" s="6" t="str">
        <f t="shared" si="319"/>
        <v/>
      </c>
      <c r="S2283" s="6" t="str">
        <f>IF(COUNTIF($Q2283:$Q$2510, $Q2283)&gt;1, "", $Q2283)</f>
        <v/>
      </c>
      <c r="U2283" s="63" t="str">
        <f>IF($B2283="", "", IF(OR($B2283&lt;'Intro &amp; Setup'!$W$18, $B2283&gt;'Intro &amp; Setup'!$AG$18), "X", ""))</f>
        <v/>
      </c>
      <c r="V2283" s="64" t="str">
        <f>IF($F2283="", "", IF(OR($F2283&lt;'Intro &amp; Setup'!$W$18, $F2283&gt;'Intro &amp; Setup'!$AG$18), "X", ""))</f>
        <v/>
      </c>
      <c r="W2283" s="6" t="str">
        <f t="shared" si="320"/>
        <v/>
      </c>
      <c r="Y2283" s="63" t="str">
        <f t="shared" si="321"/>
        <v/>
      </c>
      <c r="Z2283" s="64" t="str">
        <f t="shared" si="322"/>
        <v/>
      </c>
      <c r="AB2283" s="80" t="str">
        <f t="shared" si="323"/>
        <v/>
      </c>
      <c r="AC2283" s="77" t="str">
        <f t="shared" si="324"/>
        <v/>
      </c>
      <c r="AE2283" s="84" t="str">
        <f t="shared" si="325"/>
        <v/>
      </c>
      <c r="AG2283" s="6" t="str">
        <f>IF($AE2283="", "", COUNTIF($AE$10:$AE$2510, "&gt;"&amp;$AE2283)+1+COUNTIF($AE$10:$AE2283, $AE2283)-1)</f>
        <v/>
      </c>
    </row>
    <row r="2284" spans="1:33" x14ac:dyDescent="0.25">
      <c r="A2284" s="2"/>
      <c r="B2284" s="98"/>
      <c r="C2284" s="99"/>
      <c r="D2284" s="100"/>
      <c r="E2284" s="101"/>
      <c r="F2284" s="102"/>
      <c r="G2284" s="99"/>
      <c r="H2284" s="103"/>
      <c r="I2284" s="104"/>
      <c r="J2284" s="2"/>
      <c r="K2284" s="56" t="str">
        <f t="shared" si="317"/>
        <v/>
      </c>
      <c r="L2284" s="2"/>
      <c r="M2284" s="2"/>
      <c r="N2284" s="51" t="str">
        <f t="shared" si="318"/>
        <v/>
      </c>
      <c r="O2284" s="2"/>
      <c r="Q2284" s="6" t="str">
        <f t="shared" si="319"/>
        <v/>
      </c>
      <c r="S2284" s="6" t="str">
        <f>IF(COUNTIF($Q2284:$Q$2510, $Q2284)&gt;1, "", $Q2284)</f>
        <v/>
      </c>
      <c r="U2284" s="63" t="str">
        <f>IF($B2284="", "", IF(OR($B2284&lt;'Intro &amp; Setup'!$W$18, $B2284&gt;'Intro &amp; Setup'!$AG$18), "X", ""))</f>
        <v/>
      </c>
      <c r="V2284" s="64" t="str">
        <f>IF($F2284="", "", IF(OR($F2284&lt;'Intro &amp; Setup'!$W$18, $F2284&gt;'Intro &amp; Setup'!$AG$18), "X", ""))</f>
        <v/>
      </c>
      <c r="W2284" s="6" t="str">
        <f t="shared" si="320"/>
        <v/>
      </c>
      <c r="Y2284" s="63" t="str">
        <f t="shared" si="321"/>
        <v/>
      </c>
      <c r="Z2284" s="64" t="str">
        <f t="shared" si="322"/>
        <v/>
      </c>
      <c r="AB2284" s="80" t="str">
        <f t="shared" si="323"/>
        <v/>
      </c>
      <c r="AC2284" s="77" t="str">
        <f t="shared" si="324"/>
        <v/>
      </c>
      <c r="AE2284" s="84" t="str">
        <f t="shared" si="325"/>
        <v/>
      </c>
      <c r="AG2284" s="6" t="str">
        <f>IF($AE2284="", "", COUNTIF($AE$10:$AE$2510, "&gt;"&amp;$AE2284)+1+COUNTIF($AE$10:$AE2284, $AE2284)-1)</f>
        <v/>
      </c>
    </row>
    <row r="2285" spans="1:33" x14ac:dyDescent="0.25">
      <c r="A2285" s="2"/>
      <c r="B2285" s="98"/>
      <c r="C2285" s="99"/>
      <c r="D2285" s="100"/>
      <c r="E2285" s="101"/>
      <c r="F2285" s="102"/>
      <c r="G2285" s="99"/>
      <c r="H2285" s="103"/>
      <c r="I2285" s="104"/>
      <c r="J2285" s="2"/>
      <c r="K2285" s="56" t="str">
        <f t="shared" si="317"/>
        <v/>
      </c>
      <c r="L2285" s="2"/>
      <c r="M2285" s="2"/>
      <c r="N2285" s="51" t="str">
        <f t="shared" si="318"/>
        <v/>
      </c>
      <c r="O2285" s="2"/>
      <c r="Q2285" s="6" t="str">
        <f t="shared" si="319"/>
        <v/>
      </c>
      <c r="S2285" s="6" t="str">
        <f>IF(COUNTIF($Q2285:$Q$2510, $Q2285)&gt;1, "", $Q2285)</f>
        <v/>
      </c>
      <c r="U2285" s="63" t="str">
        <f>IF($B2285="", "", IF(OR($B2285&lt;'Intro &amp; Setup'!$W$18, $B2285&gt;'Intro &amp; Setup'!$AG$18), "X", ""))</f>
        <v/>
      </c>
      <c r="V2285" s="64" t="str">
        <f>IF($F2285="", "", IF(OR($F2285&lt;'Intro &amp; Setup'!$W$18, $F2285&gt;'Intro &amp; Setup'!$AG$18), "X", ""))</f>
        <v/>
      </c>
      <c r="W2285" s="6" t="str">
        <f t="shared" si="320"/>
        <v/>
      </c>
      <c r="Y2285" s="63" t="str">
        <f t="shared" si="321"/>
        <v/>
      </c>
      <c r="Z2285" s="64" t="str">
        <f t="shared" si="322"/>
        <v/>
      </c>
      <c r="AB2285" s="80" t="str">
        <f t="shared" si="323"/>
        <v/>
      </c>
      <c r="AC2285" s="77" t="str">
        <f t="shared" si="324"/>
        <v/>
      </c>
      <c r="AE2285" s="84" t="str">
        <f t="shared" si="325"/>
        <v/>
      </c>
      <c r="AG2285" s="6" t="str">
        <f>IF($AE2285="", "", COUNTIF($AE$10:$AE$2510, "&gt;"&amp;$AE2285)+1+COUNTIF($AE$10:$AE2285, $AE2285)-1)</f>
        <v/>
      </c>
    </row>
    <row r="2286" spans="1:33" x14ac:dyDescent="0.25">
      <c r="A2286" s="2"/>
      <c r="B2286" s="98"/>
      <c r="C2286" s="99"/>
      <c r="D2286" s="100"/>
      <c r="E2286" s="101"/>
      <c r="F2286" s="102"/>
      <c r="G2286" s="99"/>
      <c r="H2286" s="103"/>
      <c r="I2286" s="104"/>
      <c r="J2286" s="2"/>
      <c r="K2286" s="56" t="str">
        <f t="shared" si="317"/>
        <v/>
      </c>
      <c r="L2286" s="2"/>
      <c r="M2286" s="2"/>
      <c r="N2286" s="51" t="str">
        <f t="shared" si="318"/>
        <v/>
      </c>
      <c r="O2286" s="2"/>
      <c r="Q2286" s="6" t="str">
        <f t="shared" si="319"/>
        <v/>
      </c>
      <c r="S2286" s="6" t="str">
        <f>IF(COUNTIF($Q2286:$Q$2510, $Q2286)&gt;1, "", $Q2286)</f>
        <v/>
      </c>
      <c r="U2286" s="63" t="str">
        <f>IF($B2286="", "", IF(OR($B2286&lt;'Intro &amp; Setup'!$W$18, $B2286&gt;'Intro &amp; Setup'!$AG$18), "X", ""))</f>
        <v/>
      </c>
      <c r="V2286" s="64" t="str">
        <f>IF($F2286="", "", IF(OR($F2286&lt;'Intro &amp; Setup'!$W$18, $F2286&gt;'Intro &amp; Setup'!$AG$18), "X", ""))</f>
        <v/>
      </c>
      <c r="W2286" s="6" t="str">
        <f t="shared" si="320"/>
        <v/>
      </c>
      <c r="Y2286" s="63" t="str">
        <f t="shared" si="321"/>
        <v/>
      </c>
      <c r="Z2286" s="64" t="str">
        <f t="shared" si="322"/>
        <v/>
      </c>
      <c r="AB2286" s="80" t="str">
        <f t="shared" si="323"/>
        <v/>
      </c>
      <c r="AC2286" s="77" t="str">
        <f t="shared" si="324"/>
        <v/>
      </c>
      <c r="AE2286" s="84" t="str">
        <f t="shared" si="325"/>
        <v/>
      </c>
      <c r="AG2286" s="6" t="str">
        <f>IF($AE2286="", "", COUNTIF($AE$10:$AE$2510, "&gt;"&amp;$AE2286)+1+COUNTIF($AE$10:$AE2286, $AE2286)-1)</f>
        <v/>
      </c>
    </row>
    <row r="2287" spans="1:33" x14ac:dyDescent="0.25">
      <c r="A2287" s="2"/>
      <c r="B2287" s="98"/>
      <c r="C2287" s="99"/>
      <c r="D2287" s="100"/>
      <c r="E2287" s="101"/>
      <c r="F2287" s="102"/>
      <c r="G2287" s="99"/>
      <c r="H2287" s="103"/>
      <c r="I2287" s="104"/>
      <c r="J2287" s="2"/>
      <c r="K2287" s="56" t="str">
        <f t="shared" si="317"/>
        <v/>
      </c>
      <c r="L2287" s="2"/>
      <c r="M2287" s="2"/>
      <c r="N2287" s="51" t="str">
        <f t="shared" si="318"/>
        <v/>
      </c>
      <c r="O2287" s="2"/>
      <c r="Q2287" s="6" t="str">
        <f t="shared" si="319"/>
        <v/>
      </c>
      <c r="S2287" s="6" t="str">
        <f>IF(COUNTIF($Q2287:$Q$2510, $Q2287)&gt;1, "", $Q2287)</f>
        <v/>
      </c>
      <c r="U2287" s="63" t="str">
        <f>IF($B2287="", "", IF(OR($B2287&lt;'Intro &amp; Setup'!$W$18, $B2287&gt;'Intro &amp; Setup'!$AG$18), "X", ""))</f>
        <v/>
      </c>
      <c r="V2287" s="64" t="str">
        <f>IF($F2287="", "", IF(OR($F2287&lt;'Intro &amp; Setup'!$W$18, $F2287&gt;'Intro &amp; Setup'!$AG$18), "X", ""))</f>
        <v/>
      </c>
      <c r="W2287" s="6" t="str">
        <f t="shared" si="320"/>
        <v/>
      </c>
      <c r="Y2287" s="63" t="str">
        <f t="shared" si="321"/>
        <v/>
      </c>
      <c r="Z2287" s="64" t="str">
        <f t="shared" si="322"/>
        <v/>
      </c>
      <c r="AB2287" s="80" t="str">
        <f t="shared" si="323"/>
        <v/>
      </c>
      <c r="AC2287" s="77" t="str">
        <f t="shared" si="324"/>
        <v/>
      </c>
      <c r="AE2287" s="84" t="str">
        <f t="shared" si="325"/>
        <v/>
      </c>
      <c r="AG2287" s="6" t="str">
        <f>IF($AE2287="", "", COUNTIF($AE$10:$AE$2510, "&gt;"&amp;$AE2287)+1+COUNTIF($AE$10:$AE2287, $AE2287)-1)</f>
        <v/>
      </c>
    </row>
    <row r="2288" spans="1:33" x14ac:dyDescent="0.25">
      <c r="A2288" s="2"/>
      <c r="B2288" s="98"/>
      <c r="C2288" s="99"/>
      <c r="D2288" s="100"/>
      <c r="E2288" s="101"/>
      <c r="F2288" s="102"/>
      <c r="G2288" s="99"/>
      <c r="H2288" s="103"/>
      <c r="I2288" s="104"/>
      <c r="J2288" s="2"/>
      <c r="K2288" s="56" t="str">
        <f t="shared" si="317"/>
        <v/>
      </c>
      <c r="L2288" s="2"/>
      <c r="M2288" s="2"/>
      <c r="N2288" s="51" t="str">
        <f t="shared" si="318"/>
        <v/>
      </c>
      <c r="O2288" s="2"/>
      <c r="Q2288" s="6" t="str">
        <f t="shared" si="319"/>
        <v/>
      </c>
      <c r="S2288" s="6" t="str">
        <f>IF(COUNTIF($Q2288:$Q$2510, $Q2288)&gt;1, "", $Q2288)</f>
        <v/>
      </c>
      <c r="U2288" s="63" t="str">
        <f>IF($B2288="", "", IF(OR($B2288&lt;'Intro &amp; Setup'!$W$18, $B2288&gt;'Intro &amp; Setup'!$AG$18), "X", ""))</f>
        <v/>
      </c>
      <c r="V2288" s="64" t="str">
        <f>IF($F2288="", "", IF(OR($F2288&lt;'Intro &amp; Setup'!$W$18, $F2288&gt;'Intro &amp; Setup'!$AG$18), "X", ""))</f>
        <v/>
      </c>
      <c r="W2288" s="6" t="str">
        <f t="shared" si="320"/>
        <v/>
      </c>
      <c r="Y2288" s="63" t="str">
        <f t="shared" si="321"/>
        <v/>
      </c>
      <c r="Z2288" s="64" t="str">
        <f t="shared" si="322"/>
        <v/>
      </c>
      <c r="AB2288" s="80" t="str">
        <f t="shared" si="323"/>
        <v/>
      </c>
      <c r="AC2288" s="77" t="str">
        <f t="shared" si="324"/>
        <v/>
      </c>
      <c r="AE2288" s="84" t="str">
        <f t="shared" si="325"/>
        <v/>
      </c>
      <c r="AG2288" s="6" t="str">
        <f>IF($AE2288="", "", COUNTIF($AE$10:$AE$2510, "&gt;"&amp;$AE2288)+1+COUNTIF($AE$10:$AE2288, $AE2288)-1)</f>
        <v/>
      </c>
    </row>
    <row r="2289" spans="1:33" x14ac:dyDescent="0.25">
      <c r="A2289" s="2"/>
      <c r="B2289" s="98"/>
      <c r="C2289" s="99"/>
      <c r="D2289" s="100"/>
      <c r="E2289" s="101"/>
      <c r="F2289" s="102"/>
      <c r="G2289" s="99"/>
      <c r="H2289" s="103"/>
      <c r="I2289" s="104"/>
      <c r="J2289" s="2"/>
      <c r="K2289" s="56" t="str">
        <f t="shared" si="317"/>
        <v/>
      </c>
      <c r="L2289" s="2"/>
      <c r="M2289" s="2"/>
      <c r="N2289" s="51" t="str">
        <f t="shared" si="318"/>
        <v/>
      </c>
      <c r="O2289" s="2"/>
      <c r="Q2289" s="6" t="str">
        <f t="shared" si="319"/>
        <v/>
      </c>
      <c r="S2289" s="6" t="str">
        <f>IF(COUNTIF($Q2289:$Q$2510, $Q2289)&gt;1, "", $Q2289)</f>
        <v/>
      </c>
      <c r="U2289" s="63" t="str">
        <f>IF($B2289="", "", IF(OR($B2289&lt;'Intro &amp; Setup'!$W$18, $B2289&gt;'Intro &amp; Setup'!$AG$18), "X", ""))</f>
        <v/>
      </c>
      <c r="V2289" s="64" t="str">
        <f>IF($F2289="", "", IF(OR($F2289&lt;'Intro &amp; Setup'!$W$18, $F2289&gt;'Intro &amp; Setup'!$AG$18), "X", ""))</f>
        <v/>
      </c>
      <c r="W2289" s="6" t="str">
        <f t="shared" si="320"/>
        <v/>
      </c>
      <c r="Y2289" s="63" t="str">
        <f t="shared" si="321"/>
        <v/>
      </c>
      <c r="Z2289" s="64" t="str">
        <f t="shared" si="322"/>
        <v/>
      </c>
      <c r="AB2289" s="80" t="str">
        <f t="shared" si="323"/>
        <v/>
      </c>
      <c r="AC2289" s="77" t="str">
        <f t="shared" si="324"/>
        <v/>
      </c>
      <c r="AE2289" s="84" t="str">
        <f t="shared" si="325"/>
        <v/>
      </c>
      <c r="AG2289" s="6" t="str">
        <f>IF($AE2289="", "", COUNTIF($AE$10:$AE$2510, "&gt;"&amp;$AE2289)+1+COUNTIF($AE$10:$AE2289, $AE2289)-1)</f>
        <v/>
      </c>
    </row>
    <row r="2290" spans="1:33" x14ac:dyDescent="0.25">
      <c r="A2290" s="2"/>
      <c r="B2290" s="98"/>
      <c r="C2290" s="99"/>
      <c r="D2290" s="100"/>
      <c r="E2290" s="101"/>
      <c r="F2290" s="102"/>
      <c r="G2290" s="99"/>
      <c r="H2290" s="103"/>
      <c r="I2290" s="104"/>
      <c r="J2290" s="2"/>
      <c r="K2290" s="56" t="str">
        <f t="shared" si="317"/>
        <v/>
      </c>
      <c r="L2290" s="2"/>
      <c r="M2290" s="2"/>
      <c r="N2290" s="51" t="str">
        <f t="shared" si="318"/>
        <v/>
      </c>
      <c r="O2290" s="2"/>
      <c r="Q2290" s="6" t="str">
        <f t="shared" si="319"/>
        <v/>
      </c>
      <c r="S2290" s="6" t="str">
        <f>IF(COUNTIF($Q2290:$Q$2510, $Q2290)&gt;1, "", $Q2290)</f>
        <v/>
      </c>
      <c r="U2290" s="63" t="str">
        <f>IF($B2290="", "", IF(OR($B2290&lt;'Intro &amp; Setup'!$W$18, $B2290&gt;'Intro &amp; Setup'!$AG$18), "X", ""))</f>
        <v/>
      </c>
      <c r="V2290" s="64" t="str">
        <f>IF($F2290="", "", IF(OR($F2290&lt;'Intro &amp; Setup'!$W$18, $F2290&gt;'Intro &amp; Setup'!$AG$18), "X", ""))</f>
        <v/>
      </c>
      <c r="W2290" s="6" t="str">
        <f t="shared" si="320"/>
        <v/>
      </c>
      <c r="Y2290" s="63" t="str">
        <f t="shared" si="321"/>
        <v/>
      </c>
      <c r="Z2290" s="64" t="str">
        <f t="shared" si="322"/>
        <v/>
      </c>
      <c r="AB2290" s="80" t="str">
        <f t="shared" si="323"/>
        <v/>
      </c>
      <c r="AC2290" s="77" t="str">
        <f t="shared" si="324"/>
        <v/>
      </c>
      <c r="AE2290" s="84" t="str">
        <f t="shared" si="325"/>
        <v/>
      </c>
      <c r="AG2290" s="6" t="str">
        <f>IF($AE2290="", "", COUNTIF($AE$10:$AE$2510, "&gt;"&amp;$AE2290)+1+COUNTIF($AE$10:$AE2290, $AE2290)-1)</f>
        <v/>
      </c>
    </row>
    <row r="2291" spans="1:33" x14ac:dyDescent="0.25">
      <c r="A2291" s="2"/>
      <c r="B2291" s="98"/>
      <c r="C2291" s="99"/>
      <c r="D2291" s="100"/>
      <c r="E2291" s="101"/>
      <c r="F2291" s="102"/>
      <c r="G2291" s="99"/>
      <c r="H2291" s="103"/>
      <c r="I2291" s="104"/>
      <c r="J2291" s="2"/>
      <c r="K2291" s="56" t="str">
        <f t="shared" si="317"/>
        <v/>
      </c>
      <c r="L2291" s="2"/>
      <c r="M2291" s="2"/>
      <c r="N2291" s="51" t="str">
        <f t="shared" si="318"/>
        <v/>
      </c>
      <c r="O2291" s="2"/>
      <c r="Q2291" s="6" t="str">
        <f t="shared" si="319"/>
        <v/>
      </c>
      <c r="S2291" s="6" t="str">
        <f>IF(COUNTIF($Q2291:$Q$2510, $Q2291)&gt;1, "", $Q2291)</f>
        <v/>
      </c>
      <c r="U2291" s="63" t="str">
        <f>IF($B2291="", "", IF(OR($B2291&lt;'Intro &amp; Setup'!$W$18, $B2291&gt;'Intro &amp; Setup'!$AG$18), "X", ""))</f>
        <v/>
      </c>
      <c r="V2291" s="64" t="str">
        <f>IF($F2291="", "", IF(OR($F2291&lt;'Intro &amp; Setup'!$W$18, $F2291&gt;'Intro &amp; Setup'!$AG$18), "X", ""))</f>
        <v/>
      </c>
      <c r="W2291" s="6" t="str">
        <f t="shared" si="320"/>
        <v/>
      </c>
      <c r="Y2291" s="63" t="str">
        <f t="shared" si="321"/>
        <v/>
      </c>
      <c r="Z2291" s="64" t="str">
        <f t="shared" si="322"/>
        <v/>
      </c>
      <c r="AB2291" s="80" t="str">
        <f t="shared" si="323"/>
        <v/>
      </c>
      <c r="AC2291" s="77" t="str">
        <f t="shared" si="324"/>
        <v/>
      </c>
      <c r="AE2291" s="84" t="str">
        <f t="shared" si="325"/>
        <v/>
      </c>
      <c r="AG2291" s="6" t="str">
        <f>IF($AE2291="", "", COUNTIF($AE$10:$AE$2510, "&gt;"&amp;$AE2291)+1+COUNTIF($AE$10:$AE2291, $AE2291)-1)</f>
        <v/>
      </c>
    </row>
    <row r="2292" spans="1:33" x14ac:dyDescent="0.25">
      <c r="A2292" s="2"/>
      <c r="B2292" s="98"/>
      <c r="C2292" s="99"/>
      <c r="D2292" s="100"/>
      <c r="E2292" s="101"/>
      <c r="F2292" s="102"/>
      <c r="G2292" s="99"/>
      <c r="H2292" s="103"/>
      <c r="I2292" s="104"/>
      <c r="J2292" s="2"/>
      <c r="K2292" s="56" t="str">
        <f t="shared" si="317"/>
        <v/>
      </c>
      <c r="L2292" s="2"/>
      <c r="M2292" s="2"/>
      <c r="N2292" s="51" t="str">
        <f t="shared" si="318"/>
        <v/>
      </c>
      <c r="O2292" s="2"/>
      <c r="Q2292" s="6" t="str">
        <f t="shared" si="319"/>
        <v/>
      </c>
      <c r="S2292" s="6" t="str">
        <f>IF(COUNTIF($Q2292:$Q$2510, $Q2292)&gt;1, "", $Q2292)</f>
        <v/>
      </c>
      <c r="U2292" s="63" t="str">
        <f>IF($B2292="", "", IF(OR($B2292&lt;'Intro &amp; Setup'!$W$18, $B2292&gt;'Intro &amp; Setup'!$AG$18), "X", ""))</f>
        <v/>
      </c>
      <c r="V2292" s="64" t="str">
        <f>IF($F2292="", "", IF(OR($F2292&lt;'Intro &amp; Setup'!$W$18, $F2292&gt;'Intro &amp; Setup'!$AG$18), "X", ""))</f>
        <v/>
      </c>
      <c r="W2292" s="6" t="str">
        <f t="shared" si="320"/>
        <v/>
      </c>
      <c r="Y2292" s="63" t="str">
        <f t="shared" si="321"/>
        <v/>
      </c>
      <c r="Z2292" s="64" t="str">
        <f t="shared" si="322"/>
        <v/>
      </c>
      <c r="AB2292" s="80" t="str">
        <f t="shared" si="323"/>
        <v/>
      </c>
      <c r="AC2292" s="77" t="str">
        <f t="shared" si="324"/>
        <v/>
      </c>
      <c r="AE2292" s="84" t="str">
        <f t="shared" si="325"/>
        <v/>
      </c>
      <c r="AG2292" s="6" t="str">
        <f>IF($AE2292="", "", COUNTIF($AE$10:$AE$2510, "&gt;"&amp;$AE2292)+1+COUNTIF($AE$10:$AE2292, $AE2292)-1)</f>
        <v/>
      </c>
    </row>
    <row r="2293" spans="1:33" x14ac:dyDescent="0.25">
      <c r="A2293" s="2"/>
      <c r="B2293" s="98"/>
      <c r="C2293" s="99"/>
      <c r="D2293" s="100"/>
      <c r="E2293" s="101"/>
      <c r="F2293" s="102"/>
      <c r="G2293" s="99"/>
      <c r="H2293" s="103"/>
      <c r="I2293" s="104"/>
      <c r="J2293" s="2"/>
      <c r="K2293" s="56" t="str">
        <f t="shared" si="317"/>
        <v/>
      </c>
      <c r="L2293" s="2"/>
      <c r="M2293" s="2"/>
      <c r="N2293" s="51" t="str">
        <f t="shared" si="318"/>
        <v/>
      </c>
      <c r="O2293" s="2"/>
      <c r="Q2293" s="6" t="str">
        <f t="shared" si="319"/>
        <v/>
      </c>
      <c r="S2293" s="6" t="str">
        <f>IF(COUNTIF($Q2293:$Q$2510, $Q2293)&gt;1, "", $Q2293)</f>
        <v/>
      </c>
      <c r="U2293" s="63" t="str">
        <f>IF($B2293="", "", IF(OR($B2293&lt;'Intro &amp; Setup'!$W$18, $B2293&gt;'Intro &amp; Setup'!$AG$18), "X", ""))</f>
        <v/>
      </c>
      <c r="V2293" s="64" t="str">
        <f>IF($F2293="", "", IF(OR($F2293&lt;'Intro &amp; Setup'!$W$18, $F2293&gt;'Intro &amp; Setup'!$AG$18), "X", ""))</f>
        <v/>
      </c>
      <c r="W2293" s="6" t="str">
        <f t="shared" si="320"/>
        <v/>
      </c>
      <c r="Y2293" s="63" t="str">
        <f t="shared" si="321"/>
        <v/>
      </c>
      <c r="Z2293" s="64" t="str">
        <f t="shared" si="322"/>
        <v/>
      </c>
      <c r="AB2293" s="80" t="str">
        <f t="shared" si="323"/>
        <v/>
      </c>
      <c r="AC2293" s="77" t="str">
        <f t="shared" si="324"/>
        <v/>
      </c>
      <c r="AE2293" s="84" t="str">
        <f t="shared" si="325"/>
        <v/>
      </c>
      <c r="AG2293" s="6" t="str">
        <f>IF($AE2293="", "", COUNTIF($AE$10:$AE$2510, "&gt;"&amp;$AE2293)+1+COUNTIF($AE$10:$AE2293, $AE2293)-1)</f>
        <v/>
      </c>
    </row>
    <row r="2294" spans="1:33" x14ac:dyDescent="0.25">
      <c r="A2294" s="2"/>
      <c r="B2294" s="98"/>
      <c r="C2294" s="99"/>
      <c r="D2294" s="100"/>
      <c r="E2294" s="101"/>
      <c r="F2294" s="102"/>
      <c r="G2294" s="99"/>
      <c r="H2294" s="103"/>
      <c r="I2294" s="104"/>
      <c r="J2294" s="2"/>
      <c r="K2294" s="56" t="str">
        <f t="shared" si="317"/>
        <v/>
      </c>
      <c r="L2294" s="2"/>
      <c r="M2294" s="2"/>
      <c r="N2294" s="51" t="str">
        <f t="shared" si="318"/>
        <v/>
      </c>
      <c r="O2294" s="2"/>
      <c r="Q2294" s="6" t="str">
        <f t="shared" si="319"/>
        <v/>
      </c>
      <c r="S2294" s="6" t="str">
        <f>IF(COUNTIF($Q2294:$Q$2510, $Q2294)&gt;1, "", $Q2294)</f>
        <v/>
      </c>
      <c r="U2294" s="63" t="str">
        <f>IF($B2294="", "", IF(OR($B2294&lt;'Intro &amp; Setup'!$W$18, $B2294&gt;'Intro &amp; Setup'!$AG$18), "X", ""))</f>
        <v/>
      </c>
      <c r="V2294" s="64" t="str">
        <f>IF($F2294="", "", IF(OR($F2294&lt;'Intro &amp; Setup'!$W$18, $F2294&gt;'Intro &amp; Setup'!$AG$18), "X", ""))</f>
        <v/>
      </c>
      <c r="W2294" s="6" t="str">
        <f t="shared" si="320"/>
        <v/>
      </c>
      <c r="Y2294" s="63" t="str">
        <f t="shared" si="321"/>
        <v/>
      </c>
      <c r="Z2294" s="64" t="str">
        <f t="shared" si="322"/>
        <v/>
      </c>
      <c r="AB2294" s="80" t="str">
        <f t="shared" si="323"/>
        <v/>
      </c>
      <c r="AC2294" s="77" t="str">
        <f t="shared" si="324"/>
        <v/>
      </c>
      <c r="AE2294" s="84" t="str">
        <f t="shared" si="325"/>
        <v/>
      </c>
      <c r="AG2294" s="6" t="str">
        <f>IF($AE2294="", "", COUNTIF($AE$10:$AE$2510, "&gt;"&amp;$AE2294)+1+COUNTIF($AE$10:$AE2294, $AE2294)-1)</f>
        <v/>
      </c>
    </row>
    <row r="2295" spans="1:33" x14ac:dyDescent="0.25">
      <c r="A2295" s="2"/>
      <c r="B2295" s="98"/>
      <c r="C2295" s="99"/>
      <c r="D2295" s="100"/>
      <c r="E2295" s="101"/>
      <c r="F2295" s="102"/>
      <c r="G2295" s="99"/>
      <c r="H2295" s="103"/>
      <c r="I2295" s="104"/>
      <c r="J2295" s="2"/>
      <c r="K2295" s="56" t="str">
        <f t="shared" si="317"/>
        <v/>
      </c>
      <c r="L2295" s="2"/>
      <c r="M2295" s="2"/>
      <c r="N2295" s="51" t="str">
        <f t="shared" si="318"/>
        <v/>
      </c>
      <c r="O2295" s="2"/>
      <c r="Q2295" s="6" t="str">
        <f t="shared" si="319"/>
        <v/>
      </c>
      <c r="S2295" s="6" t="str">
        <f>IF(COUNTIF($Q2295:$Q$2510, $Q2295)&gt;1, "", $Q2295)</f>
        <v/>
      </c>
      <c r="U2295" s="63" t="str">
        <f>IF($B2295="", "", IF(OR($B2295&lt;'Intro &amp; Setup'!$W$18, $B2295&gt;'Intro &amp; Setup'!$AG$18), "X", ""))</f>
        <v/>
      </c>
      <c r="V2295" s="64" t="str">
        <f>IF($F2295="", "", IF(OR($F2295&lt;'Intro &amp; Setup'!$W$18, $F2295&gt;'Intro &amp; Setup'!$AG$18), "X", ""))</f>
        <v/>
      </c>
      <c r="W2295" s="6" t="str">
        <f t="shared" si="320"/>
        <v/>
      </c>
      <c r="Y2295" s="63" t="str">
        <f t="shared" si="321"/>
        <v/>
      </c>
      <c r="Z2295" s="64" t="str">
        <f t="shared" si="322"/>
        <v/>
      </c>
      <c r="AB2295" s="80" t="str">
        <f t="shared" si="323"/>
        <v/>
      </c>
      <c r="AC2295" s="77" t="str">
        <f t="shared" si="324"/>
        <v/>
      </c>
      <c r="AE2295" s="84" t="str">
        <f t="shared" si="325"/>
        <v/>
      </c>
      <c r="AG2295" s="6" t="str">
        <f>IF($AE2295="", "", COUNTIF($AE$10:$AE$2510, "&gt;"&amp;$AE2295)+1+COUNTIF($AE$10:$AE2295, $AE2295)-1)</f>
        <v/>
      </c>
    </row>
    <row r="2296" spans="1:33" x14ac:dyDescent="0.25">
      <c r="A2296" s="2"/>
      <c r="B2296" s="98"/>
      <c r="C2296" s="99"/>
      <c r="D2296" s="100"/>
      <c r="E2296" s="101"/>
      <c r="F2296" s="102"/>
      <c r="G2296" s="99"/>
      <c r="H2296" s="103"/>
      <c r="I2296" s="104"/>
      <c r="J2296" s="2"/>
      <c r="K2296" s="56" t="str">
        <f t="shared" si="317"/>
        <v/>
      </c>
      <c r="L2296" s="2"/>
      <c r="M2296" s="2"/>
      <c r="N2296" s="51" t="str">
        <f t="shared" si="318"/>
        <v/>
      </c>
      <c r="O2296" s="2"/>
      <c r="Q2296" s="6" t="str">
        <f t="shared" si="319"/>
        <v/>
      </c>
      <c r="S2296" s="6" t="str">
        <f>IF(COUNTIF($Q2296:$Q$2510, $Q2296)&gt;1, "", $Q2296)</f>
        <v/>
      </c>
      <c r="U2296" s="63" t="str">
        <f>IF($B2296="", "", IF(OR($B2296&lt;'Intro &amp; Setup'!$W$18, $B2296&gt;'Intro &amp; Setup'!$AG$18), "X", ""))</f>
        <v/>
      </c>
      <c r="V2296" s="64" t="str">
        <f>IF($F2296="", "", IF(OR($F2296&lt;'Intro &amp; Setup'!$W$18, $F2296&gt;'Intro &amp; Setup'!$AG$18), "X", ""))</f>
        <v/>
      </c>
      <c r="W2296" s="6" t="str">
        <f t="shared" si="320"/>
        <v/>
      </c>
      <c r="Y2296" s="63" t="str">
        <f t="shared" si="321"/>
        <v/>
      </c>
      <c r="Z2296" s="64" t="str">
        <f t="shared" si="322"/>
        <v/>
      </c>
      <c r="AB2296" s="80" t="str">
        <f t="shared" si="323"/>
        <v/>
      </c>
      <c r="AC2296" s="77" t="str">
        <f t="shared" si="324"/>
        <v/>
      </c>
      <c r="AE2296" s="84" t="str">
        <f t="shared" si="325"/>
        <v/>
      </c>
      <c r="AG2296" s="6" t="str">
        <f>IF($AE2296="", "", COUNTIF($AE$10:$AE$2510, "&gt;"&amp;$AE2296)+1+COUNTIF($AE$10:$AE2296, $AE2296)-1)</f>
        <v/>
      </c>
    </row>
    <row r="2297" spans="1:33" x14ac:dyDescent="0.25">
      <c r="A2297" s="2"/>
      <c r="B2297" s="98"/>
      <c r="C2297" s="99"/>
      <c r="D2297" s="100"/>
      <c r="E2297" s="101"/>
      <c r="F2297" s="102"/>
      <c r="G2297" s="99"/>
      <c r="H2297" s="103"/>
      <c r="I2297" s="104"/>
      <c r="J2297" s="2"/>
      <c r="K2297" s="56" t="str">
        <f t="shared" si="317"/>
        <v/>
      </c>
      <c r="L2297" s="2"/>
      <c r="M2297" s="2"/>
      <c r="N2297" s="51" t="str">
        <f t="shared" si="318"/>
        <v/>
      </c>
      <c r="O2297" s="2"/>
      <c r="Q2297" s="6" t="str">
        <f t="shared" si="319"/>
        <v/>
      </c>
      <c r="S2297" s="6" t="str">
        <f>IF(COUNTIF($Q2297:$Q$2510, $Q2297)&gt;1, "", $Q2297)</f>
        <v/>
      </c>
      <c r="U2297" s="63" t="str">
        <f>IF($B2297="", "", IF(OR($B2297&lt;'Intro &amp; Setup'!$W$18, $B2297&gt;'Intro &amp; Setup'!$AG$18), "X", ""))</f>
        <v/>
      </c>
      <c r="V2297" s="64" t="str">
        <f>IF($F2297="", "", IF(OR($F2297&lt;'Intro &amp; Setup'!$W$18, $F2297&gt;'Intro &amp; Setup'!$AG$18), "X", ""))</f>
        <v/>
      </c>
      <c r="W2297" s="6" t="str">
        <f t="shared" si="320"/>
        <v/>
      </c>
      <c r="Y2297" s="63" t="str">
        <f t="shared" si="321"/>
        <v/>
      </c>
      <c r="Z2297" s="64" t="str">
        <f t="shared" si="322"/>
        <v/>
      </c>
      <c r="AB2297" s="80" t="str">
        <f t="shared" si="323"/>
        <v/>
      </c>
      <c r="AC2297" s="77" t="str">
        <f t="shared" si="324"/>
        <v/>
      </c>
      <c r="AE2297" s="84" t="str">
        <f t="shared" si="325"/>
        <v/>
      </c>
      <c r="AG2297" s="6" t="str">
        <f>IF($AE2297="", "", COUNTIF($AE$10:$AE$2510, "&gt;"&amp;$AE2297)+1+COUNTIF($AE$10:$AE2297, $AE2297)-1)</f>
        <v/>
      </c>
    </row>
    <row r="2298" spans="1:33" x14ac:dyDescent="0.25">
      <c r="A2298" s="2"/>
      <c r="B2298" s="98"/>
      <c r="C2298" s="99"/>
      <c r="D2298" s="100"/>
      <c r="E2298" s="101"/>
      <c r="F2298" s="102"/>
      <c r="G2298" s="99"/>
      <c r="H2298" s="103"/>
      <c r="I2298" s="104"/>
      <c r="J2298" s="2"/>
      <c r="K2298" s="56" t="str">
        <f t="shared" si="317"/>
        <v/>
      </c>
      <c r="L2298" s="2"/>
      <c r="M2298" s="2"/>
      <c r="N2298" s="51" t="str">
        <f t="shared" si="318"/>
        <v/>
      </c>
      <c r="O2298" s="2"/>
      <c r="Q2298" s="6" t="str">
        <f t="shared" si="319"/>
        <v/>
      </c>
      <c r="S2298" s="6" t="str">
        <f>IF(COUNTIF($Q2298:$Q$2510, $Q2298)&gt;1, "", $Q2298)</f>
        <v/>
      </c>
      <c r="U2298" s="63" t="str">
        <f>IF($B2298="", "", IF(OR($B2298&lt;'Intro &amp; Setup'!$W$18, $B2298&gt;'Intro &amp; Setup'!$AG$18), "X", ""))</f>
        <v/>
      </c>
      <c r="V2298" s="64" t="str">
        <f>IF($F2298="", "", IF(OR($F2298&lt;'Intro &amp; Setup'!$W$18, $F2298&gt;'Intro &amp; Setup'!$AG$18), "X", ""))</f>
        <v/>
      </c>
      <c r="W2298" s="6" t="str">
        <f t="shared" si="320"/>
        <v/>
      </c>
      <c r="Y2298" s="63" t="str">
        <f t="shared" si="321"/>
        <v/>
      </c>
      <c r="Z2298" s="64" t="str">
        <f t="shared" si="322"/>
        <v/>
      </c>
      <c r="AB2298" s="80" t="str">
        <f t="shared" si="323"/>
        <v/>
      </c>
      <c r="AC2298" s="77" t="str">
        <f t="shared" si="324"/>
        <v/>
      </c>
      <c r="AE2298" s="84" t="str">
        <f t="shared" si="325"/>
        <v/>
      </c>
      <c r="AG2298" s="6" t="str">
        <f>IF($AE2298="", "", COUNTIF($AE$10:$AE$2510, "&gt;"&amp;$AE2298)+1+COUNTIF($AE$10:$AE2298, $AE2298)-1)</f>
        <v/>
      </c>
    </row>
    <row r="2299" spans="1:33" x14ac:dyDescent="0.25">
      <c r="A2299" s="2"/>
      <c r="B2299" s="98"/>
      <c r="C2299" s="99"/>
      <c r="D2299" s="100"/>
      <c r="E2299" s="101"/>
      <c r="F2299" s="102"/>
      <c r="G2299" s="99"/>
      <c r="H2299" s="103"/>
      <c r="I2299" s="104"/>
      <c r="J2299" s="2"/>
      <c r="K2299" s="56" t="str">
        <f t="shared" si="317"/>
        <v/>
      </c>
      <c r="L2299" s="2"/>
      <c r="M2299" s="2"/>
      <c r="N2299" s="51" t="str">
        <f t="shared" si="318"/>
        <v/>
      </c>
      <c r="O2299" s="2"/>
      <c r="Q2299" s="6" t="str">
        <f t="shared" si="319"/>
        <v/>
      </c>
      <c r="S2299" s="6" t="str">
        <f>IF(COUNTIF($Q2299:$Q$2510, $Q2299)&gt;1, "", $Q2299)</f>
        <v/>
      </c>
      <c r="U2299" s="63" t="str">
        <f>IF($B2299="", "", IF(OR($B2299&lt;'Intro &amp; Setup'!$W$18, $B2299&gt;'Intro &amp; Setup'!$AG$18), "X", ""))</f>
        <v/>
      </c>
      <c r="V2299" s="64" t="str">
        <f>IF($F2299="", "", IF(OR($F2299&lt;'Intro &amp; Setup'!$W$18, $F2299&gt;'Intro &amp; Setup'!$AG$18), "X", ""))</f>
        <v/>
      </c>
      <c r="W2299" s="6" t="str">
        <f t="shared" si="320"/>
        <v/>
      </c>
      <c r="Y2299" s="63" t="str">
        <f t="shared" si="321"/>
        <v/>
      </c>
      <c r="Z2299" s="64" t="str">
        <f t="shared" si="322"/>
        <v/>
      </c>
      <c r="AB2299" s="80" t="str">
        <f t="shared" si="323"/>
        <v/>
      </c>
      <c r="AC2299" s="77" t="str">
        <f t="shared" si="324"/>
        <v/>
      </c>
      <c r="AE2299" s="84" t="str">
        <f t="shared" si="325"/>
        <v/>
      </c>
      <c r="AG2299" s="6" t="str">
        <f>IF($AE2299="", "", COUNTIF($AE$10:$AE$2510, "&gt;"&amp;$AE2299)+1+COUNTIF($AE$10:$AE2299, $AE2299)-1)</f>
        <v/>
      </c>
    </row>
    <row r="2300" spans="1:33" x14ac:dyDescent="0.25">
      <c r="A2300" s="2"/>
      <c r="B2300" s="98"/>
      <c r="C2300" s="99"/>
      <c r="D2300" s="100"/>
      <c r="E2300" s="101"/>
      <c r="F2300" s="102"/>
      <c r="G2300" s="99"/>
      <c r="H2300" s="103"/>
      <c r="I2300" s="104"/>
      <c r="J2300" s="2"/>
      <c r="K2300" s="56" t="str">
        <f t="shared" si="317"/>
        <v/>
      </c>
      <c r="L2300" s="2"/>
      <c r="M2300" s="2"/>
      <c r="N2300" s="51" t="str">
        <f t="shared" si="318"/>
        <v/>
      </c>
      <c r="O2300" s="2"/>
      <c r="Q2300" s="6" t="str">
        <f t="shared" si="319"/>
        <v/>
      </c>
      <c r="S2300" s="6" t="str">
        <f>IF(COUNTIF($Q2300:$Q$2510, $Q2300)&gt;1, "", $Q2300)</f>
        <v/>
      </c>
      <c r="U2300" s="63" t="str">
        <f>IF($B2300="", "", IF(OR($B2300&lt;'Intro &amp; Setup'!$W$18, $B2300&gt;'Intro &amp; Setup'!$AG$18), "X", ""))</f>
        <v/>
      </c>
      <c r="V2300" s="64" t="str">
        <f>IF($F2300="", "", IF(OR($F2300&lt;'Intro &amp; Setup'!$W$18, $F2300&gt;'Intro &amp; Setup'!$AG$18), "X", ""))</f>
        <v/>
      </c>
      <c r="W2300" s="6" t="str">
        <f t="shared" si="320"/>
        <v/>
      </c>
      <c r="Y2300" s="63" t="str">
        <f t="shared" si="321"/>
        <v/>
      </c>
      <c r="Z2300" s="64" t="str">
        <f t="shared" si="322"/>
        <v/>
      </c>
      <c r="AB2300" s="80" t="str">
        <f t="shared" si="323"/>
        <v/>
      </c>
      <c r="AC2300" s="77" t="str">
        <f t="shared" si="324"/>
        <v/>
      </c>
      <c r="AE2300" s="84" t="str">
        <f t="shared" si="325"/>
        <v/>
      </c>
      <c r="AG2300" s="6" t="str">
        <f>IF($AE2300="", "", COUNTIF($AE$10:$AE$2510, "&gt;"&amp;$AE2300)+1+COUNTIF($AE$10:$AE2300, $AE2300)-1)</f>
        <v/>
      </c>
    </row>
    <row r="2301" spans="1:33" x14ac:dyDescent="0.25">
      <c r="A2301" s="2"/>
      <c r="B2301" s="98"/>
      <c r="C2301" s="99"/>
      <c r="D2301" s="100"/>
      <c r="E2301" s="101"/>
      <c r="F2301" s="102"/>
      <c r="G2301" s="99"/>
      <c r="H2301" s="103"/>
      <c r="I2301" s="104"/>
      <c r="J2301" s="2"/>
      <c r="K2301" s="56" t="str">
        <f t="shared" si="317"/>
        <v/>
      </c>
      <c r="L2301" s="2"/>
      <c r="M2301" s="2"/>
      <c r="N2301" s="51" t="str">
        <f t="shared" si="318"/>
        <v/>
      </c>
      <c r="O2301" s="2"/>
      <c r="Q2301" s="6" t="str">
        <f t="shared" si="319"/>
        <v/>
      </c>
      <c r="S2301" s="6" t="str">
        <f>IF(COUNTIF($Q2301:$Q$2510, $Q2301)&gt;1, "", $Q2301)</f>
        <v/>
      </c>
      <c r="U2301" s="63" t="str">
        <f>IF($B2301="", "", IF(OR($B2301&lt;'Intro &amp; Setup'!$W$18, $B2301&gt;'Intro &amp; Setup'!$AG$18), "X", ""))</f>
        <v/>
      </c>
      <c r="V2301" s="64" t="str">
        <f>IF($F2301="", "", IF(OR($F2301&lt;'Intro &amp; Setup'!$W$18, $F2301&gt;'Intro &amp; Setup'!$AG$18), "X", ""))</f>
        <v/>
      </c>
      <c r="W2301" s="6" t="str">
        <f t="shared" si="320"/>
        <v/>
      </c>
      <c r="Y2301" s="63" t="str">
        <f t="shared" si="321"/>
        <v/>
      </c>
      <c r="Z2301" s="64" t="str">
        <f t="shared" si="322"/>
        <v/>
      </c>
      <c r="AB2301" s="80" t="str">
        <f t="shared" si="323"/>
        <v/>
      </c>
      <c r="AC2301" s="77" t="str">
        <f t="shared" si="324"/>
        <v/>
      </c>
      <c r="AE2301" s="84" t="str">
        <f t="shared" si="325"/>
        <v/>
      </c>
      <c r="AG2301" s="6" t="str">
        <f>IF($AE2301="", "", COUNTIF($AE$10:$AE$2510, "&gt;"&amp;$AE2301)+1+COUNTIF($AE$10:$AE2301, $AE2301)-1)</f>
        <v/>
      </c>
    </row>
    <row r="2302" spans="1:33" x14ac:dyDescent="0.25">
      <c r="A2302" s="2"/>
      <c r="B2302" s="98"/>
      <c r="C2302" s="99"/>
      <c r="D2302" s="100"/>
      <c r="E2302" s="101"/>
      <c r="F2302" s="102"/>
      <c r="G2302" s="99"/>
      <c r="H2302" s="103"/>
      <c r="I2302" s="104"/>
      <c r="J2302" s="2"/>
      <c r="K2302" s="56" t="str">
        <f t="shared" si="317"/>
        <v/>
      </c>
      <c r="L2302" s="2"/>
      <c r="M2302" s="2"/>
      <c r="N2302" s="51" t="str">
        <f t="shared" si="318"/>
        <v/>
      </c>
      <c r="O2302" s="2"/>
      <c r="Q2302" s="6" t="str">
        <f t="shared" si="319"/>
        <v/>
      </c>
      <c r="S2302" s="6" t="str">
        <f>IF(COUNTIF($Q2302:$Q$2510, $Q2302)&gt;1, "", $Q2302)</f>
        <v/>
      </c>
      <c r="U2302" s="63" t="str">
        <f>IF($B2302="", "", IF(OR($B2302&lt;'Intro &amp; Setup'!$W$18, $B2302&gt;'Intro &amp; Setup'!$AG$18), "X", ""))</f>
        <v/>
      </c>
      <c r="V2302" s="64" t="str">
        <f>IF($F2302="", "", IF(OR($F2302&lt;'Intro &amp; Setup'!$W$18, $F2302&gt;'Intro &amp; Setup'!$AG$18), "X", ""))</f>
        <v/>
      </c>
      <c r="W2302" s="6" t="str">
        <f t="shared" si="320"/>
        <v/>
      </c>
      <c r="Y2302" s="63" t="str">
        <f t="shared" si="321"/>
        <v/>
      </c>
      <c r="Z2302" s="64" t="str">
        <f t="shared" si="322"/>
        <v/>
      </c>
      <c r="AB2302" s="80" t="str">
        <f t="shared" si="323"/>
        <v/>
      </c>
      <c r="AC2302" s="77" t="str">
        <f t="shared" si="324"/>
        <v/>
      </c>
      <c r="AE2302" s="84" t="str">
        <f t="shared" si="325"/>
        <v/>
      </c>
      <c r="AG2302" s="6" t="str">
        <f>IF($AE2302="", "", COUNTIF($AE$10:$AE$2510, "&gt;"&amp;$AE2302)+1+COUNTIF($AE$10:$AE2302, $AE2302)-1)</f>
        <v/>
      </c>
    </row>
    <row r="2303" spans="1:33" x14ac:dyDescent="0.25">
      <c r="A2303" s="2"/>
      <c r="B2303" s="98"/>
      <c r="C2303" s="99"/>
      <c r="D2303" s="100"/>
      <c r="E2303" s="101"/>
      <c r="F2303" s="102"/>
      <c r="G2303" s="99"/>
      <c r="H2303" s="103"/>
      <c r="I2303" s="104"/>
      <c r="J2303" s="2"/>
      <c r="K2303" s="56" t="str">
        <f t="shared" si="317"/>
        <v/>
      </c>
      <c r="L2303" s="2"/>
      <c r="M2303" s="2"/>
      <c r="N2303" s="51" t="str">
        <f t="shared" si="318"/>
        <v/>
      </c>
      <c r="O2303" s="2"/>
      <c r="Q2303" s="6" t="str">
        <f t="shared" si="319"/>
        <v/>
      </c>
      <c r="S2303" s="6" t="str">
        <f>IF(COUNTIF($Q2303:$Q$2510, $Q2303)&gt;1, "", $Q2303)</f>
        <v/>
      </c>
      <c r="U2303" s="63" t="str">
        <f>IF($B2303="", "", IF(OR($B2303&lt;'Intro &amp; Setup'!$W$18, $B2303&gt;'Intro &amp; Setup'!$AG$18), "X", ""))</f>
        <v/>
      </c>
      <c r="V2303" s="64" t="str">
        <f>IF($F2303="", "", IF(OR($F2303&lt;'Intro &amp; Setup'!$W$18, $F2303&gt;'Intro &amp; Setup'!$AG$18), "X", ""))</f>
        <v/>
      </c>
      <c r="W2303" s="6" t="str">
        <f t="shared" si="320"/>
        <v/>
      </c>
      <c r="Y2303" s="63" t="str">
        <f t="shared" si="321"/>
        <v/>
      </c>
      <c r="Z2303" s="64" t="str">
        <f t="shared" si="322"/>
        <v/>
      </c>
      <c r="AB2303" s="80" t="str">
        <f t="shared" si="323"/>
        <v/>
      </c>
      <c r="AC2303" s="77" t="str">
        <f t="shared" si="324"/>
        <v/>
      </c>
      <c r="AE2303" s="84" t="str">
        <f t="shared" si="325"/>
        <v/>
      </c>
      <c r="AG2303" s="6" t="str">
        <f>IF($AE2303="", "", COUNTIF($AE$10:$AE$2510, "&gt;"&amp;$AE2303)+1+COUNTIF($AE$10:$AE2303, $AE2303)-1)</f>
        <v/>
      </c>
    </row>
    <row r="2304" spans="1:33" x14ac:dyDescent="0.25">
      <c r="A2304" s="2"/>
      <c r="B2304" s="98"/>
      <c r="C2304" s="99"/>
      <c r="D2304" s="100"/>
      <c r="E2304" s="101"/>
      <c r="F2304" s="102"/>
      <c r="G2304" s="99"/>
      <c r="H2304" s="103"/>
      <c r="I2304" s="104"/>
      <c r="J2304" s="2"/>
      <c r="K2304" s="56" t="str">
        <f t="shared" si="317"/>
        <v/>
      </c>
      <c r="L2304" s="2"/>
      <c r="M2304" s="2"/>
      <c r="N2304" s="51" t="str">
        <f t="shared" si="318"/>
        <v/>
      </c>
      <c r="O2304" s="2"/>
      <c r="Q2304" s="6" t="str">
        <f t="shared" si="319"/>
        <v/>
      </c>
      <c r="S2304" s="6" t="str">
        <f>IF(COUNTIF($Q2304:$Q$2510, $Q2304)&gt;1, "", $Q2304)</f>
        <v/>
      </c>
      <c r="U2304" s="63" t="str">
        <f>IF($B2304="", "", IF(OR($B2304&lt;'Intro &amp; Setup'!$W$18, $B2304&gt;'Intro &amp; Setup'!$AG$18), "X", ""))</f>
        <v/>
      </c>
      <c r="V2304" s="64" t="str">
        <f>IF($F2304="", "", IF(OR($F2304&lt;'Intro &amp; Setup'!$W$18, $F2304&gt;'Intro &amp; Setup'!$AG$18), "X", ""))</f>
        <v/>
      </c>
      <c r="W2304" s="6" t="str">
        <f t="shared" si="320"/>
        <v/>
      </c>
      <c r="Y2304" s="63" t="str">
        <f t="shared" si="321"/>
        <v/>
      </c>
      <c r="Z2304" s="64" t="str">
        <f t="shared" si="322"/>
        <v/>
      </c>
      <c r="AB2304" s="80" t="str">
        <f t="shared" si="323"/>
        <v/>
      </c>
      <c r="AC2304" s="77" t="str">
        <f t="shared" si="324"/>
        <v/>
      </c>
      <c r="AE2304" s="84" t="str">
        <f t="shared" si="325"/>
        <v/>
      </c>
      <c r="AG2304" s="6" t="str">
        <f>IF($AE2304="", "", COUNTIF($AE$10:$AE$2510, "&gt;"&amp;$AE2304)+1+COUNTIF($AE$10:$AE2304, $AE2304)-1)</f>
        <v/>
      </c>
    </row>
    <row r="2305" spans="1:33" x14ac:dyDescent="0.25">
      <c r="A2305" s="2"/>
      <c r="B2305" s="98"/>
      <c r="C2305" s="99"/>
      <c r="D2305" s="100"/>
      <c r="E2305" s="101"/>
      <c r="F2305" s="102"/>
      <c r="G2305" s="99"/>
      <c r="H2305" s="103"/>
      <c r="I2305" s="104"/>
      <c r="J2305" s="2"/>
      <c r="K2305" s="56" t="str">
        <f t="shared" si="317"/>
        <v/>
      </c>
      <c r="L2305" s="2"/>
      <c r="M2305" s="2"/>
      <c r="N2305" s="51" t="str">
        <f t="shared" si="318"/>
        <v/>
      </c>
      <c r="O2305" s="2"/>
      <c r="Q2305" s="6" t="str">
        <f t="shared" si="319"/>
        <v/>
      </c>
      <c r="S2305" s="6" t="str">
        <f>IF(COUNTIF($Q2305:$Q$2510, $Q2305)&gt;1, "", $Q2305)</f>
        <v/>
      </c>
      <c r="U2305" s="63" t="str">
        <f>IF($B2305="", "", IF(OR($B2305&lt;'Intro &amp; Setup'!$W$18, $B2305&gt;'Intro &amp; Setup'!$AG$18), "X", ""))</f>
        <v/>
      </c>
      <c r="V2305" s="64" t="str">
        <f>IF($F2305="", "", IF(OR($F2305&lt;'Intro &amp; Setup'!$W$18, $F2305&gt;'Intro &amp; Setup'!$AG$18), "X", ""))</f>
        <v/>
      </c>
      <c r="W2305" s="6" t="str">
        <f t="shared" si="320"/>
        <v/>
      </c>
      <c r="Y2305" s="63" t="str">
        <f t="shared" si="321"/>
        <v/>
      </c>
      <c r="Z2305" s="64" t="str">
        <f t="shared" si="322"/>
        <v/>
      </c>
      <c r="AB2305" s="80" t="str">
        <f t="shared" si="323"/>
        <v/>
      </c>
      <c r="AC2305" s="77" t="str">
        <f t="shared" si="324"/>
        <v/>
      </c>
      <c r="AE2305" s="84" t="str">
        <f t="shared" si="325"/>
        <v/>
      </c>
      <c r="AG2305" s="6" t="str">
        <f>IF($AE2305="", "", COUNTIF($AE$10:$AE$2510, "&gt;"&amp;$AE2305)+1+COUNTIF($AE$10:$AE2305, $AE2305)-1)</f>
        <v/>
      </c>
    </row>
    <row r="2306" spans="1:33" x14ac:dyDescent="0.25">
      <c r="A2306" s="2"/>
      <c r="B2306" s="98"/>
      <c r="C2306" s="99"/>
      <c r="D2306" s="100"/>
      <c r="E2306" s="101"/>
      <c r="F2306" s="102"/>
      <c r="G2306" s="99"/>
      <c r="H2306" s="103"/>
      <c r="I2306" s="104"/>
      <c r="J2306" s="2"/>
      <c r="K2306" s="56" t="str">
        <f t="shared" si="317"/>
        <v/>
      </c>
      <c r="L2306" s="2"/>
      <c r="M2306" s="2"/>
      <c r="N2306" s="51" t="str">
        <f t="shared" si="318"/>
        <v/>
      </c>
      <c r="O2306" s="2"/>
      <c r="Q2306" s="6" t="str">
        <f t="shared" si="319"/>
        <v/>
      </c>
      <c r="S2306" s="6" t="str">
        <f>IF(COUNTIF($Q2306:$Q$2510, $Q2306)&gt;1, "", $Q2306)</f>
        <v/>
      </c>
      <c r="U2306" s="63" t="str">
        <f>IF($B2306="", "", IF(OR($B2306&lt;'Intro &amp; Setup'!$W$18, $B2306&gt;'Intro &amp; Setup'!$AG$18), "X", ""))</f>
        <v/>
      </c>
      <c r="V2306" s="64" t="str">
        <f>IF($F2306="", "", IF(OR($F2306&lt;'Intro &amp; Setup'!$W$18, $F2306&gt;'Intro &amp; Setup'!$AG$18), "X", ""))</f>
        <v/>
      </c>
      <c r="W2306" s="6" t="str">
        <f t="shared" si="320"/>
        <v/>
      </c>
      <c r="Y2306" s="63" t="str">
        <f t="shared" si="321"/>
        <v/>
      </c>
      <c r="Z2306" s="64" t="str">
        <f t="shared" si="322"/>
        <v/>
      </c>
      <c r="AB2306" s="80" t="str">
        <f t="shared" si="323"/>
        <v/>
      </c>
      <c r="AC2306" s="77" t="str">
        <f t="shared" si="324"/>
        <v/>
      </c>
      <c r="AE2306" s="84" t="str">
        <f t="shared" si="325"/>
        <v/>
      </c>
      <c r="AG2306" s="6" t="str">
        <f>IF($AE2306="", "", COUNTIF($AE$10:$AE$2510, "&gt;"&amp;$AE2306)+1+COUNTIF($AE$10:$AE2306, $AE2306)-1)</f>
        <v/>
      </c>
    </row>
    <row r="2307" spans="1:33" x14ac:dyDescent="0.25">
      <c r="A2307" s="2"/>
      <c r="B2307" s="98"/>
      <c r="C2307" s="99"/>
      <c r="D2307" s="100"/>
      <c r="E2307" s="101"/>
      <c r="F2307" s="102"/>
      <c r="G2307" s="99"/>
      <c r="H2307" s="103"/>
      <c r="I2307" s="104"/>
      <c r="J2307" s="2"/>
      <c r="K2307" s="56" t="str">
        <f t="shared" si="317"/>
        <v/>
      </c>
      <c r="L2307" s="2"/>
      <c r="M2307" s="2"/>
      <c r="N2307" s="51" t="str">
        <f t="shared" si="318"/>
        <v/>
      </c>
      <c r="O2307" s="2"/>
      <c r="Q2307" s="6" t="str">
        <f t="shared" si="319"/>
        <v/>
      </c>
      <c r="S2307" s="6" t="str">
        <f>IF(COUNTIF($Q2307:$Q$2510, $Q2307)&gt;1, "", $Q2307)</f>
        <v/>
      </c>
      <c r="U2307" s="63" t="str">
        <f>IF($B2307="", "", IF(OR($B2307&lt;'Intro &amp; Setup'!$W$18, $B2307&gt;'Intro &amp; Setup'!$AG$18), "X", ""))</f>
        <v/>
      </c>
      <c r="V2307" s="64" t="str">
        <f>IF($F2307="", "", IF(OR($F2307&lt;'Intro &amp; Setup'!$W$18, $F2307&gt;'Intro &amp; Setup'!$AG$18), "X", ""))</f>
        <v/>
      </c>
      <c r="W2307" s="6" t="str">
        <f t="shared" si="320"/>
        <v/>
      </c>
      <c r="Y2307" s="63" t="str">
        <f t="shared" si="321"/>
        <v/>
      </c>
      <c r="Z2307" s="64" t="str">
        <f t="shared" si="322"/>
        <v/>
      </c>
      <c r="AB2307" s="80" t="str">
        <f t="shared" si="323"/>
        <v/>
      </c>
      <c r="AC2307" s="77" t="str">
        <f t="shared" si="324"/>
        <v/>
      </c>
      <c r="AE2307" s="84" t="str">
        <f t="shared" si="325"/>
        <v/>
      </c>
      <c r="AG2307" s="6" t="str">
        <f>IF($AE2307="", "", COUNTIF($AE$10:$AE$2510, "&gt;"&amp;$AE2307)+1+COUNTIF($AE$10:$AE2307, $AE2307)-1)</f>
        <v/>
      </c>
    </row>
    <row r="2308" spans="1:33" x14ac:dyDescent="0.25">
      <c r="A2308" s="2"/>
      <c r="B2308" s="98"/>
      <c r="C2308" s="99"/>
      <c r="D2308" s="100"/>
      <c r="E2308" s="101"/>
      <c r="F2308" s="102"/>
      <c r="G2308" s="99"/>
      <c r="H2308" s="103"/>
      <c r="I2308" s="104"/>
      <c r="J2308" s="2"/>
      <c r="K2308" s="56" t="str">
        <f t="shared" si="317"/>
        <v/>
      </c>
      <c r="L2308" s="2"/>
      <c r="M2308" s="2"/>
      <c r="N2308" s="51" t="str">
        <f t="shared" si="318"/>
        <v/>
      </c>
      <c r="O2308" s="2"/>
      <c r="Q2308" s="6" t="str">
        <f t="shared" si="319"/>
        <v/>
      </c>
      <c r="S2308" s="6" t="str">
        <f>IF(COUNTIF($Q2308:$Q$2510, $Q2308)&gt;1, "", $Q2308)</f>
        <v/>
      </c>
      <c r="U2308" s="63" t="str">
        <f>IF($B2308="", "", IF(OR($B2308&lt;'Intro &amp; Setup'!$W$18, $B2308&gt;'Intro &amp; Setup'!$AG$18), "X", ""))</f>
        <v/>
      </c>
      <c r="V2308" s="64" t="str">
        <f>IF($F2308="", "", IF(OR($F2308&lt;'Intro &amp; Setup'!$W$18, $F2308&gt;'Intro &amp; Setup'!$AG$18), "X", ""))</f>
        <v/>
      </c>
      <c r="W2308" s="6" t="str">
        <f t="shared" si="320"/>
        <v/>
      </c>
      <c r="Y2308" s="63" t="str">
        <f t="shared" si="321"/>
        <v/>
      </c>
      <c r="Z2308" s="64" t="str">
        <f t="shared" si="322"/>
        <v/>
      </c>
      <c r="AB2308" s="80" t="str">
        <f t="shared" si="323"/>
        <v/>
      </c>
      <c r="AC2308" s="77" t="str">
        <f t="shared" si="324"/>
        <v/>
      </c>
      <c r="AE2308" s="84" t="str">
        <f t="shared" si="325"/>
        <v/>
      </c>
      <c r="AG2308" s="6" t="str">
        <f>IF($AE2308="", "", COUNTIF($AE$10:$AE$2510, "&gt;"&amp;$AE2308)+1+COUNTIF($AE$10:$AE2308, $AE2308)-1)</f>
        <v/>
      </c>
    </row>
    <row r="2309" spans="1:33" x14ac:dyDescent="0.25">
      <c r="A2309" s="2"/>
      <c r="B2309" s="98"/>
      <c r="C2309" s="99"/>
      <c r="D2309" s="100"/>
      <c r="E2309" s="101"/>
      <c r="F2309" s="102"/>
      <c r="G2309" s="99"/>
      <c r="H2309" s="103"/>
      <c r="I2309" s="104"/>
      <c r="J2309" s="2"/>
      <c r="K2309" s="56" t="str">
        <f t="shared" si="317"/>
        <v/>
      </c>
      <c r="L2309" s="2"/>
      <c r="M2309" s="2"/>
      <c r="N2309" s="51" t="str">
        <f t="shared" si="318"/>
        <v/>
      </c>
      <c r="O2309" s="2"/>
      <c r="Q2309" s="6" t="str">
        <f t="shared" si="319"/>
        <v/>
      </c>
      <c r="S2309" s="6" t="str">
        <f>IF(COUNTIF($Q2309:$Q$2510, $Q2309)&gt;1, "", $Q2309)</f>
        <v/>
      </c>
      <c r="U2309" s="63" t="str">
        <f>IF($B2309="", "", IF(OR($B2309&lt;'Intro &amp; Setup'!$W$18, $B2309&gt;'Intro &amp; Setup'!$AG$18), "X", ""))</f>
        <v/>
      </c>
      <c r="V2309" s="64" t="str">
        <f>IF($F2309="", "", IF(OR($F2309&lt;'Intro &amp; Setup'!$W$18, $F2309&gt;'Intro &amp; Setup'!$AG$18), "X", ""))</f>
        <v/>
      </c>
      <c r="W2309" s="6" t="str">
        <f t="shared" si="320"/>
        <v/>
      </c>
      <c r="Y2309" s="63" t="str">
        <f t="shared" si="321"/>
        <v/>
      </c>
      <c r="Z2309" s="64" t="str">
        <f t="shared" si="322"/>
        <v/>
      </c>
      <c r="AB2309" s="80" t="str">
        <f t="shared" si="323"/>
        <v/>
      </c>
      <c r="AC2309" s="77" t="str">
        <f t="shared" si="324"/>
        <v/>
      </c>
      <c r="AE2309" s="84" t="str">
        <f t="shared" si="325"/>
        <v/>
      </c>
      <c r="AG2309" s="6" t="str">
        <f>IF($AE2309="", "", COUNTIF($AE$10:$AE$2510, "&gt;"&amp;$AE2309)+1+COUNTIF($AE$10:$AE2309, $AE2309)-1)</f>
        <v/>
      </c>
    </row>
    <row r="2310" spans="1:33" x14ac:dyDescent="0.25">
      <c r="A2310" s="2"/>
      <c r="B2310" s="98"/>
      <c r="C2310" s="99"/>
      <c r="D2310" s="100"/>
      <c r="E2310" s="101"/>
      <c r="F2310" s="102"/>
      <c r="G2310" s="99"/>
      <c r="H2310" s="103"/>
      <c r="I2310" s="104"/>
      <c r="J2310" s="2"/>
      <c r="K2310" s="56" t="str">
        <f t="shared" si="317"/>
        <v/>
      </c>
      <c r="L2310" s="2"/>
      <c r="M2310" s="2"/>
      <c r="N2310" s="51" t="str">
        <f t="shared" si="318"/>
        <v/>
      </c>
      <c r="O2310" s="2"/>
      <c r="Q2310" s="6" t="str">
        <f t="shared" si="319"/>
        <v/>
      </c>
      <c r="S2310" s="6" t="str">
        <f>IF(COUNTIF($Q2310:$Q$2510, $Q2310)&gt;1, "", $Q2310)</f>
        <v/>
      </c>
      <c r="U2310" s="63" t="str">
        <f>IF($B2310="", "", IF(OR($B2310&lt;'Intro &amp; Setup'!$W$18, $B2310&gt;'Intro &amp; Setup'!$AG$18), "X", ""))</f>
        <v/>
      </c>
      <c r="V2310" s="64" t="str">
        <f>IF($F2310="", "", IF(OR($F2310&lt;'Intro &amp; Setup'!$W$18, $F2310&gt;'Intro &amp; Setup'!$AG$18), "X", ""))</f>
        <v/>
      </c>
      <c r="W2310" s="6" t="str">
        <f t="shared" si="320"/>
        <v/>
      </c>
      <c r="Y2310" s="63" t="str">
        <f t="shared" si="321"/>
        <v/>
      </c>
      <c r="Z2310" s="64" t="str">
        <f t="shared" si="322"/>
        <v/>
      </c>
      <c r="AB2310" s="80" t="str">
        <f t="shared" si="323"/>
        <v/>
      </c>
      <c r="AC2310" s="77" t="str">
        <f t="shared" si="324"/>
        <v/>
      </c>
      <c r="AE2310" s="84" t="str">
        <f t="shared" si="325"/>
        <v/>
      </c>
      <c r="AG2310" s="6" t="str">
        <f>IF($AE2310="", "", COUNTIF($AE$10:$AE$2510, "&gt;"&amp;$AE2310)+1+COUNTIF($AE$10:$AE2310, $AE2310)-1)</f>
        <v/>
      </c>
    </row>
    <row r="2311" spans="1:33" x14ac:dyDescent="0.25">
      <c r="A2311" s="2"/>
      <c r="B2311" s="98"/>
      <c r="C2311" s="99"/>
      <c r="D2311" s="100"/>
      <c r="E2311" s="101"/>
      <c r="F2311" s="102"/>
      <c r="G2311" s="99"/>
      <c r="H2311" s="103"/>
      <c r="I2311" s="104"/>
      <c r="J2311" s="2"/>
      <c r="K2311" s="56" t="str">
        <f t="shared" si="317"/>
        <v/>
      </c>
      <c r="L2311" s="2"/>
      <c r="M2311" s="2"/>
      <c r="N2311" s="51" t="str">
        <f t="shared" si="318"/>
        <v/>
      </c>
      <c r="O2311" s="2"/>
      <c r="Q2311" s="6" t="str">
        <f t="shared" si="319"/>
        <v/>
      </c>
      <c r="S2311" s="6" t="str">
        <f>IF(COUNTIF($Q2311:$Q$2510, $Q2311)&gt;1, "", $Q2311)</f>
        <v/>
      </c>
      <c r="U2311" s="63" t="str">
        <f>IF($B2311="", "", IF(OR($B2311&lt;'Intro &amp; Setup'!$W$18, $B2311&gt;'Intro &amp; Setup'!$AG$18), "X", ""))</f>
        <v/>
      </c>
      <c r="V2311" s="64" t="str">
        <f>IF($F2311="", "", IF(OR($F2311&lt;'Intro &amp; Setup'!$W$18, $F2311&gt;'Intro &amp; Setup'!$AG$18), "X", ""))</f>
        <v/>
      </c>
      <c r="W2311" s="6" t="str">
        <f t="shared" si="320"/>
        <v/>
      </c>
      <c r="Y2311" s="63" t="str">
        <f t="shared" si="321"/>
        <v/>
      </c>
      <c r="Z2311" s="64" t="str">
        <f t="shared" si="322"/>
        <v/>
      </c>
      <c r="AB2311" s="80" t="str">
        <f t="shared" si="323"/>
        <v/>
      </c>
      <c r="AC2311" s="77" t="str">
        <f t="shared" si="324"/>
        <v/>
      </c>
      <c r="AE2311" s="84" t="str">
        <f t="shared" si="325"/>
        <v/>
      </c>
      <c r="AG2311" s="6" t="str">
        <f>IF($AE2311="", "", COUNTIF($AE$10:$AE$2510, "&gt;"&amp;$AE2311)+1+COUNTIF($AE$10:$AE2311, $AE2311)-1)</f>
        <v/>
      </c>
    </row>
    <row r="2312" spans="1:33" x14ac:dyDescent="0.25">
      <c r="A2312" s="2"/>
      <c r="B2312" s="98"/>
      <c r="C2312" s="99"/>
      <c r="D2312" s="100"/>
      <c r="E2312" s="101"/>
      <c r="F2312" s="102"/>
      <c r="G2312" s="99"/>
      <c r="H2312" s="103"/>
      <c r="I2312" s="104"/>
      <c r="J2312" s="2"/>
      <c r="K2312" s="56" t="str">
        <f t="shared" si="317"/>
        <v/>
      </c>
      <c r="L2312" s="2"/>
      <c r="M2312" s="2"/>
      <c r="N2312" s="51" t="str">
        <f t="shared" si="318"/>
        <v/>
      </c>
      <c r="O2312" s="2"/>
      <c r="Q2312" s="6" t="str">
        <f t="shared" si="319"/>
        <v/>
      </c>
      <c r="S2312" s="6" t="str">
        <f>IF(COUNTIF($Q2312:$Q$2510, $Q2312)&gt;1, "", $Q2312)</f>
        <v/>
      </c>
      <c r="U2312" s="63" t="str">
        <f>IF($B2312="", "", IF(OR($B2312&lt;'Intro &amp; Setup'!$W$18, $B2312&gt;'Intro &amp; Setup'!$AG$18), "X", ""))</f>
        <v/>
      </c>
      <c r="V2312" s="64" t="str">
        <f>IF($F2312="", "", IF(OR($F2312&lt;'Intro &amp; Setup'!$W$18, $F2312&gt;'Intro &amp; Setup'!$AG$18), "X", ""))</f>
        <v/>
      </c>
      <c r="W2312" s="6" t="str">
        <f t="shared" si="320"/>
        <v/>
      </c>
      <c r="Y2312" s="63" t="str">
        <f t="shared" si="321"/>
        <v/>
      </c>
      <c r="Z2312" s="64" t="str">
        <f t="shared" si="322"/>
        <v/>
      </c>
      <c r="AB2312" s="80" t="str">
        <f t="shared" si="323"/>
        <v/>
      </c>
      <c r="AC2312" s="77" t="str">
        <f t="shared" si="324"/>
        <v/>
      </c>
      <c r="AE2312" s="84" t="str">
        <f t="shared" si="325"/>
        <v/>
      </c>
      <c r="AG2312" s="6" t="str">
        <f>IF($AE2312="", "", COUNTIF($AE$10:$AE$2510, "&gt;"&amp;$AE2312)+1+COUNTIF($AE$10:$AE2312, $AE2312)-1)</f>
        <v/>
      </c>
    </row>
    <row r="2313" spans="1:33" x14ac:dyDescent="0.25">
      <c r="A2313" s="2"/>
      <c r="B2313" s="98"/>
      <c r="C2313" s="99"/>
      <c r="D2313" s="100"/>
      <c r="E2313" s="101"/>
      <c r="F2313" s="102"/>
      <c r="G2313" s="99"/>
      <c r="H2313" s="103"/>
      <c r="I2313" s="104"/>
      <c r="J2313" s="2"/>
      <c r="K2313" s="56" t="str">
        <f t="shared" si="317"/>
        <v/>
      </c>
      <c r="L2313" s="2"/>
      <c r="M2313" s="2"/>
      <c r="N2313" s="51" t="str">
        <f t="shared" si="318"/>
        <v/>
      </c>
      <c r="O2313" s="2"/>
      <c r="Q2313" s="6" t="str">
        <f t="shared" si="319"/>
        <v/>
      </c>
      <c r="S2313" s="6" t="str">
        <f>IF(COUNTIF($Q2313:$Q$2510, $Q2313)&gt;1, "", $Q2313)</f>
        <v/>
      </c>
      <c r="U2313" s="63" t="str">
        <f>IF($B2313="", "", IF(OR($B2313&lt;'Intro &amp; Setup'!$W$18, $B2313&gt;'Intro &amp; Setup'!$AG$18), "X", ""))</f>
        <v/>
      </c>
      <c r="V2313" s="64" t="str">
        <f>IF($F2313="", "", IF(OR($F2313&lt;'Intro &amp; Setup'!$W$18, $F2313&gt;'Intro &amp; Setup'!$AG$18), "X", ""))</f>
        <v/>
      </c>
      <c r="W2313" s="6" t="str">
        <f t="shared" si="320"/>
        <v/>
      </c>
      <c r="Y2313" s="63" t="str">
        <f t="shared" si="321"/>
        <v/>
      </c>
      <c r="Z2313" s="64" t="str">
        <f t="shared" si="322"/>
        <v/>
      </c>
      <c r="AB2313" s="80" t="str">
        <f t="shared" si="323"/>
        <v/>
      </c>
      <c r="AC2313" s="77" t="str">
        <f t="shared" si="324"/>
        <v/>
      </c>
      <c r="AE2313" s="84" t="str">
        <f t="shared" si="325"/>
        <v/>
      </c>
      <c r="AG2313" s="6" t="str">
        <f>IF($AE2313="", "", COUNTIF($AE$10:$AE$2510, "&gt;"&amp;$AE2313)+1+COUNTIF($AE$10:$AE2313, $AE2313)-1)</f>
        <v/>
      </c>
    </row>
    <row r="2314" spans="1:33" x14ac:dyDescent="0.25">
      <c r="A2314" s="2"/>
      <c r="B2314" s="98"/>
      <c r="C2314" s="99"/>
      <c r="D2314" s="100"/>
      <c r="E2314" s="101"/>
      <c r="F2314" s="102"/>
      <c r="G2314" s="99"/>
      <c r="H2314" s="103"/>
      <c r="I2314" s="104"/>
      <c r="J2314" s="2"/>
      <c r="K2314" s="56" t="str">
        <f t="shared" si="317"/>
        <v/>
      </c>
      <c r="L2314" s="2"/>
      <c r="M2314" s="2"/>
      <c r="N2314" s="51" t="str">
        <f t="shared" si="318"/>
        <v/>
      </c>
      <c r="O2314" s="2"/>
      <c r="Q2314" s="6" t="str">
        <f t="shared" si="319"/>
        <v/>
      </c>
      <c r="S2314" s="6" t="str">
        <f>IF(COUNTIF($Q2314:$Q$2510, $Q2314)&gt;1, "", $Q2314)</f>
        <v/>
      </c>
      <c r="U2314" s="63" t="str">
        <f>IF($B2314="", "", IF(OR($B2314&lt;'Intro &amp; Setup'!$W$18, $B2314&gt;'Intro &amp; Setup'!$AG$18), "X", ""))</f>
        <v/>
      </c>
      <c r="V2314" s="64" t="str">
        <f>IF($F2314="", "", IF(OR($F2314&lt;'Intro &amp; Setup'!$W$18, $F2314&gt;'Intro &amp; Setup'!$AG$18), "X", ""))</f>
        <v/>
      </c>
      <c r="W2314" s="6" t="str">
        <f t="shared" si="320"/>
        <v/>
      </c>
      <c r="Y2314" s="63" t="str">
        <f t="shared" si="321"/>
        <v/>
      </c>
      <c r="Z2314" s="64" t="str">
        <f t="shared" si="322"/>
        <v/>
      </c>
      <c r="AB2314" s="80" t="str">
        <f t="shared" si="323"/>
        <v/>
      </c>
      <c r="AC2314" s="77" t="str">
        <f t="shared" si="324"/>
        <v/>
      </c>
      <c r="AE2314" s="84" t="str">
        <f t="shared" si="325"/>
        <v/>
      </c>
      <c r="AG2314" s="6" t="str">
        <f>IF($AE2314="", "", COUNTIF($AE$10:$AE$2510, "&gt;"&amp;$AE2314)+1+COUNTIF($AE$10:$AE2314, $AE2314)-1)</f>
        <v/>
      </c>
    </row>
    <row r="2315" spans="1:33" x14ac:dyDescent="0.25">
      <c r="A2315" s="2"/>
      <c r="B2315" s="98"/>
      <c r="C2315" s="99"/>
      <c r="D2315" s="100"/>
      <c r="E2315" s="101"/>
      <c r="F2315" s="102"/>
      <c r="G2315" s="99"/>
      <c r="H2315" s="103"/>
      <c r="I2315" s="104"/>
      <c r="J2315" s="2"/>
      <c r="K2315" s="56" t="str">
        <f t="shared" si="317"/>
        <v/>
      </c>
      <c r="L2315" s="2"/>
      <c r="M2315" s="2"/>
      <c r="N2315" s="51" t="str">
        <f t="shared" si="318"/>
        <v/>
      </c>
      <c r="O2315" s="2"/>
      <c r="Q2315" s="6" t="str">
        <f t="shared" si="319"/>
        <v/>
      </c>
      <c r="S2315" s="6" t="str">
        <f>IF(COUNTIF($Q2315:$Q$2510, $Q2315)&gt;1, "", $Q2315)</f>
        <v/>
      </c>
      <c r="U2315" s="63" t="str">
        <f>IF($B2315="", "", IF(OR($B2315&lt;'Intro &amp; Setup'!$W$18, $B2315&gt;'Intro &amp; Setup'!$AG$18), "X", ""))</f>
        <v/>
      </c>
      <c r="V2315" s="64" t="str">
        <f>IF($F2315="", "", IF(OR($F2315&lt;'Intro &amp; Setup'!$W$18, $F2315&gt;'Intro &amp; Setup'!$AG$18), "X", ""))</f>
        <v/>
      </c>
      <c r="W2315" s="6" t="str">
        <f t="shared" si="320"/>
        <v/>
      </c>
      <c r="Y2315" s="63" t="str">
        <f t="shared" si="321"/>
        <v/>
      </c>
      <c r="Z2315" s="64" t="str">
        <f t="shared" si="322"/>
        <v/>
      </c>
      <c r="AB2315" s="80" t="str">
        <f t="shared" si="323"/>
        <v/>
      </c>
      <c r="AC2315" s="77" t="str">
        <f t="shared" si="324"/>
        <v/>
      </c>
      <c r="AE2315" s="84" t="str">
        <f t="shared" si="325"/>
        <v/>
      </c>
      <c r="AG2315" s="6" t="str">
        <f>IF($AE2315="", "", COUNTIF($AE$10:$AE$2510, "&gt;"&amp;$AE2315)+1+COUNTIF($AE$10:$AE2315, $AE2315)-1)</f>
        <v/>
      </c>
    </row>
    <row r="2316" spans="1:33" x14ac:dyDescent="0.25">
      <c r="A2316" s="2"/>
      <c r="B2316" s="98"/>
      <c r="C2316" s="99"/>
      <c r="D2316" s="100"/>
      <c r="E2316" s="101"/>
      <c r="F2316" s="102"/>
      <c r="G2316" s="99"/>
      <c r="H2316" s="103"/>
      <c r="I2316" s="104"/>
      <c r="J2316" s="2"/>
      <c r="K2316" s="56" t="str">
        <f t="shared" ref="K2316:K2379" si="326">IF($G2316="", "", IF($I2316="", IFERROR(INDEX($I$11:$I$2510, MATCH($G2316, $S$11:$S$2510, 0)), ""), $I2316))</f>
        <v/>
      </c>
      <c r="L2316" s="2"/>
      <c r="M2316" s="2"/>
      <c r="N2316" s="51" t="str">
        <f t="shared" ref="N2316:N2379" si="327">IFERROR(IF($H2316="", "", IF($G2316="", $H2316, ROUND($H2316/$K2316, 2))), "")</f>
        <v/>
      </c>
      <c r="O2316" s="2"/>
      <c r="Q2316" s="6" t="str">
        <f t="shared" ref="Q2316:Q2379" si="328">IF($I2316="", "", $G2316)</f>
        <v/>
      </c>
      <c r="S2316" s="6" t="str">
        <f>IF(COUNTIF($Q2316:$Q$2510, $Q2316)&gt;1, "", $Q2316)</f>
        <v/>
      </c>
      <c r="U2316" s="63" t="str">
        <f>IF($B2316="", "", IF(OR($B2316&lt;'Intro &amp; Setup'!$W$18, $B2316&gt;'Intro &amp; Setup'!$AG$18), "X", ""))</f>
        <v/>
      </c>
      <c r="V2316" s="64" t="str">
        <f>IF($F2316="", "", IF(OR($F2316&lt;'Intro &amp; Setup'!$W$18, $F2316&gt;'Intro &amp; Setup'!$AG$18), "X", ""))</f>
        <v/>
      </c>
      <c r="W2316" s="6" t="str">
        <f t="shared" ref="W2316:W2379" si="329">IF(AND($U2316="X", $V2316="X"), "X", "")</f>
        <v/>
      </c>
      <c r="Y2316" s="63" t="str">
        <f t="shared" ref="Y2316:Y2379" si="330">IF($W2316="X", "", IF($B2316="", "", TEXT($B2316, "mmm yyyy")))</f>
        <v/>
      </c>
      <c r="Z2316" s="64" t="str">
        <f t="shared" ref="Z2316:Z2379" si="331">IF($W2316="X", "", IF($F2316="", "", TEXT($F2316, "mmm yyyy")))</f>
        <v/>
      </c>
      <c r="AB2316" s="80" t="str">
        <f t="shared" ref="AB2316:AB2379" si="332">IF($G2316="", $N2316, "")</f>
        <v/>
      </c>
      <c r="AC2316" s="77" t="str">
        <f t="shared" ref="AC2316:AC2379" si="333">IF(NOT($G2316=""), $N2316, "")</f>
        <v/>
      </c>
      <c r="AE2316" s="84" t="str">
        <f t="shared" ref="AE2316:AE2379" si="334">IF($S2316="", "", SUMIF($G$11:$G$2510, $S2316, $N$11:$N$2510))</f>
        <v/>
      </c>
      <c r="AG2316" s="6" t="str">
        <f>IF($AE2316="", "", COUNTIF($AE$10:$AE$2510, "&gt;"&amp;$AE2316)+1+COUNTIF($AE$10:$AE2316, $AE2316)-1)</f>
        <v/>
      </c>
    </row>
    <row r="2317" spans="1:33" x14ac:dyDescent="0.25">
      <c r="A2317" s="2"/>
      <c r="B2317" s="98"/>
      <c r="C2317" s="99"/>
      <c r="D2317" s="100"/>
      <c r="E2317" s="101"/>
      <c r="F2317" s="102"/>
      <c r="G2317" s="99"/>
      <c r="H2317" s="103"/>
      <c r="I2317" s="104"/>
      <c r="J2317" s="2"/>
      <c r="K2317" s="56" t="str">
        <f t="shared" si="326"/>
        <v/>
      </c>
      <c r="L2317" s="2"/>
      <c r="M2317" s="2"/>
      <c r="N2317" s="51" t="str">
        <f t="shared" si="327"/>
        <v/>
      </c>
      <c r="O2317" s="2"/>
      <c r="Q2317" s="6" t="str">
        <f t="shared" si="328"/>
        <v/>
      </c>
      <c r="S2317" s="6" t="str">
        <f>IF(COUNTIF($Q2317:$Q$2510, $Q2317)&gt;1, "", $Q2317)</f>
        <v/>
      </c>
      <c r="U2317" s="63" t="str">
        <f>IF($B2317="", "", IF(OR($B2317&lt;'Intro &amp; Setup'!$W$18, $B2317&gt;'Intro &amp; Setup'!$AG$18), "X", ""))</f>
        <v/>
      </c>
      <c r="V2317" s="64" t="str">
        <f>IF($F2317="", "", IF(OR($F2317&lt;'Intro &amp; Setup'!$W$18, $F2317&gt;'Intro &amp; Setup'!$AG$18), "X", ""))</f>
        <v/>
      </c>
      <c r="W2317" s="6" t="str">
        <f t="shared" si="329"/>
        <v/>
      </c>
      <c r="Y2317" s="63" t="str">
        <f t="shared" si="330"/>
        <v/>
      </c>
      <c r="Z2317" s="64" t="str">
        <f t="shared" si="331"/>
        <v/>
      </c>
      <c r="AB2317" s="80" t="str">
        <f t="shared" si="332"/>
        <v/>
      </c>
      <c r="AC2317" s="77" t="str">
        <f t="shared" si="333"/>
        <v/>
      </c>
      <c r="AE2317" s="84" t="str">
        <f t="shared" si="334"/>
        <v/>
      </c>
      <c r="AG2317" s="6" t="str">
        <f>IF($AE2317="", "", COUNTIF($AE$10:$AE$2510, "&gt;"&amp;$AE2317)+1+COUNTIF($AE$10:$AE2317, $AE2317)-1)</f>
        <v/>
      </c>
    </row>
    <row r="2318" spans="1:33" x14ac:dyDescent="0.25">
      <c r="A2318" s="2"/>
      <c r="B2318" s="98"/>
      <c r="C2318" s="99"/>
      <c r="D2318" s="100"/>
      <c r="E2318" s="101"/>
      <c r="F2318" s="102"/>
      <c r="G2318" s="99"/>
      <c r="H2318" s="103"/>
      <c r="I2318" s="104"/>
      <c r="J2318" s="2"/>
      <c r="K2318" s="56" t="str">
        <f t="shared" si="326"/>
        <v/>
      </c>
      <c r="L2318" s="2"/>
      <c r="M2318" s="2"/>
      <c r="N2318" s="51" t="str">
        <f t="shared" si="327"/>
        <v/>
      </c>
      <c r="O2318" s="2"/>
      <c r="Q2318" s="6" t="str">
        <f t="shared" si="328"/>
        <v/>
      </c>
      <c r="S2318" s="6" t="str">
        <f>IF(COUNTIF($Q2318:$Q$2510, $Q2318)&gt;1, "", $Q2318)</f>
        <v/>
      </c>
      <c r="U2318" s="63" t="str">
        <f>IF($B2318="", "", IF(OR($B2318&lt;'Intro &amp; Setup'!$W$18, $B2318&gt;'Intro &amp; Setup'!$AG$18), "X", ""))</f>
        <v/>
      </c>
      <c r="V2318" s="64" t="str">
        <f>IF($F2318="", "", IF(OR($F2318&lt;'Intro &amp; Setup'!$W$18, $F2318&gt;'Intro &amp; Setup'!$AG$18), "X", ""))</f>
        <v/>
      </c>
      <c r="W2318" s="6" t="str">
        <f t="shared" si="329"/>
        <v/>
      </c>
      <c r="Y2318" s="63" t="str">
        <f t="shared" si="330"/>
        <v/>
      </c>
      <c r="Z2318" s="64" t="str">
        <f t="shared" si="331"/>
        <v/>
      </c>
      <c r="AB2318" s="80" t="str">
        <f t="shared" si="332"/>
        <v/>
      </c>
      <c r="AC2318" s="77" t="str">
        <f t="shared" si="333"/>
        <v/>
      </c>
      <c r="AE2318" s="84" t="str">
        <f t="shared" si="334"/>
        <v/>
      </c>
      <c r="AG2318" s="6" t="str">
        <f>IF($AE2318="", "", COUNTIF($AE$10:$AE$2510, "&gt;"&amp;$AE2318)+1+COUNTIF($AE$10:$AE2318, $AE2318)-1)</f>
        <v/>
      </c>
    </row>
    <row r="2319" spans="1:33" x14ac:dyDescent="0.25">
      <c r="A2319" s="2"/>
      <c r="B2319" s="98"/>
      <c r="C2319" s="99"/>
      <c r="D2319" s="100"/>
      <c r="E2319" s="101"/>
      <c r="F2319" s="102"/>
      <c r="G2319" s="99"/>
      <c r="H2319" s="103"/>
      <c r="I2319" s="104"/>
      <c r="J2319" s="2"/>
      <c r="K2319" s="56" t="str">
        <f t="shared" si="326"/>
        <v/>
      </c>
      <c r="L2319" s="2"/>
      <c r="M2319" s="2"/>
      <c r="N2319" s="51" t="str">
        <f t="shared" si="327"/>
        <v/>
      </c>
      <c r="O2319" s="2"/>
      <c r="Q2319" s="6" t="str">
        <f t="shared" si="328"/>
        <v/>
      </c>
      <c r="S2319" s="6" t="str">
        <f>IF(COUNTIF($Q2319:$Q$2510, $Q2319)&gt;1, "", $Q2319)</f>
        <v/>
      </c>
      <c r="U2319" s="63" t="str">
        <f>IF($B2319="", "", IF(OR($B2319&lt;'Intro &amp; Setup'!$W$18, $B2319&gt;'Intro &amp; Setup'!$AG$18), "X", ""))</f>
        <v/>
      </c>
      <c r="V2319" s="64" t="str">
        <f>IF($F2319="", "", IF(OR($F2319&lt;'Intro &amp; Setup'!$W$18, $F2319&gt;'Intro &amp; Setup'!$AG$18), "X", ""))</f>
        <v/>
      </c>
      <c r="W2319" s="6" t="str">
        <f t="shared" si="329"/>
        <v/>
      </c>
      <c r="Y2319" s="63" t="str">
        <f t="shared" si="330"/>
        <v/>
      </c>
      <c r="Z2319" s="64" t="str">
        <f t="shared" si="331"/>
        <v/>
      </c>
      <c r="AB2319" s="80" t="str">
        <f t="shared" si="332"/>
        <v/>
      </c>
      <c r="AC2319" s="77" t="str">
        <f t="shared" si="333"/>
        <v/>
      </c>
      <c r="AE2319" s="84" t="str">
        <f t="shared" si="334"/>
        <v/>
      </c>
      <c r="AG2319" s="6" t="str">
        <f>IF($AE2319="", "", COUNTIF($AE$10:$AE$2510, "&gt;"&amp;$AE2319)+1+COUNTIF($AE$10:$AE2319, $AE2319)-1)</f>
        <v/>
      </c>
    </row>
    <row r="2320" spans="1:33" x14ac:dyDescent="0.25">
      <c r="A2320" s="2"/>
      <c r="B2320" s="98"/>
      <c r="C2320" s="99"/>
      <c r="D2320" s="100"/>
      <c r="E2320" s="101"/>
      <c r="F2320" s="102"/>
      <c r="G2320" s="99"/>
      <c r="H2320" s="103"/>
      <c r="I2320" s="104"/>
      <c r="J2320" s="2"/>
      <c r="K2320" s="56" t="str">
        <f t="shared" si="326"/>
        <v/>
      </c>
      <c r="L2320" s="2"/>
      <c r="M2320" s="2"/>
      <c r="N2320" s="51" t="str">
        <f t="shared" si="327"/>
        <v/>
      </c>
      <c r="O2320" s="2"/>
      <c r="Q2320" s="6" t="str">
        <f t="shared" si="328"/>
        <v/>
      </c>
      <c r="S2320" s="6" t="str">
        <f>IF(COUNTIF($Q2320:$Q$2510, $Q2320)&gt;1, "", $Q2320)</f>
        <v/>
      </c>
      <c r="U2320" s="63" t="str">
        <f>IF($B2320="", "", IF(OR($B2320&lt;'Intro &amp; Setup'!$W$18, $B2320&gt;'Intro &amp; Setup'!$AG$18), "X", ""))</f>
        <v/>
      </c>
      <c r="V2320" s="64" t="str">
        <f>IF($F2320="", "", IF(OR($F2320&lt;'Intro &amp; Setup'!$W$18, $F2320&gt;'Intro &amp; Setup'!$AG$18), "X", ""))</f>
        <v/>
      </c>
      <c r="W2320" s="6" t="str">
        <f t="shared" si="329"/>
        <v/>
      </c>
      <c r="Y2320" s="63" t="str">
        <f t="shared" si="330"/>
        <v/>
      </c>
      <c r="Z2320" s="64" t="str">
        <f t="shared" si="331"/>
        <v/>
      </c>
      <c r="AB2320" s="80" t="str">
        <f t="shared" si="332"/>
        <v/>
      </c>
      <c r="AC2320" s="77" t="str">
        <f t="shared" si="333"/>
        <v/>
      </c>
      <c r="AE2320" s="84" t="str">
        <f t="shared" si="334"/>
        <v/>
      </c>
      <c r="AG2320" s="6" t="str">
        <f>IF($AE2320="", "", COUNTIF($AE$10:$AE$2510, "&gt;"&amp;$AE2320)+1+COUNTIF($AE$10:$AE2320, $AE2320)-1)</f>
        <v/>
      </c>
    </row>
    <row r="2321" spans="1:33" x14ac:dyDescent="0.25">
      <c r="A2321" s="2"/>
      <c r="B2321" s="98"/>
      <c r="C2321" s="99"/>
      <c r="D2321" s="100"/>
      <c r="E2321" s="101"/>
      <c r="F2321" s="102"/>
      <c r="G2321" s="99"/>
      <c r="H2321" s="103"/>
      <c r="I2321" s="104"/>
      <c r="J2321" s="2"/>
      <c r="K2321" s="56" t="str">
        <f t="shared" si="326"/>
        <v/>
      </c>
      <c r="L2321" s="2"/>
      <c r="M2321" s="2"/>
      <c r="N2321" s="51" t="str">
        <f t="shared" si="327"/>
        <v/>
      </c>
      <c r="O2321" s="2"/>
      <c r="Q2321" s="6" t="str">
        <f t="shared" si="328"/>
        <v/>
      </c>
      <c r="S2321" s="6" t="str">
        <f>IF(COUNTIF($Q2321:$Q$2510, $Q2321)&gt;1, "", $Q2321)</f>
        <v/>
      </c>
      <c r="U2321" s="63" t="str">
        <f>IF($B2321="", "", IF(OR($B2321&lt;'Intro &amp; Setup'!$W$18, $B2321&gt;'Intro &amp; Setup'!$AG$18), "X", ""))</f>
        <v/>
      </c>
      <c r="V2321" s="64" t="str">
        <f>IF($F2321="", "", IF(OR($F2321&lt;'Intro &amp; Setup'!$W$18, $F2321&gt;'Intro &amp; Setup'!$AG$18), "X", ""))</f>
        <v/>
      </c>
      <c r="W2321" s="6" t="str">
        <f t="shared" si="329"/>
        <v/>
      </c>
      <c r="Y2321" s="63" t="str">
        <f t="shared" si="330"/>
        <v/>
      </c>
      <c r="Z2321" s="64" t="str">
        <f t="shared" si="331"/>
        <v/>
      </c>
      <c r="AB2321" s="80" t="str">
        <f t="shared" si="332"/>
        <v/>
      </c>
      <c r="AC2321" s="77" t="str">
        <f t="shared" si="333"/>
        <v/>
      </c>
      <c r="AE2321" s="84" t="str">
        <f t="shared" si="334"/>
        <v/>
      </c>
      <c r="AG2321" s="6" t="str">
        <f>IF($AE2321="", "", COUNTIF($AE$10:$AE$2510, "&gt;"&amp;$AE2321)+1+COUNTIF($AE$10:$AE2321, $AE2321)-1)</f>
        <v/>
      </c>
    </row>
    <row r="2322" spans="1:33" x14ac:dyDescent="0.25">
      <c r="A2322" s="2"/>
      <c r="B2322" s="98"/>
      <c r="C2322" s="99"/>
      <c r="D2322" s="100"/>
      <c r="E2322" s="101"/>
      <c r="F2322" s="102"/>
      <c r="G2322" s="99"/>
      <c r="H2322" s="103"/>
      <c r="I2322" s="104"/>
      <c r="J2322" s="2"/>
      <c r="K2322" s="56" t="str">
        <f t="shared" si="326"/>
        <v/>
      </c>
      <c r="L2322" s="2"/>
      <c r="M2322" s="2"/>
      <c r="N2322" s="51" t="str">
        <f t="shared" si="327"/>
        <v/>
      </c>
      <c r="O2322" s="2"/>
      <c r="Q2322" s="6" t="str">
        <f t="shared" si="328"/>
        <v/>
      </c>
      <c r="S2322" s="6" t="str">
        <f>IF(COUNTIF($Q2322:$Q$2510, $Q2322)&gt;1, "", $Q2322)</f>
        <v/>
      </c>
      <c r="U2322" s="63" t="str">
        <f>IF($B2322="", "", IF(OR($B2322&lt;'Intro &amp; Setup'!$W$18, $B2322&gt;'Intro &amp; Setup'!$AG$18), "X", ""))</f>
        <v/>
      </c>
      <c r="V2322" s="64" t="str">
        <f>IF($F2322="", "", IF(OR($F2322&lt;'Intro &amp; Setup'!$W$18, $F2322&gt;'Intro &amp; Setup'!$AG$18), "X", ""))</f>
        <v/>
      </c>
      <c r="W2322" s="6" t="str">
        <f t="shared" si="329"/>
        <v/>
      </c>
      <c r="Y2322" s="63" t="str">
        <f t="shared" si="330"/>
        <v/>
      </c>
      <c r="Z2322" s="64" t="str">
        <f t="shared" si="331"/>
        <v/>
      </c>
      <c r="AB2322" s="80" t="str">
        <f t="shared" si="332"/>
        <v/>
      </c>
      <c r="AC2322" s="77" t="str">
        <f t="shared" si="333"/>
        <v/>
      </c>
      <c r="AE2322" s="84" t="str">
        <f t="shared" si="334"/>
        <v/>
      </c>
      <c r="AG2322" s="6" t="str">
        <f>IF($AE2322="", "", COUNTIF($AE$10:$AE$2510, "&gt;"&amp;$AE2322)+1+COUNTIF($AE$10:$AE2322, $AE2322)-1)</f>
        <v/>
      </c>
    </row>
    <row r="2323" spans="1:33" x14ac:dyDescent="0.25">
      <c r="A2323" s="2"/>
      <c r="B2323" s="98"/>
      <c r="C2323" s="99"/>
      <c r="D2323" s="100"/>
      <c r="E2323" s="101"/>
      <c r="F2323" s="102"/>
      <c r="G2323" s="99"/>
      <c r="H2323" s="103"/>
      <c r="I2323" s="104"/>
      <c r="J2323" s="2"/>
      <c r="K2323" s="56" t="str">
        <f t="shared" si="326"/>
        <v/>
      </c>
      <c r="L2323" s="2"/>
      <c r="M2323" s="2"/>
      <c r="N2323" s="51" t="str">
        <f t="shared" si="327"/>
        <v/>
      </c>
      <c r="O2323" s="2"/>
      <c r="Q2323" s="6" t="str">
        <f t="shared" si="328"/>
        <v/>
      </c>
      <c r="S2323" s="6" t="str">
        <f>IF(COUNTIF($Q2323:$Q$2510, $Q2323)&gt;1, "", $Q2323)</f>
        <v/>
      </c>
      <c r="U2323" s="63" t="str">
        <f>IF($B2323="", "", IF(OR($B2323&lt;'Intro &amp; Setup'!$W$18, $B2323&gt;'Intro &amp; Setup'!$AG$18), "X", ""))</f>
        <v/>
      </c>
      <c r="V2323" s="64" t="str">
        <f>IF($F2323="", "", IF(OR($F2323&lt;'Intro &amp; Setup'!$W$18, $F2323&gt;'Intro &amp; Setup'!$AG$18), "X", ""))</f>
        <v/>
      </c>
      <c r="W2323" s="6" t="str">
        <f t="shared" si="329"/>
        <v/>
      </c>
      <c r="Y2323" s="63" t="str">
        <f t="shared" si="330"/>
        <v/>
      </c>
      <c r="Z2323" s="64" t="str">
        <f t="shared" si="331"/>
        <v/>
      </c>
      <c r="AB2323" s="80" t="str">
        <f t="shared" si="332"/>
        <v/>
      </c>
      <c r="AC2323" s="77" t="str">
        <f t="shared" si="333"/>
        <v/>
      </c>
      <c r="AE2323" s="84" t="str">
        <f t="shared" si="334"/>
        <v/>
      </c>
      <c r="AG2323" s="6" t="str">
        <f>IF($AE2323="", "", COUNTIF($AE$10:$AE$2510, "&gt;"&amp;$AE2323)+1+COUNTIF($AE$10:$AE2323, $AE2323)-1)</f>
        <v/>
      </c>
    </row>
    <row r="2324" spans="1:33" x14ac:dyDescent="0.25">
      <c r="A2324" s="2"/>
      <c r="B2324" s="98"/>
      <c r="C2324" s="99"/>
      <c r="D2324" s="100"/>
      <c r="E2324" s="101"/>
      <c r="F2324" s="102"/>
      <c r="G2324" s="99"/>
      <c r="H2324" s="103"/>
      <c r="I2324" s="104"/>
      <c r="J2324" s="2"/>
      <c r="K2324" s="56" t="str">
        <f t="shared" si="326"/>
        <v/>
      </c>
      <c r="L2324" s="2"/>
      <c r="M2324" s="2"/>
      <c r="N2324" s="51" t="str">
        <f t="shared" si="327"/>
        <v/>
      </c>
      <c r="O2324" s="2"/>
      <c r="Q2324" s="6" t="str">
        <f t="shared" si="328"/>
        <v/>
      </c>
      <c r="S2324" s="6" t="str">
        <f>IF(COUNTIF($Q2324:$Q$2510, $Q2324)&gt;1, "", $Q2324)</f>
        <v/>
      </c>
      <c r="U2324" s="63" t="str">
        <f>IF($B2324="", "", IF(OR($B2324&lt;'Intro &amp; Setup'!$W$18, $B2324&gt;'Intro &amp; Setup'!$AG$18), "X", ""))</f>
        <v/>
      </c>
      <c r="V2324" s="64" t="str">
        <f>IF($F2324="", "", IF(OR($F2324&lt;'Intro &amp; Setup'!$W$18, $F2324&gt;'Intro &amp; Setup'!$AG$18), "X", ""))</f>
        <v/>
      </c>
      <c r="W2324" s="6" t="str">
        <f t="shared" si="329"/>
        <v/>
      </c>
      <c r="Y2324" s="63" t="str">
        <f t="shared" si="330"/>
        <v/>
      </c>
      <c r="Z2324" s="64" t="str">
        <f t="shared" si="331"/>
        <v/>
      </c>
      <c r="AB2324" s="80" t="str">
        <f t="shared" si="332"/>
        <v/>
      </c>
      <c r="AC2324" s="77" t="str">
        <f t="shared" si="333"/>
        <v/>
      </c>
      <c r="AE2324" s="84" t="str">
        <f t="shared" si="334"/>
        <v/>
      </c>
      <c r="AG2324" s="6" t="str">
        <f>IF($AE2324="", "", COUNTIF($AE$10:$AE$2510, "&gt;"&amp;$AE2324)+1+COUNTIF($AE$10:$AE2324, $AE2324)-1)</f>
        <v/>
      </c>
    </row>
    <row r="2325" spans="1:33" x14ac:dyDescent="0.25">
      <c r="A2325" s="2"/>
      <c r="B2325" s="98"/>
      <c r="C2325" s="99"/>
      <c r="D2325" s="100"/>
      <c r="E2325" s="101"/>
      <c r="F2325" s="102"/>
      <c r="G2325" s="99"/>
      <c r="H2325" s="103"/>
      <c r="I2325" s="104"/>
      <c r="J2325" s="2"/>
      <c r="K2325" s="56" t="str">
        <f t="shared" si="326"/>
        <v/>
      </c>
      <c r="L2325" s="2"/>
      <c r="M2325" s="2"/>
      <c r="N2325" s="51" t="str">
        <f t="shared" si="327"/>
        <v/>
      </c>
      <c r="O2325" s="2"/>
      <c r="Q2325" s="6" t="str">
        <f t="shared" si="328"/>
        <v/>
      </c>
      <c r="S2325" s="6" t="str">
        <f>IF(COUNTIF($Q2325:$Q$2510, $Q2325)&gt;1, "", $Q2325)</f>
        <v/>
      </c>
      <c r="U2325" s="63" t="str">
        <f>IF($B2325="", "", IF(OR($B2325&lt;'Intro &amp; Setup'!$W$18, $B2325&gt;'Intro &amp; Setup'!$AG$18), "X", ""))</f>
        <v/>
      </c>
      <c r="V2325" s="64" t="str">
        <f>IF($F2325="", "", IF(OR($F2325&lt;'Intro &amp; Setup'!$W$18, $F2325&gt;'Intro &amp; Setup'!$AG$18), "X", ""))</f>
        <v/>
      </c>
      <c r="W2325" s="6" t="str">
        <f t="shared" si="329"/>
        <v/>
      </c>
      <c r="Y2325" s="63" t="str">
        <f t="shared" si="330"/>
        <v/>
      </c>
      <c r="Z2325" s="64" t="str">
        <f t="shared" si="331"/>
        <v/>
      </c>
      <c r="AB2325" s="80" t="str">
        <f t="shared" si="332"/>
        <v/>
      </c>
      <c r="AC2325" s="77" t="str">
        <f t="shared" si="333"/>
        <v/>
      </c>
      <c r="AE2325" s="84" t="str">
        <f t="shared" si="334"/>
        <v/>
      </c>
      <c r="AG2325" s="6" t="str">
        <f>IF($AE2325="", "", COUNTIF($AE$10:$AE$2510, "&gt;"&amp;$AE2325)+1+COUNTIF($AE$10:$AE2325, $AE2325)-1)</f>
        <v/>
      </c>
    </row>
    <row r="2326" spans="1:33" x14ac:dyDescent="0.25">
      <c r="A2326" s="2"/>
      <c r="B2326" s="98"/>
      <c r="C2326" s="99"/>
      <c r="D2326" s="100"/>
      <c r="E2326" s="101"/>
      <c r="F2326" s="102"/>
      <c r="G2326" s="99"/>
      <c r="H2326" s="103"/>
      <c r="I2326" s="104"/>
      <c r="J2326" s="2"/>
      <c r="K2326" s="56" t="str">
        <f t="shared" si="326"/>
        <v/>
      </c>
      <c r="L2326" s="2"/>
      <c r="M2326" s="2"/>
      <c r="N2326" s="51" t="str">
        <f t="shared" si="327"/>
        <v/>
      </c>
      <c r="O2326" s="2"/>
      <c r="Q2326" s="6" t="str">
        <f t="shared" si="328"/>
        <v/>
      </c>
      <c r="S2326" s="6" t="str">
        <f>IF(COUNTIF($Q2326:$Q$2510, $Q2326)&gt;1, "", $Q2326)</f>
        <v/>
      </c>
      <c r="U2326" s="63" t="str">
        <f>IF($B2326="", "", IF(OR($B2326&lt;'Intro &amp; Setup'!$W$18, $B2326&gt;'Intro &amp; Setup'!$AG$18), "X", ""))</f>
        <v/>
      </c>
      <c r="V2326" s="64" t="str">
        <f>IF($F2326="", "", IF(OR($F2326&lt;'Intro &amp; Setup'!$W$18, $F2326&gt;'Intro &amp; Setup'!$AG$18), "X", ""))</f>
        <v/>
      </c>
      <c r="W2326" s="6" t="str">
        <f t="shared" si="329"/>
        <v/>
      </c>
      <c r="Y2326" s="63" t="str">
        <f t="shared" si="330"/>
        <v/>
      </c>
      <c r="Z2326" s="64" t="str">
        <f t="shared" si="331"/>
        <v/>
      </c>
      <c r="AB2326" s="80" t="str">
        <f t="shared" si="332"/>
        <v/>
      </c>
      <c r="AC2326" s="77" t="str">
        <f t="shared" si="333"/>
        <v/>
      </c>
      <c r="AE2326" s="84" t="str">
        <f t="shared" si="334"/>
        <v/>
      </c>
      <c r="AG2326" s="6" t="str">
        <f>IF($AE2326="", "", COUNTIF($AE$10:$AE$2510, "&gt;"&amp;$AE2326)+1+COUNTIF($AE$10:$AE2326, $AE2326)-1)</f>
        <v/>
      </c>
    </row>
    <row r="2327" spans="1:33" x14ac:dyDescent="0.25">
      <c r="A2327" s="2"/>
      <c r="B2327" s="98"/>
      <c r="C2327" s="99"/>
      <c r="D2327" s="100"/>
      <c r="E2327" s="101"/>
      <c r="F2327" s="102"/>
      <c r="G2327" s="99"/>
      <c r="H2327" s="103"/>
      <c r="I2327" s="104"/>
      <c r="J2327" s="2"/>
      <c r="K2327" s="56" t="str">
        <f t="shared" si="326"/>
        <v/>
      </c>
      <c r="L2327" s="2"/>
      <c r="M2327" s="2"/>
      <c r="N2327" s="51" t="str">
        <f t="shared" si="327"/>
        <v/>
      </c>
      <c r="O2327" s="2"/>
      <c r="Q2327" s="6" t="str">
        <f t="shared" si="328"/>
        <v/>
      </c>
      <c r="S2327" s="6" t="str">
        <f>IF(COUNTIF($Q2327:$Q$2510, $Q2327)&gt;1, "", $Q2327)</f>
        <v/>
      </c>
      <c r="U2327" s="63" t="str">
        <f>IF($B2327="", "", IF(OR($B2327&lt;'Intro &amp; Setup'!$W$18, $B2327&gt;'Intro &amp; Setup'!$AG$18), "X", ""))</f>
        <v/>
      </c>
      <c r="V2327" s="64" t="str">
        <f>IF($F2327="", "", IF(OR($F2327&lt;'Intro &amp; Setup'!$W$18, $F2327&gt;'Intro &amp; Setup'!$AG$18), "X", ""))</f>
        <v/>
      </c>
      <c r="W2327" s="6" t="str">
        <f t="shared" si="329"/>
        <v/>
      </c>
      <c r="Y2327" s="63" t="str">
        <f t="shared" si="330"/>
        <v/>
      </c>
      <c r="Z2327" s="64" t="str">
        <f t="shared" si="331"/>
        <v/>
      </c>
      <c r="AB2327" s="80" t="str">
        <f t="shared" si="332"/>
        <v/>
      </c>
      <c r="AC2327" s="77" t="str">
        <f t="shared" si="333"/>
        <v/>
      </c>
      <c r="AE2327" s="84" t="str">
        <f t="shared" si="334"/>
        <v/>
      </c>
      <c r="AG2327" s="6" t="str">
        <f>IF($AE2327="", "", COUNTIF($AE$10:$AE$2510, "&gt;"&amp;$AE2327)+1+COUNTIF($AE$10:$AE2327, $AE2327)-1)</f>
        <v/>
      </c>
    </row>
    <row r="2328" spans="1:33" x14ac:dyDescent="0.25">
      <c r="A2328" s="2"/>
      <c r="B2328" s="98"/>
      <c r="C2328" s="99"/>
      <c r="D2328" s="100"/>
      <c r="E2328" s="101"/>
      <c r="F2328" s="102"/>
      <c r="G2328" s="99"/>
      <c r="H2328" s="103"/>
      <c r="I2328" s="104"/>
      <c r="J2328" s="2"/>
      <c r="K2328" s="56" t="str">
        <f t="shared" si="326"/>
        <v/>
      </c>
      <c r="L2328" s="2"/>
      <c r="M2328" s="2"/>
      <c r="N2328" s="51" t="str">
        <f t="shared" si="327"/>
        <v/>
      </c>
      <c r="O2328" s="2"/>
      <c r="Q2328" s="6" t="str">
        <f t="shared" si="328"/>
        <v/>
      </c>
      <c r="S2328" s="6" t="str">
        <f>IF(COUNTIF($Q2328:$Q$2510, $Q2328)&gt;1, "", $Q2328)</f>
        <v/>
      </c>
      <c r="U2328" s="63" t="str">
        <f>IF($B2328="", "", IF(OR($B2328&lt;'Intro &amp; Setup'!$W$18, $B2328&gt;'Intro &amp; Setup'!$AG$18), "X", ""))</f>
        <v/>
      </c>
      <c r="V2328" s="64" t="str">
        <f>IF($F2328="", "", IF(OR($F2328&lt;'Intro &amp; Setup'!$W$18, $F2328&gt;'Intro &amp; Setup'!$AG$18), "X", ""))</f>
        <v/>
      </c>
      <c r="W2328" s="6" t="str">
        <f t="shared" si="329"/>
        <v/>
      </c>
      <c r="Y2328" s="63" t="str">
        <f t="shared" si="330"/>
        <v/>
      </c>
      <c r="Z2328" s="64" t="str">
        <f t="shared" si="331"/>
        <v/>
      </c>
      <c r="AB2328" s="80" t="str">
        <f t="shared" si="332"/>
        <v/>
      </c>
      <c r="AC2328" s="77" t="str">
        <f t="shared" si="333"/>
        <v/>
      </c>
      <c r="AE2328" s="84" t="str">
        <f t="shared" si="334"/>
        <v/>
      </c>
      <c r="AG2328" s="6" t="str">
        <f>IF($AE2328="", "", COUNTIF($AE$10:$AE$2510, "&gt;"&amp;$AE2328)+1+COUNTIF($AE$10:$AE2328, $AE2328)-1)</f>
        <v/>
      </c>
    </row>
    <row r="2329" spans="1:33" x14ac:dyDescent="0.25">
      <c r="A2329" s="2"/>
      <c r="B2329" s="98"/>
      <c r="C2329" s="99"/>
      <c r="D2329" s="100"/>
      <c r="E2329" s="101"/>
      <c r="F2329" s="102"/>
      <c r="G2329" s="99"/>
      <c r="H2329" s="103"/>
      <c r="I2329" s="104"/>
      <c r="J2329" s="2"/>
      <c r="K2329" s="56" t="str">
        <f t="shared" si="326"/>
        <v/>
      </c>
      <c r="L2329" s="2"/>
      <c r="M2329" s="2"/>
      <c r="N2329" s="51" t="str">
        <f t="shared" si="327"/>
        <v/>
      </c>
      <c r="O2329" s="2"/>
      <c r="Q2329" s="6" t="str">
        <f t="shared" si="328"/>
        <v/>
      </c>
      <c r="S2329" s="6" t="str">
        <f>IF(COUNTIF($Q2329:$Q$2510, $Q2329)&gt;1, "", $Q2329)</f>
        <v/>
      </c>
      <c r="U2329" s="63" t="str">
        <f>IF($B2329="", "", IF(OR($B2329&lt;'Intro &amp; Setup'!$W$18, $B2329&gt;'Intro &amp; Setup'!$AG$18), "X", ""))</f>
        <v/>
      </c>
      <c r="V2329" s="64" t="str">
        <f>IF($F2329="", "", IF(OR($F2329&lt;'Intro &amp; Setup'!$W$18, $F2329&gt;'Intro &amp; Setup'!$AG$18), "X", ""))</f>
        <v/>
      </c>
      <c r="W2329" s="6" t="str">
        <f t="shared" si="329"/>
        <v/>
      </c>
      <c r="Y2329" s="63" t="str">
        <f t="shared" si="330"/>
        <v/>
      </c>
      <c r="Z2329" s="64" t="str">
        <f t="shared" si="331"/>
        <v/>
      </c>
      <c r="AB2329" s="80" t="str">
        <f t="shared" si="332"/>
        <v/>
      </c>
      <c r="AC2329" s="77" t="str">
        <f t="shared" si="333"/>
        <v/>
      </c>
      <c r="AE2329" s="84" t="str">
        <f t="shared" si="334"/>
        <v/>
      </c>
      <c r="AG2329" s="6" t="str">
        <f>IF($AE2329="", "", COUNTIF($AE$10:$AE$2510, "&gt;"&amp;$AE2329)+1+COUNTIF($AE$10:$AE2329, $AE2329)-1)</f>
        <v/>
      </c>
    </row>
    <row r="2330" spans="1:33" x14ac:dyDescent="0.25">
      <c r="A2330" s="2"/>
      <c r="B2330" s="98"/>
      <c r="C2330" s="99"/>
      <c r="D2330" s="100"/>
      <c r="E2330" s="101"/>
      <c r="F2330" s="102"/>
      <c r="G2330" s="99"/>
      <c r="H2330" s="103"/>
      <c r="I2330" s="104"/>
      <c r="J2330" s="2"/>
      <c r="K2330" s="56" t="str">
        <f t="shared" si="326"/>
        <v/>
      </c>
      <c r="L2330" s="2"/>
      <c r="M2330" s="2"/>
      <c r="N2330" s="51" t="str">
        <f t="shared" si="327"/>
        <v/>
      </c>
      <c r="O2330" s="2"/>
      <c r="Q2330" s="6" t="str">
        <f t="shared" si="328"/>
        <v/>
      </c>
      <c r="S2330" s="6" t="str">
        <f>IF(COUNTIF($Q2330:$Q$2510, $Q2330)&gt;1, "", $Q2330)</f>
        <v/>
      </c>
      <c r="U2330" s="63" t="str">
        <f>IF($B2330="", "", IF(OR($B2330&lt;'Intro &amp; Setup'!$W$18, $B2330&gt;'Intro &amp; Setup'!$AG$18), "X", ""))</f>
        <v/>
      </c>
      <c r="V2330" s="64" t="str">
        <f>IF($F2330="", "", IF(OR($F2330&lt;'Intro &amp; Setup'!$W$18, $F2330&gt;'Intro &amp; Setup'!$AG$18), "X", ""))</f>
        <v/>
      </c>
      <c r="W2330" s="6" t="str">
        <f t="shared" si="329"/>
        <v/>
      </c>
      <c r="Y2330" s="63" t="str">
        <f t="shared" si="330"/>
        <v/>
      </c>
      <c r="Z2330" s="64" t="str">
        <f t="shared" si="331"/>
        <v/>
      </c>
      <c r="AB2330" s="80" t="str">
        <f t="shared" si="332"/>
        <v/>
      </c>
      <c r="AC2330" s="77" t="str">
        <f t="shared" si="333"/>
        <v/>
      </c>
      <c r="AE2330" s="84" t="str">
        <f t="shared" si="334"/>
        <v/>
      </c>
      <c r="AG2330" s="6" t="str">
        <f>IF($AE2330="", "", COUNTIF($AE$10:$AE$2510, "&gt;"&amp;$AE2330)+1+COUNTIF($AE$10:$AE2330, $AE2330)-1)</f>
        <v/>
      </c>
    </row>
    <row r="2331" spans="1:33" x14ac:dyDescent="0.25">
      <c r="A2331" s="2"/>
      <c r="B2331" s="98"/>
      <c r="C2331" s="99"/>
      <c r="D2331" s="100"/>
      <c r="E2331" s="101"/>
      <c r="F2331" s="102"/>
      <c r="G2331" s="99"/>
      <c r="H2331" s="103"/>
      <c r="I2331" s="104"/>
      <c r="J2331" s="2"/>
      <c r="K2331" s="56" t="str">
        <f t="shared" si="326"/>
        <v/>
      </c>
      <c r="L2331" s="2"/>
      <c r="M2331" s="2"/>
      <c r="N2331" s="51" t="str">
        <f t="shared" si="327"/>
        <v/>
      </c>
      <c r="O2331" s="2"/>
      <c r="Q2331" s="6" t="str">
        <f t="shared" si="328"/>
        <v/>
      </c>
      <c r="S2331" s="6" t="str">
        <f>IF(COUNTIF($Q2331:$Q$2510, $Q2331)&gt;1, "", $Q2331)</f>
        <v/>
      </c>
      <c r="U2331" s="63" t="str">
        <f>IF($B2331="", "", IF(OR($B2331&lt;'Intro &amp; Setup'!$W$18, $B2331&gt;'Intro &amp; Setup'!$AG$18), "X", ""))</f>
        <v/>
      </c>
      <c r="V2331" s="64" t="str">
        <f>IF($F2331="", "", IF(OR($F2331&lt;'Intro &amp; Setup'!$W$18, $F2331&gt;'Intro &amp; Setup'!$AG$18), "X", ""))</f>
        <v/>
      </c>
      <c r="W2331" s="6" t="str">
        <f t="shared" si="329"/>
        <v/>
      </c>
      <c r="Y2331" s="63" t="str">
        <f t="shared" si="330"/>
        <v/>
      </c>
      <c r="Z2331" s="64" t="str">
        <f t="shared" si="331"/>
        <v/>
      </c>
      <c r="AB2331" s="80" t="str">
        <f t="shared" si="332"/>
        <v/>
      </c>
      <c r="AC2331" s="77" t="str">
        <f t="shared" si="333"/>
        <v/>
      </c>
      <c r="AE2331" s="84" t="str">
        <f t="shared" si="334"/>
        <v/>
      </c>
      <c r="AG2331" s="6" t="str">
        <f>IF($AE2331="", "", COUNTIF($AE$10:$AE$2510, "&gt;"&amp;$AE2331)+1+COUNTIF($AE$10:$AE2331, $AE2331)-1)</f>
        <v/>
      </c>
    </row>
    <row r="2332" spans="1:33" x14ac:dyDescent="0.25">
      <c r="A2332" s="2"/>
      <c r="B2332" s="98"/>
      <c r="C2332" s="99"/>
      <c r="D2332" s="100"/>
      <c r="E2332" s="101"/>
      <c r="F2332" s="102"/>
      <c r="G2332" s="99"/>
      <c r="H2332" s="103"/>
      <c r="I2332" s="104"/>
      <c r="J2332" s="2"/>
      <c r="K2332" s="56" t="str">
        <f t="shared" si="326"/>
        <v/>
      </c>
      <c r="L2332" s="2"/>
      <c r="M2332" s="2"/>
      <c r="N2332" s="51" t="str">
        <f t="shared" si="327"/>
        <v/>
      </c>
      <c r="O2332" s="2"/>
      <c r="Q2332" s="6" t="str">
        <f t="shared" si="328"/>
        <v/>
      </c>
      <c r="S2332" s="6" t="str">
        <f>IF(COUNTIF($Q2332:$Q$2510, $Q2332)&gt;1, "", $Q2332)</f>
        <v/>
      </c>
      <c r="U2332" s="63" t="str">
        <f>IF($B2332="", "", IF(OR($B2332&lt;'Intro &amp; Setup'!$W$18, $B2332&gt;'Intro &amp; Setup'!$AG$18), "X", ""))</f>
        <v/>
      </c>
      <c r="V2332" s="64" t="str">
        <f>IF($F2332="", "", IF(OR($F2332&lt;'Intro &amp; Setup'!$W$18, $F2332&gt;'Intro &amp; Setup'!$AG$18), "X", ""))</f>
        <v/>
      </c>
      <c r="W2332" s="6" t="str">
        <f t="shared" si="329"/>
        <v/>
      </c>
      <c r="Y2332" s="63" t="str">
        <f t="shared" si="330"/>
        <v/>
      </c>
      <c r="Z2332" s="64" t="str">
        <f t="shared" si="331"/>
        <v/>
      </c>
      <c r="AB2332" s="80" t="str">
        <f t="shared" si="332"/>
        <v/>
      </c>
      <c r="AC2332" s="77" t="str">
        <f t="shared" si="333"/>
        <v/>
      </c>
      <c r="AE2332" s="84" t="str">
        <f t="shared" si="334"/>
        <v/>
      </c>
      <c r="AG2332" s="6" t="str">
        <f>IF($AE2332="", "", COUNTIF($AE$10:$AE$2510, "&gt;"&amp;$AE2332)+1+COUNTIF($AE$10:$AE2332, $AE2332)-1)</f>
        <v/>
      </c>
    </row>
    <row r="2333" spans="1:33" x14ac:dyDescent="0.25">
      <c r="A2333" s="2"/>
      <c r="B2333" s="98"/>
      <c r="C2333" s="99"/>
      <c r="D2333" s="100"/>
      <c r="E2333" s="101"/>
      <c r="F2333" s="102"/>
      <c r="G2333" s="99"/>
      <c r="H2333" s="103"/>
      <c r="I2333" s="104"/>
      <c r="J2333" s="2"/>
      <c r="K2333" s="56" t="str">
        <f t="shared" si="326"/>
        <v/>
      </c>
      <c r="L2333" s="2"/>
      <c r="M2333" s="2"/>
      <c r="N2333" s="51" t="str">
        <f t="shared" si="327"/>
        <v/>
      </c>
      <c r="O2333" s="2"/>
      <c r="Q2333" s="6" t="str">
        <f t="shared" si="328"/>
        <v/>
      </c>
      <c r="S2333" s="6" t="str">
        <f>IF(COUNTIF($Q2333:$Q$2510, $Q2333)&gt;1, "", $Q2333)</f>
        <v/>
      </c>
      <c r="U2333" s="63" t="str">
        <f>IF($B2333="", "", IF(OR($B2333&lt;'Intro &amp; Setup'!$W$18, $B2333&gt;'Intro &amp; Setup'!$AG$18), "X", ""))</f>
        <v/>
      </c>
      <c r="V2333" s="64" t="str">
        <f>IF($F2333="", "", IF(OR($F2333&lt;'Intro &amp; Setup'!$W$18, $F2333&gt;'Intro &amp; Setup'!$AG$18), "X", ""))</f>
        <v/>
      </c>
      <c r="W2333" s="6" t="str">
        <f t="shared" si="329"/>
        <v/>
      </c>
      <c r="Y2333" s="63" t="str">
        <f t="shared" si="330"/>
        <v/>
      </c>
      <c r="Z2333" s="64" t="str">
        <f t="shared" si="331"/>
        <v/>
      </c>
      <c r="AB2333" s="80" t="str">
        <f t="shared" si="332"/>
        <v/>
      </c>
      <c r="AC2333" s="77" t="str">
        <f t="shared" si="333"/>
        <v/>
      </c>
      <c r="AE2333" s="84" t="str">
        <f t="shared" si="334"/>
        <v/>
      </c>
      <c r="AG2333" s="6" t="str">
        <f>IF($AE2333="", "", COUNTIF($AE$10:$AE$2510, "&gt;"&amp;$AE2333)+1+COUNTIF($AE$10:$AE2333, $AE2333)-1)</f>
        <v/>
      </c>
    </row>
    <row r="2334" spans="1:33" x14ac:dyDescent="0.25">
      <c r="A2334" s="2"/>
      <c r="B2334" s="98"/>
      <c r="C2334" s="99"/>
      <c r="D2334" s="100"/>
      <c r="E2334" s="101"/>
      <c r="F2334" s="102"/>
      <c r="G2334" s="99"/>
      <c r="H2334" s="103"/>
      <c r="I2334" s="104"/>
      <c r="J2334" s="2"/>
      <c r="K2334" s="56" t="str">
        <f t="shared" si="326"/>
        <v/>
      </c>
      <c r="L2334" s="2"/>
      <c r="M2334" s="2"/>
      <c r="N2334" s="51" t="str">
        <f t="shared" si="327"/>
        <v/>
      </c>
      <c r="O2334" s="2"/>
      <c r="Q2334" s="6" t="str">
        <f t="shared" si="328"/>
        <v/>
      </c>
      <c r="S2334" s="6" t="str">
        <f>IF(COUNTIF($Q2334:$Q$2510, $Q2334)&gt;1, "", $Q2334)</f>
        <v/>
      </c>
      <c r="U2334" s="63" t="str">
        <f>IF($B2334="", "", IF(OR($B2334&lt;'Intro &amp; Setup'!$W$18, $B2334&gt;'Intro &amp; Setup'!$AG$18), "X", ""))</f>
        <v/>
      </c>
      <c r="V2334" s="64" t="str">
        <f>IF($F2334="", "", IF(OR($F2334&lt;'Intro &amp; Setup'!$W$18, $F2334&gt;'Intro &amp; Setup'!$AG$18), "X", ""))</f>
        <v/>
      </c>
      <c r="W2334" s="6" t="str">
        <f t="shared" si="329"/>
        <v/>
      </c>
      <c r="Y2334" s="63" t="str">
        <f t="shared" si="330"/>
        <v/>
      </c>
      <c r="Z2334" s="64" t="str">
        <f t="shared" si="331"/>
        <v/>
      </c>
      <c r="AB2334" s="80" t="str">
        <f t="shared" si="332"/>
        <v/>
      </c>
      <c r="AC2334" s="77" t="str">
        <f t="shared" si="333"/>
        <v/>
      </c>
      <c r="AE2334" s="84" t="str">
        <f t="shared" si="334"/>
        <v/>
      </c>
      <c r="AG2334" s="6" t="str">
        <f>IF($AE2334="", "", COUNTIF($AE$10:$AE$2510, "&gt;"&amp;$AE2334)+1+COUNTIF($AE$10:$AE2334, $AE2334)-1)</f>
        <v/>
      </c>
    </row>
    <row r="2335" spans="1:33" x14ac:dyDescent="0.25">
      <c r="A2335" s="2"/>
      <c r="B2335" s="98"/>
      <c r="C2335" s="99"/>
      <c r="D2335" s="100"/>
      <c r="E2335" s="101"/>
      <c r="F2335" s="102"/>
      <c r="G2335" s="99"/>
      <c r="H2335" s="103"/>
      <c r="I2335" s="104"/>
      <c r="J2335" s="2"/>
      <c r="K2335" s="56" t="str">
        <f t="shared" si="326"/>
        <v/>
      </c>
      <c r="L2335" s="2"/>
      <c r="M2335" s="2"/>
      <c r="N2335" s="51" t="str">
        <f t="shared" si="327"/>
        <v/>
      </c>
      <c r="O2335" s="2"/>
      <c r="Q2335" s="6" t="str">
        <f t="shared" si="328"/>
        <v/>
      </c>
      <c r="S2335" s="6" t="str">
        <f>IF(COUNTIF($Q2335:$Q$2510, $Q2335)&gt;1, "", $Q2335)</f>
        <v/>
      </c>
      <c r="U2335" s="63" t="str">
        <f>IF($B2335="", "", IF(OR($B2335&lt;'Intro &amp; Setup'!$W$18, $B2335&gt;'Intro &amp; Setup'!$AG$18), "X", ""))</f>
        <v/>
      </c>
      <c r="V2335" s="64" t="str">
        <f>IF($F2335="", "", IF(OR($F2335&lt;'Intro &amp; Setup'!$W$18, $F2335&gt;'Intro &amp; Setup'!$AG$18), "X", ""))</f>
        <v/>
      </c>
      <c r="W2335" s="6" t="str">
        <f t="shared" si="329"/>
        <v/>
      </c>
      <c r="Y2335" s="63" t="str">
        <f t="shared" si="330"/>
        <v/>
      </c>
      <c r="Z2335" s="64" t="str">
        <f t="shared" si="331"/>
        <v/>
      </c>
      <c r="AB2335" s="80" t="str">
        <f t="shared" si="332"/>
        <v/>
      </c>
      <c r="AC2335" s="77" t="str">
        <f t="shared" si="333"/>
        <v/>
      </c>
      <c r="AE2335" s="84" t="str">
        <f t="shared" si="334"/>
        <v/>
      </c>
      <c r="AG2335" s="6" t="str">
        <f>IF($AE2335="", "", COUNTIF($AE$10:$AE$2510, "&gt;"&amp;$AE2335)+1+COUNTIF($AE$10:$AE2335, $AE2335)-1)</f>
        <v/>
      </c>
    </row>
    <row r="2336" spans="1:33" x14ac:dyDescent="0.25">
      <c r="A2336" s="2"/>
      <c r="B2336" s="98"/>
      <c r="C2336" s="99"/>
      <c r="D2336" s="100"/>
      <c r="E2336" s="101"/>
      <c r="F2336" s="102"/>
      <c r="G2336" s="99"/>
      <c r="H2336" s="103"/>
      <c r="I2336" s="104"/>
      <c r="J2336" s="2"/>
      <c r="K2336" s="56" t="str">
        <f t="shared" si="326"/>
        <v/>
      </c>
      <c r="L2336" s="2"/>
      <c r="M2336" s="2"/>
      <c r="N2336" s="51" t="str">
        <f t="shared" si="327"/>
        <v/>
      </c>
      <c r="O2336" s="2"/>
      <c r="Q2336" s="6" t="str">
        <f t="shared" si="328"/>
        <v/>
      </c>
      <c r="S2336" s="6" t="str">
        <f>IF(COUNTIF($Q2336:$Q$2510, $Q2336)&gt;1, "", $Q2336)</f>
        <v/>
      </c>
      <c r="U2336" s="63" t="str">
        <f>IF($B2336="", "", IF(OR($B2336&lt;'Intro &amp; Setup'!$W$18, $B2336&gt;'Intro &amp; Setup'!$AG$18), "X", ""))</f>
        <v/>
      </c>
      <c r="V2336" s="64" t="str">
        <f>IF($F2336="", "", IF(OR($F2336&lt;'Intro &amp; Setup'!$W$18, $F2336&gt;'Intro &amp; Setup'!$AG$18), "X", ""))</f>
        <v/>
      </c>
      <c r="W2336" s="6" t="str">
        <f t="shared" si="329"/>
        <v/>
      </c>
      <c r="Y2336" s="63" t="str">
        <f t="shared" si="330"/>
        <v/>
      </c>
      <c r="Z2336" s="64" t="str">
        <f t="shared" si="331"/>
        <v/>
      </c>
      <c r="AB2336" s="80" t="str">
        <f t="shared" si="332"/>
        <v/>
      </c>
      <c r="AC2336" s="77" t="str">
        <f t="shared" si="333"/>
        <v/>
      </c>
      <c r="AE2336" s="84" t="str">
        <f t="shared" si="334"/>
        <v/>
      </c>
      <c r="AG2336" s="6" t="str">
        <f>IF($AE2336="", "", COUNTIF($AE$10:$AE$2510, "&gt;"&amp;$AE2336)+1+COUNTIF($AE$10:$AE2336, $AE2336)-1)</f>
        <v/>
      </c>
    </row>
    <row r="2337" spans="1:33" x14ac:dyDescent="0.25">
      <c r="A2337" s="2"/>
      <c r="B2337" s="98"/>
      <c r="C2337" s="99"/>
      <c r="D2337" s="100"/>
      <c r="E2337" s="101"/>
      <c r="F2337" s="102"/>
      <c r="G2337" s="99"/>
      <c r="H2337" s="103"/>
      <c r="I2337" s="104"/>
      <c r="J2337" s="2"/>
      <c r="K2337" s="56" t="str">
        <f t="shared" si="326"/>
        <v/>
      </c>
      <c r="L2337" s="2"/>
      <c r="M2337" s="2"/>
      <c r="N2337" s="51" t="str">
        <f t="shared" si="327"/>
        <v/>
      </c>
      <c r="O2337" s="2"/>
      <c r="Q2337" s="6" t="str">
        <f t="shared" si="328"/>
        <v/>
      </c>
      <c r="S2337" s="6" t="str">
        <f>IF(COUNTIF($Q2337:$Q$2510, $Q2337)&gt;1, "", $Q2337)</f>
        <v/>
      </c>
      <c r="U2337" s="63" t="str">
        <f>IF($B2337="", "", IF(OR($B2337&lt;'Intro &amp; Setup'!$W$18, $B2337&gt;'Intro &amp; Setup'!$AG$18), "X", ""))</f>
        <v/>
      </c>
      <c r="V2337" s="64" t="str">
        <f>IF($F2337="", "", IF(OR($F2337&lt;'Intro &amp; Setup'!$W$18, $F2337&gt;'Intro &amp; Setup'!$AG$18), "X", ""))</f>
        <v/>
      </c>
      <c r="W2337" s="6" t="str">
        <f t="shared" si="329"/>
        <v/>
      </c>
      <c r="Y2337" s="63" t="str">
        <f t="shared" si="330"/>
        <v/>
      </c>
      <c r="Z2337" s="64" t="str">
        <f t="shared" si="331"/>
        <v/>
      </c>
      <c r="AB2337" s="80" t="str">
        <f t="shared" si="332"/>
        <v/>
      </c>
      <c r="AC2337" s="77" t="str">
        <f t="shared" si="333"/>
        <v/>
      </c>
      <c r="AE2337" s="84" t="str">
        <f t="shared" si="334"/>
        <v/>
      </c>
      <c r="AG2337" s="6" t="str">
        <f>IF($AE2337="", "", COUNTIF($AE$10:$AE$2510, "&gt;"&amp;$AE2337)+1+COUNTIF($AE$10:$AE2337, $AE2337)-1)</f>
        <v/>
      </c>
    </row>
    <row r="2338" spans="1:33" x14ac:dyDescent="0.25">
      <c r="A2338" s="2"/>
      <c r="B2338" s="98"/>
      <c r="C2338" s="99"/>
      <c r="D2338" s="100"/>
      <c r="E2338" s="101"/>
      <c r="F2338" s="102"/>
      <c r="G2338" s="99"/>
      <c r="H2338" s="103"/>
      <c r="I2338" s="104"/>
      <c r="J2338" s="2"/>
      <c r="K2338" s="56" t="str">
        <f t="shared" si="326"/>
        <v/>
      </c>
      <c r="L2338" s="2"/>
      <c r="M2338" s="2"/>
      <c r="N2338" s="51" t="str">
        <f t="shared" si="327"/>
        <v/>
      </c>
      <c r="O2338" s="2"/>
      <c r="Q2338" s="6" t="str">
        <f t="shared" si="328"/>
        <v/>
      </c>
      <c r="S2338" s="6" t="str">
        <f>IF(COUNTIF($Q2338:$Q$2510, $Q2338)&gt;1, "", $Q2338)</f>
        <v/>
      </c>
      <c r="U2338" s="63" t="str">
        <f>IF($B2338="", "", IF(OR($B2338&lt;'Intro &amp; Setup'!$W$18, $B2338&gt;'Intro &amp; Setup'!$AG$18), "X", ""))</f>
        <v/>
      </c>
      <c r="V2338" s="64" t="str">
        <f>IF($F2338="", "", IF(OR($F2338&lt;'Intro &amp; Setup'!$W$18, $F2338&gt;'Intro &amp; Setup'!$AG$18), "X", ""))</f>
        <v/>
      </c>
      <c r="W2338" s="6" t="str">
        <f t="shared" si="329"/>
        <v/>
      </c>
      <c r="Y2338" s="63" t="str">
        <f t="shared" si="330"/>
        <v/>
      </c>
      <c r="Z2338" s="64" t="str">
        <f t="shared" si="331"/>
        <v/>
      </c>
      <c r="AB2338" s="80" t="str">
        <f t="shared" si="332"/>
        <v/>
      </c>
      <c r="AC2338" s="77" t="str">
        <f t="shared" si="333"/>
        <v/>
      </c>
      <c r="AE2338" s="84" t="str">
        <f t="shared" si="334"/>
        <v/>
      </c>
      <c r="AG2338" s="6" t="str">
        <f>IF($AE2338="", "", COUNTIF($AE$10:$AE$2510, "&gt;"&amp;$AE2338)+1+COUNTIF($AE$10:$AE2338, $AE2338)-1)</f>
        <v/>
      </c>
    </row>
    <row r="2339" spans="1:33" x14ac:dyDescent="0.25">
      <c r="A2339" s="2"/>
      <c r="B2339" s="98"/>
      <c r="C2339" s="99"/>
      <c r="D2339" s="100"/>
      <c r="E2339" s="101"/>
      <c r="F2339" s="102"/>
      <c r="G2339" s="99"/>
      <c r="H2339" s="103"/>
      <c r="I2339" s="104"/>
      <c r="J2339" s="2"/>
      <c r="K2339" s="56" t="str">
        <f t="shared" si="326"/>
        <v/>
      </c>
      <c r="L2339" s="2"/>
      <c r="M2339" s="2"/>
      <c r="N2339" s="51" t="str">
        <f t="shared" si="327"/>
        <v/>
      </c>
      <c r="O2339" s="2"/>
      <c r="Q2339" s="6" t="str">
        <f t="shared" si="328"/>
        <v/>
      </c>
      <c r="S2339" s="6" t="str">
        <f>IF(COUNTIF($Q2339:$Q$2510, $Q2339)&gt;1, "", $Q2339)</f>
        <v/>
      </c>
      <c r="U2339" s="63" t="str">
        <f>IF($B2339="", "", IF(OR($B2339&lt;'Intro &amp; Setup'!$W$18, $B2339&gt;'Intro &amp; Setup'!$AG$18), "X", ""))</f>
        <v/>
      </c>
      <c r="V2339" s="64" t="str">
        <f>IF($F2339="", "", IF(OR($F2339&lt;'Intro &amp; Setup'!$W$18, $F2339&gt;'Intro &amp; Setup'!$AG$18), "X", ""))</f>
        <v/>
      </c>
      <c r="W2339" s="6" t="str">
        <f t="shared" si="329"/>
        <v/>
      </c>
      <c r="Y2339" s="63" t="str">
        <f t="shared" si="330"/>
        <v/>
      </c>
      <c r="Z2339" s="64" t="str">
        <f t="shared" si="331"/>
        <v/>
      </c>
      <c r="AB2339" s="80" t="str">
        <f t="shared" si="332"/>
        <v/>
      </c>
      <c r="AC2339" s="77" t="str">
        <f t="shared" si="333"/>
        <v/>
      </c>
      <c r="AE2339" s="84" t="str">
        <f t="shared" si="334"/>
        <v/>
      </c>
      <c r="AG2339" s="6" t="str">
        <f>IF($AE2339="", "", COUNTIF($AE$10:$AE$2510, "&gt;"&amp;$AE2339)+1+COUNTIF($AE$10:$AE2339, $AE2339)-1)</f>
        <v/>
      </c>
    </row>
    <row r="2340" spans="1:33" x14ac:dyDescent="0.25">
      <c r="A2340" s="2"/>
      <c r="B2340" s="98"/>
      <c r="C2340" s="99"/>
      <c r="D2340" s="100"/>
      <c r="E2340" s="101"/>
      <c r="F2340" s="102"/>
      <c r="G2340" s="99"/>
      <c r="H2340" s="103"/>
      <c r="I2340" s="104"/>
      <c r="J2340" s="2"/>
      <c r="K2340" s="56" t="str">
        <f t="shared" si="326"/>
        <v/>
      </c>
      <c r="L2340" s="2"/>
      <c r="M2340" s="2"/>
      <c r="N2340" s="51" t="str">
        <f t="shared" si="327"/>
        <v/>
      </c>
      <c r="O2340" s="2"/>
      <c r="Q2340" s="6" t="str">
        <f t="shared" si="328"/>
        <v/>
      </c>
      <c r="S2340" s="6" t="str">
        <f>IF(COUNTIF($Q2340:$Q$2510, $Q2340)&gt;1, "", $Q2340)</f>
        <v/>
      </c>
      <c r="U2340" s="63" t="str">
        <f>IF($B2340="", "", IF(OR($B2340&lt;'Intro &amp; Setup'!$W$18, $B2340&gt;'Intro &amp; Setup'!$AG$18), "X", ""))</f>
        <v/>
      </c>
      <c r="V2340" s="64" t="str">
        <f>IF($F2340="", "", IF(OR($F2340&lt;'Intro &amp; Setup'!$W$18, $F2340&gt;'Intro &amp; Setup'!$AG$18), "X", ""))</f>
        <v/>
      </c>
      <c r="W2340" s="6" t="str">
        <f t="shared" si="329"/>
        <v/>
      </c>
      <c r="Y2340" s="63" t="str">
        <f t="shared" si="330"/>
        <v/>
      </c>
      <c r="Z2340" s="64" t="str">
        <f t="shared" si="331"/>
        <v/>
      </c>
      <c r="AB2340" s="80" t="str">
        <f t="shared" si="332"/>
        <v/>
      </c>
      <c r="AC2340" s="77" t="str">
        <f t="shared" si="333"/>
        <v/>
      </c>
      <c r="AE2340" s="84" t="str">
        <f t="shared" si="334"/>
        <v/>
      </c>
      <c r="AG2340" s="6" t="str">
        <f>IF($AE2340="", "", COUNTIF($AE$10:$AE$2510, "&gt;"&amp;$AE2340)+1+COUNTIF($AE$10:$AE2340, $AE2340)-1)</f>
        <v/>
      </c>
    </row>
    <row r="2341" spans="1:33" x14ac:dyDescent="0.25">
      <c r="A2341" s="2"/>
      <c r="B2341" s="98"/>
      <c r="C2341" s="99"/>
      <c r="D2341" s="100"/>
      <c r="E2341" s="101"/>
      <c r="F2341" s="102"/>
      <c r="G2341" s="99"/>
      <c r="H2341" s="103"/>
      <c r="I2341" s="104"/>
      <c r="J2341" s="2"/>
      <c r="K2341" s="56" t="str">
        <f t="shared" si="326"/>
        <v/>
      </c>
      <c r="L2341" s="2"/>
      <c r="M2341" s="2"/>
      <c r="N2341" s="51" t="str">
        <f t="shared" si="327"/>
        <v/>
      </c>
      <c r="O2341" s="2"/>
      <c r="Q2341" s="6" t="str">
        <f t="shared" si="328"/>
        <v/>
      </c>
      <c r="S2341" s="6" t="str">
        <f>IF(COUNTIF($Q2341:$Q$2510, $Q2341)&gt;1, "", $Q2341)</f>
        <v/>
      </c>
      <c r="U2341" s="63" t="str">
        <f>IF($B2341="", "", IF(OR($B2341&lt;'Intro &amp; Setup'!$W$18, $B2341&gt;'Intro &amp; Setup'!$AG$18), "X", ""))</f>
        <v/>
      </c>
      <c r="V2341" s="64" t="str">
        <f>IF($F2341="", "", IF(OR($F2341&lt;'Intro &amp; Setup'!$W$18, $F2341&gt;'Intro &amp; Setup'!$AG$18), "X", ""))</f>
        <v/>
      </c>
      <c r="W2341" s="6" t="str">
        <f t="shared" si="329"/>
        <v/>
      </c>
      <c r="Y2341" s="63" t="str">
        <f t="shared" si="330"/>
        <v/>
      </c>
      <c r="Z2341" s="64" t="str">
        <f t="shared" si="331"/>
        <v/>
      </c>
      <c r="AB2341" s="80" t="str">
        <f t="shared" si="332"/>
        <v/>
      </c>
      <c r="AC2341" s="77" t="str">
        <f t="shared" si="333"/>
        <v/>
      </c>
      <c r="AE2341" s="84" t="str">
        <f t="shared" si="334"/>
        <v/>
      </c>
      <c r="AG2341" s="6" t="str">
        <f>IF($AE2341="", "", COUNTIF($AE$10:$AE$2510, "&gt;"&amp;$AE2341)+1+COUNTIF($AE$10:$AE2341, $AE2341)-1)</f>
        <v/>
      </c>
    </row>
    <row r="2342" spans="1:33" x14ac:dyDescent="0.25">
      <c r="A2342" s="2"/>
      <c r="B2342" s="98"/>
      <c r="C2342" s="99"/>
      <c r="D2342" s="100"/>
      <c r="E2342" s="101"/>
      <c r="F2342" s="102"/>
      <c r="G2342" s="99"/>
      <c r="H2342" s="103"/>
      <c r="I2342" s="104"/>
      <c r="J2342" s="2"/>
      <c r="K2342" s="56" t="str">
        <f t="shared" si="326"/>
        <v/>
      </c>
      <c r="L2342" s="2"/>
      <c r="M2342" s="2"/>
      <c r="N2342" s="51" t="str">
        <f t="shared" si="327"/>
        <v/>
      </c>
      <c r="O2342" s="2"/>
      <c r="Q2342" s="6" t="str">
        <f t="shared" si="328"/>
        <v/>
      </c>
      <c r="S2342" s="6" t="str">
        <f>IF(COUNTIF($Q2342:$Q$2510, $Q2342)&gt;1, "", $Q2342)</f>
        <v/>
      </c>
      <c r="U2342" s="63" t="str">
        <f>IF($B2342="", "", IF(OR($B2342&lt;'Intro &amp; Setup'!$W$18, $B2342&gt;'Intro &amp; Setup'!$AG$18), "X", ""))</f>
        <v/>
      </c>
      <c r="V2342" s="64" t="str">
        <f>IF($F2342="", "", IF(OR($F2342&lt;'Intro &amp; Setup'!$W$18, $F2342&gt;'Intro &amp; Setup'!$AG$18), "X", ""))</f>
        <v/>
      </c>
      <c r="W2342" s="6" t="str">
        <f t="shared" si="329"/>
        <v/>
      </c>
      <c r="Y2342" s="63" t="str">
        <f t="shared" si="330"/>
        <v/>
      </c>
      <c r="Z2342" s="64" t="str">
        <f t="shared" si="331"/>
        <v/>
      </c>
      <c r="AB2342" s="80" t="str">
        <f t="shared" si="332"/>
        <v/>
      </c>
      <c r="AC2342" s="77" t="str">
        <f t="shared" si="333"/>
        <v/>
      </c>
      <c r="AE2342" s="84" t="str">
        <f t="shared" si="334"/>
        <v/>
      </c>
      <c r="AG2342" s="6" t="str">
        <f>IF($AE2342="", "", COUNTIF($AE$10:$AE$2510, "&gt;"&amp;$AE2342)+1+COUNTIF($AE$10:$AE2342, $AE2342)-1)</f>
        <v/>
      </c>
    </row>
    <row r="2343" spans="1:33" x14ac:dyDescent="0.25">
      <c r="A2343" s="2"/>
      <c r="B2343" s="98"/>
      <c r="C2343" s="99"/>
      <c r="D2343" s="100"/>
      <c r="E2343" s="101"/>
      <c r="F2343" s="102"/>
      <c r="G2343" s="99"/>
      <c r="H2343" s="103"/>
      <c r="I2343" s="104"/>
      <c r="J2343" s="2"/>
      <c r="K2343" s="56" t="str">
        <f t="shared" si="326"/>
        <v/>
      </c>
      <c r="L2343" s="2"/>
      <c r="M2343" s="2"/>
      <c r="N2343" s="51" t="str">
        <f t="shared" si="327"/>
        <v/>
      </c>
      <c r="O2343" s="2"/>
      <c r="Q2343" s="6" t="str">
        <f t="shared" si="328"/>
        <v/>
      </c>
      <c r="S2343" s="6" t="str">
        <f>IF(COUNTIF($Q2343:$Q$2510, $Q2343)&gt;1, "", $Q2343)</f>
        <v/>
      </c>
      <c r="U2343" s="63" t="str">
        <f>IF($B2343="", "", IF(OR($B2343&lt;'Intro &amp; Setup'!$W$18, $B2343&gt;'Intro &amp; Setup'!$AG$18), "X", ""))</f>
        <v/>
      </c>
      <c r="V2343" s="64" t="str">
        <f>IF($F2343="", "", IF(OR($F2343&lt;'Intro &amp; Setup'!$W$18, $F2343&gt;'Intro &amp; Setup'!$AG$18), "X", ""))</f>
        <v/>
      </c>
      <c r="W2343" s="6" t="str">
        <f t="shared" si="329"/>
        <v/>
      </c>
      <c r="Y2343" s="63" t="str">
        <f t="shared" si="330"/>
        <v/>
      </c>
      <c r="Z2343" s="64" t="str">
        <f t="shared" si="331"/>
        <v/>
      </c>
      <c r="AB2343" s="80" t="str">
        <f t="shared" si="332"/>
        <v/>
      </c>
      <c r="AC2343" s="77" t="str">
        <f t="shared" si="333"/>
        <v/>
      </c>
      <c r="AE2343" s="84" t="str">
        <f t="shared" si="334"/>
        <v/>
      </c>
      <c r="AG2343" s="6" t="str">
        <f>IF($AE2343="", "", COUNTIF($AE$10:$AE$2510, "&gt;"&amp;$AE2343)+1+COUNTIF($AE$10:$AE2343, $AE2343)-1)</f>
        <v/>
      </c>
    </row>
    <row r="2344" spans="1:33" x14ac:dyDescent="0.25">
      <c r="A2344" s="2"/>
      <c r="B2344" s="98"/>
      <c r="C2344" s="99"/>
      <c r="D2344" s="100"/>
      <c r="E2344" s="101"/>
      <c r="F2344" s="102"/>
      <c r="G2344" s="99"/>
      <c r="H2344" s="103"/>
      <c r="I2344" s="104"/>
      <c r="J2344" s="2"/>
      <c r="K2344" s="56" t="str">
        <f t="shared" si="326"/>
        <v/>
      </c>
      <c r="L2344" s="2"/>
      <c r="M2344" s="2"/>
      <c r="N2344" s="51" t="str">
        <f t="shared" si="327"/>
        <v/>
      </c>
      <c r="O2344" s="2"/>
      <c r="Q2344" s="6" t="str">
        <f t="shared" si="328"/>
        <v/>
      </c>
      <c r="S2344" s="6" t="str">
        <f>IF(COUNTIF($Q2344:$Q$2510, $Q2344)&gt;1, "", $Q2344)</f>
        <v/>
      </c>
      <c r="U2344" s="63" t="str">
        <f>IF($B2344="", "", IF(OR($B2344&lt;'Intro &amp; Setup'!$W$18, $B2344&gt;'Intro &amp; Setup'!$AG$18), "X", ""))</f>
        <v/>
      </c>
      <c r="V2344" s="64" t="str">
        <f>IF($F2344="", "", IF(OR($F2344&lt;'Intro &amp; Setup'!$W$18, $F2344&gt;'Intro &amp; Setup'!$AG$18), "X", ""))</f>
        <v/>
      </c>
      <c r="W2344" s="6" t="str">
        <f t="shared" si="329"/>
        <v/>
      </c>
      <c r="Y2344" s="63" t="str">
        <f t="shared" si="330"/>
        <v/>
      </c>
      <c r="Z2344" s="64" t="str">
        <f t="shared" si="331"/>
        <v/>
      </c>
      <c r="AB2344" s="80" t="str">
        <f t="shared" si="332"/>
        <v/>
      </c>
      <c r="AC2344" s="77" t="str">
        <f t="shared" si="333"/>
        <v/>
      </c>
      <c r="AE2344" s="84" t="str">
        <f t="shared" si="334"/>
        <v/>
      </c>
      <c r="AG2344" s="6" t="str">
        <f>IF($AE2344="", "", COUNTIF($AE$10:$AE$2510, "&gt;"&amp;$AE2344)+1+COUNTIF($AE$10:$AE2344, $AE2344)-1)</f>
        <v/>
      </c>
    </row>
    <row r="2345" spans="1:33" x14ac:dyDescent="0.25">
      <c r="A2345" s="2"/>
      <c r="B2345" s="98"/>
      <c r="C2345" s="99"/>
      <c r="D2345" s="100"/>
      <c r="E2345" s="101"/>
      <c r="F2345" s="102"/>
      <c r="G2345" s="99"/>
      <c r="H2345" s="103"/>
      <c r="I2345" s="104"/>
      <c r="J2345" s="2"/>
      <c r="K2345" s="56" t="str">
        <f t="shared" si="326"/>
        <v/>
      </c>
      <c r="L2345" s="2"/>
      <c r="M2345" s="2"/>
      <c r="N2345" s="51" t="str">
        <f t="shared" si="327"/>
        <v/>
      </c>
      <c r="O2345" s="2"/>
      <c r="Q2345" s="6" t="str">
        <f t="shared" si="328"/>
        <v/>
      </c>
      <c r="S2345" s="6" t="str">
        <f>IF(COUNTIF($Q2345:$Q$2510, $Q2345)&gt;1, "", $Q2345)</f>
        <v/>
      </c>
      <c r="U2345" s="63" t="str">
        <f>IF($B2345="", "", IF(OR($B2345&lt;'Intro &amp; Setup'!$W$18, $B2345&gt;'Intro &amp; Setup'!$AG$18), "X", ""))</f>
        <v/>
      </c>
      <c r="V2345" s="64" t="str">
        <f>IF($F2345="", "", IF(OR($F2345&lt;'Intro &amp; Setup'!$W$18, $F2345&gt;'Intro &amp; Setup'!$AG$18), "X", ""))</f>
        <v/>
      </c>
      <c r="W2345" s="6" t="str">
        <f t="shared" si="329"/>
        <v/>
      </c>
      <c r="Y2345" s="63" t="str">
        <f t="shared" si="330"/>
        <v/>
      </c>
      <c r="Z2345" s="64" t="str">
        <f t="shared" si="331"/>
        <v/>
      </c>
      <c r="AB2345" s="80" t="str">
        <f t="shared" si="332"/>
        <v/>
      </c>
      <c r="AC2345" s="77" t="str">
        <f t="shared" si="333"/>
        <v/>
      </c>
      <c r="AE2345" s="84" t="str">
        <f t="shared" si="334"/>
        <v/>
      </c>
      <c r="AG2345" s="6" t="str">
        <f>IF($AE2345="", "", COUNTIF($AE$10:$AE$2510, "&gt;"&amp;$AE2345)+1+COUNTIF($AE$10:$AE2345, $AE2345)-1)</f>
        <v/>
      </c>
    </row>
    <row r="2346" spans="1:33" x14ac:dyDescent="0.25">
      <c r="A2346" s="2"/>
      <c r="B2346" s="98"/>
      <c r="C2346" s="99"/>
      <c r="D2346" s="100"/>
      <c r="E2346" s="101"/>
      <c r="F2346" s="102"/>
      <c r="G2346" s="99"/>
      <c r="H2346" s="103"/>
      <c r="I2346" s="104"/>
      <c r="J2346" s="2"/>
      <c r="K2346" s="56" t="str">
        <f t="shared" si="326"/>
        <v/>
      </c>
      <c r="L2346" s="2"/>
      <c r="M2346" s="2"/>
      <c r="N2346" s="51" t="str">
        <f t="shared" si="327"/>
        <v/>
      </c>
      <c r="O2346" s="2"/>
      <c r="Q2346" s="6" t="str">
        <f t="shared" si="328"/>
        <v/>
      </c>
      <c r="S2346" s="6" t="str">
        <f>IF(COUNTIF($Q2346:$Q$2510, $Q2346)&gt;1, "", $Q2346)</f>
        <v/>
      </c>
      <c r="U2346" s="63" t="str">
        <f>IF($B2346="", "", IF(OR($B2346&lt;'Intro &amp; Setup'!$W$18, $B2346&gt;'Intro &amp; Setup'!$AG$18), "X", ""))</f>
        <v/>
      </c>
      <c r="V2346" s="64" t="str">
        <f>IF($F2346="", "", IF(OR($F2346&lt;'Intro &amp; Setup'!$W$18, $F2346&gt;'Intro &amp; Setup'!$AG$18), "X", ""))</f>
        <v/>
      </c>
      <c r="W2346" s="6" t="str">
        <f t="shared" si="329"/>
        <v/>
      </c>
      <c r="Y2346" s="63" t="str">
        <f t="shared" si="330"/>
        <v/>
      </c>
      <c r="Z2346" s="64" t="str">
        <f t="shared" si="331"/>
        <v/>
      </c>
      <c r="AB2346" s="80" t="str">
        <f t="shared" si="332"/>
        <v/>
      </c>
      <c r="AC2346" s="77" t="str">
        <f t="shared" si="333"/>
        <v/>
      </c>
      <c r="AE2346" s="84" t="str">
        <f t="shared" si="334"/>
        <v/>
      </c>
      <c r="AG2346" s="6" t="str">
        <f>IF($AE2346="", "", COUNTIF($AE$10:$AE$2510, "&gt;"&amp;$AE2346)+1+COUNTIF($AE$10:$AE2346, $AE2346)-1)</f>
        <v/>
      </c>
    </row>
    <row r="2347" spans="1:33" x14ac:dyDescent="0.25">
      <c r="A2347" s="2"/>
      <c r="B2347" s="98"/>
      <c r="C2347" s="99"/>
      <c r="D2347" s="100"/>
      <c r="E2347" s="101"/>
      <c r="F2347" s="102"/>
      <c r="G2347" s="99"/>
      <c r="H2347" s="103"/>
      <c r="I2347" s="104"/>
      <c r="J2347" s="2"/>
      <c r="K2347" s="56" t="str">
        <f t="shared" si="326"/>
        <v/>
      </c>
      <c r="L2347" s="2"/>
      <c r="M2347" s="2"/>
      <c r="N2347" s="51" t="str">
        <f t="shared" si="327"/>
        <v/>
      </c>
      <c r="O2347" s="2"/>
      <c r="Q2347" s="6" t="str">
        <f t="shared" si="328"/>
        <v/>
      </c>
      <c r="S2347" s="6" t="str">
        <f>IF(COUNTIF($Q2347:$Q$2510, $Q2347)&gt;1, "", $Q2347)</f>
        <v/>
      </c>
      <c r="U2347" s="63" t="str">
        <f>IF($B2347="", "", IF(OR($B2347&lt;'Intro &amp; Setup'!$W$18, $B2347&gt;'Intro &amp; Setup'!$AG$18), "X", ""))</f>
        <v/>
      </c>
      <c r="V2347" s="64" t="str">
        <f>IF($F2347="", "", IF(OR($F2347&lt;'Intro &amp; Setup'!$W$18, $F2347&gt;'Intro &amp; Setup'!$AG$18), "X", ""))</f>
        <v/>
      </c>
      <c r="W2347" s="6" t="str">
        <f t="shared" si="329"/>
        <v/>
      </c>
      <c r="Y2347" s="63" t="str">
        <f t="shared" si="330"/>
        <v/>
      </c>
      <c r="Z2347" s="64" t="str">
        <f t="shared" si="331"/>
        <v/>
      </c>
      <c r="AB2347" s="80" t="str">
        <f t="shared" si="332"/>
        <v/>
      </c>
      <c r="AC2347" s="77" t="str">
        <f t="shared" si="333"/>
        <v/>
      </c>
      <c r="AE2347" s="84" t="str">
        <f t="shared" si="334"/>
        <v/>
      </c>
      <c r="AG2347" s="6" t="str">
        <f>IF($AE2347="", "", COUNTIF($AE$10:$AE$2510, "&gt;"&amp;$AE2347)+1+COUNTIF($AE$10:$AE2347, $AE2347)-1)</f>
        <v/>
      </c>
    </row>
    <row r="2348" spans="1:33" x14ac:dyDescent="0.25">
      <c r="A2348" s="2"/>
      <c r="B2348" s="98"/>
      <c r="C2348" s="99"/>
      <c r="D2348" s="100"/>
      <c r="E2348" s="101"/>
      <c r="F2348" s="102"/>
      <c r="G2348" s="99"/>
      <c r="H2348" s="103"/>
      <c r="I2348" s="104"/>
      <c r="J2348" s="2"/>
      <c r="K2348" s="56" t="str">
        <f t="shared" si="326"/>
        <v/>
      </c>
      <c r="L2348" s="2"/>
      <c r="M2348" s="2"/>
      <c r="N2348" s="51" t="str">
        <f t="shared" si="327"/>
        <v/>
      </c>
      <c r="O2348" s="2"/>
      <c r="Q2348" s="6" t="str">
        <f t="shared" si="328"/>
        <v/>
      </c>
      <c r="S2348" s="6" t="str">
        <f>IF(COUNTIF($Q2348:$Q$2510, $Q2348)&gt;1, "", $Q2348)</f>
        <v/>
      </c>
      <c r="U2348" s="63" t="str">
        <f>IF($B2348="", "", IF(OR($B2348&lt;'Intro &amp; Setup'!$W$18, $B2348&gt;'Intro &amp; Setup'!$AG$18), "X", ""))</f>
        <v/>
      </c>
      <c r="V2348" s="64" t="str">
        <f>IF($F2348="", "", IF(OR($F2348&lt;'Intro &amp; Setup'!$W$18, $F2348&gt;'Intro &amp; Setup'!$AG$18), "X", ""))</f>
        <v/>
      </c>
      <c r="W2348" s="6" t="str">
        <f t="shared" si="329"/>
        <v/>
      </c>
      <c r="Y2348" s="63" t="str">
        <f t="shared" si="330"/>
        <v/>
      </c>
      <c r="Z2348" s="64" t="str">
        <f t="shared" si="331"/>
        <v/>
      </c>
      <c r="AB2348" s="80" t="str">
        <f t="shared" si="332"/>
        <v/>
      </c>
      <c r="AC2348" s="77" t="str">
        <f t="shared" si="333"/>
        <v/>
      </c>
      <c r="AE2348" s="84" t="str">
        <f t="shared" si="334"/>
        <v/>
      </c>
      <c r="AG2348" s="6" t="str">
        <f>IF($AE2348="", "", COUNTIF($AE$10:$AE$2510, "&gt;"&amp;$AE2348)+1+COUNTIF($AE$10:$AE2348, $AE2348)-1)</f>
        <v/>
      </c>
    </row>
    <row r="2349" spans="1:33" x14ac:dyDescent="0.25">
      <c r="A2349" s="2"/>
      <c r="B2349" s="98"/>
      <c r="C2349" s="99"/>
      <c r="D2349" s="100"/>
      <c r="E2349" s="101"/>
      <c r="F2349" s="102"/>
      <c r="G2349" s="99"/>
      <c r="H2349" s="103"/>
      <c r="I2349" s="104"/>
      <c r="J2349" s="2"/>
      <c r="K2349" s="56" t="str">
        <f t="shared" si="326"/>
        <v/>
      </c>
      <c r="L2349" s="2"/>
      <c r="M2349" s="2"/>
      <c r="N2349" s="51" t="str">
        <f t="shared" si="327"/>
        <v/>
      </c>
      <c r="O2349" s="2"/>
      <c r="Q2349" s="6" t="str">
        <f t="shared" si="328"/>
        <v/>
      </c>
      <c r="S2349" s="6" t="str">
        <f>IF(COUNTIF($Q2349:$Q$2510, $Q2349)&gt;1, "", $Q2349)</f>
        <v/>
      </c>
      <c r="U2349" s="63" t="str">
        <f>IF($B2349="", "", IF(OR($B2349&lt;'Intro &amp; Setup'!$W$18, $B2349&gt;'Intro &amp; Setup'!$AG$18), "X", ""))</f>
        <v/>
      </c>
      <c r="V2349" s="64" t="str">
        <f>IF($F2349="", "", IF(OR($F2349&lt;'Intro &amp; Setup'!$W$18, $F2349&gt;'Intro &amp; Setup'!$AG$18), "X", ""))</f>
        <v/>
      </c>
      <c r="W2349" s="6" t="str">
        <f t="shared" si="329"/>
        <v/>
      </c>
      <c r="Y2349" s="63" t="str">
        <f t="shared" si="330"/>
        <v/>
      </c>
      <c r="Z2349" s="64" t="str">
        <f t="shared" si="331"/>
        <v/>
      </c>
      <c r="AB2349" s="80" t="str">
        <f t="shared" si="332"/>
        <v/>
      </c>
      <c r="AC2349" s="77" t="str">
        <f t="shared" si="333"/>
        <v/>
      </c>
      <c r="AE2349" s="84" t="str">
        <f t="shared" si="334"/>
        <v/>
      </c>
      <c r="AG2349" s="6" t="str">
        <f>IF($AE2349="", "", COUNTIF($AE$10:$AE$2510, "&gt;"&amp;$AE2349)+1+COUNTIF($AE$10:$AE2349, $AE2349)-1)</f>
        <v/>
      </c>
    </row>
    <row r="2350" spans="1:33" x14ac:dyDescent="0.25">
      <c r="A2350" s="2"/>
      <c r="B2350" s="98"/>
      <c r="C2350" s="99"/>
      <c r="D2350" s="100"/>
      <c r="E2350" s="101"/>
      <c r="F2350" s="102"/>
      <c r="G2350" s="99"/>
      <c r="H2350" s="103"/>
      <c r="I2350" s="104"/>
      <c r="J2350" s="2"/>
      <c r="K2350" s="56" t="str">
        <f t="shared" si="326"/>
        <v/>
      </c>
      <c r="L2350" s="2"/>
      <c r="M2350" s="2"/>
      <c r="N2350" s="51" t="str">
        <f t="shared" si="327"/>
        <v/>
      </c>
      <c r="O2350" s="2"/>
      <c r="Q2350" s="6" t="str">
        <f t="shared" si="328"/>
        <v/>
      </c>
      <c r="S2350" s="6" t="str">
        <f>IF(COUNTIF($Q2350:$Q$2510, $Q2350)&gt;1, "", $Q2350)</f>
        <v/>
      </c>
      <c r="U2350" s="63" t="str">
        <f>IF($B2350="", "", IF(OR($B2350&lt;'Intro &amp; Setup'!$W$18, $B2350&gt;'Intro &amp; Setup'!$AG$18), "X", ""))</f>
        <v/>
      </c>
      <c r="V2350" s="64" t="str">
        <f>IF($F2350="", "", IF(OR($F2350&lt;'Intro &amp; Setup'!$W$18, $F2350&gt;'Intro &amp; Setup'!$AG$18), "X", ""))</f>
        <v/>
      </c>
      <c r="W2350" s="6" t="str">
        <f t="shared" si="329"/>
        <v/>
      </c>
      <c r="Y2350" s="63" t="str">
        <f t="shared" si="330"/>
        <v/>
      </c>
      <c r="Z2350" s="64" t="str">
        <f t="shared" si="331"/>
        <v/>
      </c>
      <c r="AB2350" s="80" t="str">
        <f t="shared" si="332"/>
        <v/>
      </c>
      <c r="AC2350" s="77" t="str">
        <f t="shared" si="333"/>
        <v/>
      </c>
      <c r="AE2350" s="84" t="str">
        <f t="shared" si="334"/>
        <v/>
      </c>
      <c r="AG2350" s="6" t="str">
        <f>IF($AE2350="", "", COUNTIF($AE$10:$AE$2510, "&gt;"&amp;$AE2350)+1+COUNTIF($AE$10:$AE2350, $AE2350)-1)</f>
        <v/>
      </c>
    </row>
    <row r="2351" spans="1:33" x14ac:dyDescent="0.25">
      <c r="A2351" s="2"/>
      <c r="B2351" s="98"/>
      <c r="C2351" s="99"/>
      <c r="D2351" s="100"/>
      <c r="E2351" s="101"/>
      <c r="F2351" s="102"/>
      <c r="G2351" s="99"/>
      <c r="H2351" s="103"/>
      <c r="I2351" s="104"/>
      <c r="J2351" s="2"/>
      <c r="K2351" s="56" t="str">
        <f t="shared" si="326"/>
        <v/>
      </c>
      <c r="L2351" s="2"/>
      <c r="M2351" s="2"/>
      <c r="N2351" s="51" t="str">
        <f t="shared" si="327"/>
        <v/>
      </c>
      <c r="O2351" s="2"/>
      <c r="Q2351" s="6" t="str">
        <f t="shared" si="328"/>
        <v/>
      </c>
      <c r="S2351" s="6" t="str">
        <f>IF(COUNTIF($Q2351:$Q$2510, $Q2351)&gt;1, "", $Q2351)</f>
        <v/>
      </c>
      <c r="U2351" s="63" t="str">
        <f>IF($B2351="", "", IF(OR($B2351&lt;'Intro &amp; Setup'!$W$18, $B2351&gt;'Intro &amp; Setup'!$AG$18), "X", ""))</f>
        <v/>
      </c>
      <c r="V2351" s="64" t="str">
        <f>IF($F2351="", "", IF(OR($F2351&lt;'Intro &amp; Setup'!$W$18, $F2351&gt;'Intro &amp; Setup'!$AG$18), "X", ""))</f>
        <v/>
      </c>
      <c r="W2351" s="6" t="str">
        <f t="shared" si="329"/>
        <v/>
      </c>
      <c r="Y2351" s="63" t="str">
        <f t="shared" si="330"/>
        <v/>
      </c>
      <c r="Z2351" s="64" t="str">
        <f t="shared" si="331"/>
        <v/>
      </c>
      <c r="AB2351" s="80" t="str">
        <f t="shared" si="332"/>
        <v/>
      </c>
      <c r="AC2351" s="77" t="str">
        <f t="shared" si="333"/>
        <v/>
      </c>
      <c r="AE2351" s="84" t="str">
        <f t="shared" si="334"/>
        <v/>
      </c>
      <c r="AG2351" s="6" t="str">
        <f>IF($AE2351="", "", COUNTIF($AE$10:$AE$2510, "&gt;"&amp;$AE2351)+1+COUNTIF($AE$10:$AE2351, $AE2351)-1)</f>
        <v/>
      </c>
    </row>
    <row r="2352" spans="1:33" x14ac:dyDescent="0.25">
      <c r="A2352" s="2"/>
      <c r="B2352" s="98"/>
      <c r="C2352" s="99"/>
      <c r="D2352" s="100"/>
      <c r="E2352" s="101"/>
      <c r="F2352" s="102"/>
      <c r="G2352" s="99"/>
      <c r="H2352" s="103"/>
      <c r="I2352" s="104"/>
      <c r="J2352" s="2"/>
      <c r="K2352" s="56" t="str">
        <f t="shared" si="326"/>
        <v/>
      </c>
      <c r="L2352" s="2"/>
      <c r="M2352" s="2"/>
      <c r="N2352" s="51" t="str">
        <f t="shared" si="327"/>
        <v/>
      </c>
      <c r="O2352" s="2"/>
      <c r="Q2352" s="6" t="str">
        <f t="shared" si="328"/>
        <v/>
      </c>
      <c r="S2352" s="6" t="str">
        <f>IF(COUNTIF($Q2352:$Q$2510, $Q2352)&gt;1, "", $Q2352)</f>
        <v/>
      </c>
      <c r="U2352" s="63" t="str">
        <f>IF($B2352="", "", IF(OR($B2352&lt;'Intro &amp; Setup'!$W$18, $B2352&gt;'Intro &amp; Setup'!$AG$18), "X", ""))</f>
        <v/>
      </c>
      <c r="V2352" s="64" t="str">
        <f>IF($F2352="", "", IF(OR($F2352&lt;'Intro &amp; Setup'!$W$18, $F2352&gt;'Intro &amp; Setup'!$AG$18), "X", ""))</f>
        <v/>
      </c>
      <c r="W2352" s="6" t="str">
        <f t="shared" si="329"/>
        <v/>
      </c>
      <c r="Y2352" s="63" t="str">
        <f t="shared" si="330"/>
        <v/>
      </c>
      <c r="Z2352" s="64" t="str">
        <f t="shared" si="331"/>
        <v/>
      </c>
      <c r="AB2352" s="80" t="str">
        <f t="shared" si="332"/>
        <v/>
      </c>
      <c r="AC2352" s="77" t="str">
        <f t="shared" si="333"/>
        <v/>
      </c>
      <c r="AE2352" s="84" t="str">
        <f t="shared" si="334"/>
        <v/>
      </c>
      <c r="AG2352" s="6" t="str">
        <f>IF($AE2352="", "", COUNTIF($AE$10:$AE$2510, "&gt;"&amp;$AE2352)+1+COUNTIF($AE$10:$AE2352, $AE2352)-1)</f>
        <v/>
      </c>
    </row>
    <row r="2353" spans="1:33" x14ac:dyDescent="0.25">
      <c r="A2353" s="2"/>
      <c r="B2353" s="98"/>
      <c r="C2353" s="99"/>
      <c r="D2353" s="100"/>
      <c r="E2353" s="101"/>
      <c r="F2353" s="102"/>
      <c r="G2353" s="99"/>
      <c r="H2353" s="103"/>
      <c r="I2353" s="104"/>
      <c r="J2353" s="2"/>
      <c r="K2353" s="56" t="str">
        <f t="shared" si="326"/>
        <v/>
      </c>
      <c r="L2353" s="2"/>
      <c r="M2353" s="2"/>
      <c r="N2353" s="51" t="str">
        <f t="shared" si="327"/>
        <v/>
      </c>
      <c r="O2353" s="2"/>
      <c r="Q2353" s="6" t="str">
        <f t="shared" si="328"/>
        <v/>
      </c>
      <c r="S2353" s="6" t="str">
        <f>IF(COUNTIF($Q2353:$Q$2510, $Q2353)&gt;1, "", $Q2353)</f>
        <v/>
      </c>
      <c r="U2353" s="63" t="str">
        <f>IF($B2353="", "", IF(OR($B2353&lt;'Intro &amp; Setup'!$W$18, $B2353&gt;'Intro &amp; Setup'!$AG$18), "X", ""))</f>
        <v/>
      </c>
      <c r="V2353" s="64" t="str">
        <f>IF($F2353="", "", IF(OR($F2353&lt;'Intro &amp; Setup'!$W$18, $F2353&gt;'Intro &amp; Setup'!$AG$18), "X", ""))</f>
        <v/>
      </c>
      <c r="W2353" s="6" t="str">
        <f t="shared" si="329"/>
        <v/>
      </c>
      <c r="Y2353" s="63" t="str">
        <f t="shared" si="330"/>
        <v/>
      </c>
      <c r="Z2353" s="64" t="str">
        <f t="shared" si="331"/>
        <v/>
      </c>
      <c r="AB2353" s="80" t="str">
        <f t="shared" si="332"/>
        <v/>
      </c>
      <c r="AC2353" s="77" t="str">
        <f t="shared" si="333"/>
        <v/>
      </c>
      <c r="AE2353" s="84" t="str">
        <f t="shared" si="334"/>
        <v/>
      </c>
      <c r="AG2353" s="6" t="str">
        <f>IF($AE2353="", "", COUNTIF($AE$10:$AE$2510, "&gt;"&amp;$AE2353)+1+COUNTIF($AE$10:$AE2353, $AE2353)-1)</f>
        <v/>
      </c>
    </row>
    <row r="2354" spans="1:33" x14ac:dyDescent="0.25">
      <c r="A2354" s="2"/>
      <c r="B2354" s="98"/>
      <c r="C2354" s="99"/>
      <c r="D2354" s="100"/>
      <c r="E2354" s="101"/>
      <c r="F2354" s="102"/>
      <c r="G2354" s="99"/>
      <c r="H2354" s="103"/>
      <c r="I2354" s="104"/>
      <c r="J2354" s="2"/>
      <c r="K2354" s="56" t="str">
        <f t="shared" si="326"/>
        <v/>
      </c>
      <c r="L2354" s="2"/>
      <c r="M2354" s="2"/>
      <c r="N2354" s="51" t="str">
        <f t="shared" si="327"/>
        <v/>
      </c>
      <c r="O2354" s="2"/>
      <c r="Q2354" s="6" t="str">
        <f t="shared" si="328"/>
        <v/>
      </c>
      <c r="S2354" s="6" t="str">
        <f>IF(COUNTIF($Q2354:$Q$2510, $Q2354)&gt;1, "", $Q2354)</f>
        <v/>
      </c>
      <c r="U2354" s="63" t="str">
        <f>IF($B2354="", "", IF(OR($B2354&lt;'Intro &amp; Setup'!$W$18, $B2354&gt;'Intro &amp; Setup'!$AG$18), "X", ""))</f>
        <v/>
      </c>
      <c r="V2354" s="64" t="str">
        <f>IF($F2354="", "", IF(OR($F2354&lt;'Intro &amp; Setup'!$W$18, $F2354&gt;'Intro &amp; Setup'!$AG$18), "X", ""))</f>
        <v/>
      </c>
      <c r="W2354" s="6" t="str">
        <f t="shared" si="329"/>
        <v/>
      </c>
      <c r="Y2354" s="63" t="str">
        <f t="shared" si="330"/>
        <v/>
      </c>
      <c r="Z2354" s="64" t="str">
        <f t="shared" si="331"/>
        <v/>
      </c>
      <c r="AB2354" s="80" t="str">
        <f t="shared" si="332"/>
        <v/>
      </c>
      <c r="AC2354" s="77" t="str">
        <f t="shared" si="333"/>
        <v/>
      </c>
      <c r="AE2354" s="84" t="str">
        <f t="shared" si="334"/>
        <v/>
      </c>
      <c r="AG2354" s="6" t="str">
        <f>IF($AE2354="", "", COUNTIF($AE$10:$AE$2510, "&gt;"&amp;$AE2354)+1+COUNTIF($AE$10:$AE2354, $AE2354)-1)</f>
        <v/>
      </c>
    </row>
    <row r="2355" spans="1:33" x14ac:dyDescent="0.25">
      <c r="A2355" s="2"/>
      <c r="B2355" s="98"/>
      <c r="C2355" s="99"/>
      <c r="D2355" s="100"/>
      <c r="E2355" s="101"/>
      <c r="F2355" s="102"/>
      <c r="G2355" s="99"/>
      <c r="H2355" s="103"/>
      <c r="I2355" s="104"/>
      <c r="J2355" s="2"/>
      <c r="K2355" s="56" t="str">
        <f t="shared" si="326"/>
        <v/>
      </c>
      <c r="L2355" s="2"/>
      <c r="M2355" s="2"/>
      <c r="N2355" s="51" t="str">
        <f t="shared" si="327"/>
        <v/>
      </c>
      <c r="O2355" s="2"/>
      <c r="Q2355" s="6" t="str">
        <f t="shared" si="328"/>
        <v/>
      </c>
      <c r="S2355" s="6" t="str">
        <f>IF(COUNTIF($Q2355:$Q$2510, $Q2355)&gt;1, "", $Q2355)</f>
        <v/>
      </c>
      <c r="U2355" s="63" t="str">
        <f>IF($B2355="", "", IF(OR($B2355&lt;'Intro &amp; Setup'!$W$18, $B2355&gt;'Intro &amp; Setup'!$AG$18), "X", ""))</f>
        <v/>
      </c>
      <c r="V2355" s="64" t="str">
        <f>IF($F2355="", "", IF(OR($F2355&lt;'Intro &amp; Setup'!$W$18, $F2355&gt;'Intro &amp; Setup'!$AG$18), "X", ""))</f>
        <v/>
      </c>
      <c r="W2355" s="6" t="str">
        <f t="shared" si="329"/>
        <v/>
      </c>
      <c r="Y2355" s="63" t="str">
        <f t="shared" si="330"/>
        <v/>
      </c>
      <c r="Z2355" s="64" t="str">
        <f t="shared" si="331"/>
        <v/>
      </c>
      <c r="AB2355" s="80" t="str">
        <f t="shared" si="332"/>
        <v/>
      </c>
      <c r="AC2355" s="77" t="str">
        <f t="shared" si="333"/>
        <v/>
      </c>
      <c r="AE2355" s="84" t="str">
        <f t="shared" si="334"/>
        <v/>
      </c>
      <c r="AG2355" s="6" t="str">
        <f>IF($AE2355="", "", COUNTIF($AE$10:$AE$2510, "&gt;"&amp;$AE2355)+1+COUNTIF($AE$10:$AE2355, $AE2355)-1)</f>
        <v/>
      </c>
    </row>
    <row r="2356" spans="1:33" x14ac:dyDescent="0.25">
      <c r="A2356" s="2"/>
      <c r="B2356" s="98"/>
      <c r="C2356" s="99"/>
      <c r="D2356" s="100"/>
      <c r="E2356" s="101"/>
      <c r="F2356" s="102"/>
      <c r="G2356" s="99"/>
      <c r="H2356" s="103"/>
      <c r="I2356" s="104"/>
      <c r="J2356" s="2"/>
      <c r="K2356" s="56" t="str">
        <f t="shared" si="326"/>
        <v/>
      </c>
      <c r="L2356" s="2"/>
      <c r="M2356" s="2"/>
      <c r="N2356" s="51" t="str">
        <f t="shared" si="327"/>
        <v/>
      </c>
      <c r="O2356" s="2"/>
      <c r="Q2356" s="6" t="str">
        <f t="shared" si="328"/>
        <v/>
      </c>
      <c r="S2356" s="6" t="str">
        <f>IF(COUNTIF($Q2356:$Q$2510, $Q2356)&gt;1, "", $Q2356)</f>
        <v/>
      </c>
      <c r="U2356" s="63" t="str">
        <f>IF($B2356="", "", IF(OR($B2356&lt;'Intro &amp; Setup'!$W$18, $B2356&gt;'Intro &amp; Setup'!$AG$18), "X", ""))</f>
        <v/>
      </c>
      <c r="V2356" s="64" t="str">
        <f>IF($F2356="", "", IF(OR($F2356&lt;'Intro &amp; Setup'!$W$18, $F2356&gt;'Intro &amp; Setup'!$AG$18), "X", ""))</f>
        <v/>
      </c>
      <c r="W2356" s="6" t="str">
        <f t="shared" si="329"/>
        <v/>
      </c>
      <c r="Y2356" s="63" t="str">
        <f t="shared" si="330"/>
        <v/>
      </c>
      <c r="Z2356" s="64" t="str">
        <f t="shared" si="331"/>
        <v/>
      </c>
      <c r="AB2356" s="80" t="str">
        <f t="shared" si="332"/>
        <v/>
      </c>
      <c r="AC2356" s="77" t="str">
        <f t="shared" si="333"/>
        <v/>
      </c>
      <c r="AE2356" s="84" t="str">
        <f t="shared" si="334"/>
        <v/>
      </c>
      <c r="AG2356" s="6" t="str">
        <f>IF($AE2356="", "", COUNTIF($AE$10:$AE$2510, "&gt;"&amp;$AE2356)+1+COUNTIF($AE$10:$AE2356, $AE2356)-1)</f>
        <v/>
      </c>
    </row>
    <row r="2357" spans="1:33" x14ac:dyDescent="0.25">
      <c r="A2357" s="2"/>
      <c r="B2357" s="98"/>
      <c r="C2357" s="99"/>
      <c r="D2357" s="100"/>
      <c r="E2357" s="101"/>
      <c r="F2357" s="102"/>
      <c r="G2357" s="99"/>
      <c r="H2357" s="103"/>
      <c r="I2357" s="104"/>
      <c r="J2357" s="2"/>
      <c r="K2357" s="56" t="str">
        <f t="shared" si="326"/>
        <v/>
      </c>
      <c r="L2357" s="2"/>
      <c r="M2357" s="2"/>
      <c r="N2357" s="51" t="str">
        <f t="shared" si="327"/>
        <v/>
      </c>
      <c r="O2357" s="2"/>
      <c r="Q2357" s="6" t="str">
        <f t="shared" si="328"/>
        <v/>
      </c>
      <c r="S2357" s="6" t="str">
        <f>IF(COUNTIF($Q2357:$Q$2510, $Q2357)&gt;1, "", $Q2357)</f>
        <v/>
      </c>
      <c r="U2357" s="63" t="str">
        <f>IF($B2357="", "", IF(OR($B2357&lt;'Intro &amp; Setup'!$W$18, $B2357&gt;'Intro &amp; Setup'!$AG$18), "X", ""))</f>
        <v/>
      </c>
      <c r="V2357" s="64" t="str">
        <f>IF($F2357="", "", IF(OR($F2357&lt;'Intro &amp; Setup'!$W$18, $F2357&gt;'Intro &amp; Setup'!$AG$18), "X", ""))</f>
        <v/>
      </c>
      <c r="W2357" s="6" t="str">
        <f t="shared" si="329"/>
        <v/>
      </c>
      <c r="Y2357" s="63" t="str">
        <f t="shared" si="330"/>
        <v/>
      </c>
      <c r="Z2357" s="64" t="str">
        <f t="shared" si="331"/>
        <v/>
      </c>
      <c r="AB2357" s="80" t="str">
        <f t="shared" si="332"/>
        <v/>
      </c>
      <c r="AC2357" s="77" t="str">
        <f t="shared" si="333"/>
        <v/>
      </c>
      <c r="AE2357" s="84" t="str">
        <f t="shared" si="334"/>
        <v/>
      </c>
      <c r="AG2357" s="6" t="str">
        <f>IF($AE2357="", "", COUNTIF($AE$10:$AE$2510, "&gt;"&amp;$AE2357)+1+COUNTIF($AE$10:$AE2357, $AE2357)-1)</f>
        <v/>
      </c>
    </row>
    <row r="2358" spans="1:33" x14ac:dyDescent="0.25">
      <c r="A2358" s="2"/>
      <c r="B2358" s="98"/>
      <c r="C2358" s="99"/>
      <c r="D2358" s="100"/>
      <c r="E2358" s="101"/>
      <c r="F2358" s="102"/>
      <c r="G2358" s="99"/>
      <c r="H2358" s="103"/>
      <c r="I2358" s="104"/>
      <c r="J2358" s="2"/>
      <c r="K2358" s="56" t="str">
        <f t="shared" si="326"/>
        <v/>
      </c>
      <c r="L2358" s="2"/>
      <c r="M2358" s="2"/>
      <c r="N2358" s="51" t="str">
        <f t="shared" si="327"/>
        <v/>
      </c>
      <c r="O2358" s="2"/>
      <c r="Q2358" s="6" t="str">
        <f t="shared" si="328"/>
        <v/>
      </c>
      <c r="S2358" s="6" t="str">
        <f>IF(COUNTIF($Q2358:$Q$2510, $Q2358)&gt;1, "", $Q2358)</f>
        <v/>
      </c>
      <c r="U2358" s="63" t="str">
        <f>IF($B2358="", "", IF(OR($B2358&lt;'Intro &amp; Setup'!$W$18, $B2358&gt;'Intro &amp; Setup'!$AG$18), "X", ""))</f>
        <v/>
      </c>
      <c r="V2358" s="64" t="str">
        <f>IF($F2358="", "", IF(OR($F2358&lt;'Intro &amp; Setup'!$W$18, $F2358&gt;'Intro &amp; Setup'!$AG$18), "X", ""))</f>
        <v/>
      </c>
      <c r="W2358" s="6" t="str">
        <f t="shared" si="329"/>
        <v/>
      </c>
      <c r="Y2358" s="63" t="str">
        <f t="shared" si="330"/>
        <v/>
      </c>
      <c r="Z2358" s="64" t="str">
        <f t="shared" si="331"/>
        <v/>
      </c>
      <c r="AB2358" s="80" t="str">
        <f t="shared" si="332"/>
        <v/>
      </c>
      <c r="AC2358" s="77" t="str">
        <f t="shared" si="333"/>
        <v/>
      </c>
      <c r="AE2358" s="84" t="str">
        <f t="shared" si="334"/>
        <v/>
      </c>
      <c r="AG2358" s="6" t="str">
        <f>IF($AE2358="", "", COUNTIF($AE$10:$AE$2510, "&gt;"&amp;$AE2358)+1+COUNTIF($AE$10:$AE2358, $AE2358)-1)</f>
        <v/>
      </c>
    </row>
    <row r="2359" spans="1:33" x14ac:dyDescent="0.25">
      <c r="A2359" s="2"/>
      <c r="B2359" s="98"/>
      <c r="C2359" s="99"/>
      <c r="D2359" s="100"/>
      <c r="E2359" s="101"/>
      <c r="F2359" s="102"/>
      <c r="G2359" s="99"/>
      <c r="H2359" s="103"/>
      <c r="I2359" s="104"/>
      <c r="J2359" s="2"/>
      <c r="K2359" s="56" t="str">
        <f t="shared" si="326"/>
        <v/>
      </c>
      <c r="L2359" s="2"/>
      <c r="M2359" s="2"/>
      <c r="N2359" s="51" t="str">
        <f t="shared" si="327"/>
        <v/>
      </c>
      <c r="O2359" s="2"/>
      <c r="Q2359" s="6" t="str">
        <f t="shared" si="328"/>
        <v/>
      </c>
      <c r="S2359" s="6" t="str">
        <f>IF(COUNTIF($Q2359:$Q$2510, $Q2359)&gt;1, "", $Q2359)</f>
        <v/>
      </c>
      <c r="U2359" s="63" t="str">
        <f>IF($B2359="", "", IF(OR($B2359&lt;'Intro &amp; Setup'!$W$18, $B2359&gt;'Intro &amp; Setup'!$AG$18), "X", ""))</f>
        <v/>
      </c>
      <c r="V2359" s="64" t="str">
        <f>IF($F2359="", "", IF(OR($F2359&lt;'Intro &amp; Setup'!$W$18, $F2359&gt;'Intro &amp; Setup'!$AG$18), "X", ""))</f>
        <v/>
      </c>
      <c r="W2359" s="6" t="str">
        <f t="shared" si="329"/>
        <v/>
      </c>
      <c r="Y2359" s="63" t="str">
        <f t="shared" si="330"/>
        <v/>
      </c>
      <c r="Z2359" s="64" t="str">
        <f t="shared" si="331"/>
        <v/>
      </c>
      <c r="AB2359" s="80" t="str">
        <f t="shared" si="332"/>
        <v/>
      </c>
      <c r="AC2359" s="77" t="str">
        <f t="shared" si="333"/>
        <v/>
      </c>
      <c r="AE2359" s="84" t="str">
        <f t="shared" si="334"/>
        <v/>
      </c>
      <c r="AG2359" s="6" t="str">
        <f>IF($AE2359="", "", COUNTIF($AE$10:$AE$2510, "&gt;"&amp;$AE2359)+1+COUNTIF($AE$10:$AE2359, $AE2359)-1)</f>
        <v/>
      </c>
    </row>
    <row r="2360" spans="1:33" x14ac:dyDescent="0.25">
      <c r="A2360" s="2"/>
      <c r="B2360" s="98"/>
      <c r="C2360" s="99"/>
      <c r="D2360" s="100"/>
      <c r="E2360" s="101"/>
      <c r="F2360" s="102"/>
      <c r="G2360" s="99"/>
      <c r="H2360" s="103"/>
      <c r="I2360" s="104"/>
      <c r="J2360" s="2"/>
      <c r="K2360" s="56" t="str">
        <f t="shared" si="326"/>
        <v/>
      </c>
      <c r="L2360" s="2"/>
      <c r="M2360" s="2"/>
      <c r="N2360" s="51" t="str">
        <f t="shared" si="327"/>
        <v/>
      </c>
      <c r="O2360" s="2"/>
      <c r="Q2360" s="6" t="str">
        <f t="shared" si="328"/>
        <v/>
      </c>
      <c r="S2360" s="6" t="str">
        <f>IF(COUNTIF($Q2360:$Q$2510, $Q2360)&gt;1, "", $Q2360)</f>
        <v/>
      </c>
      <c r="U2360" s="63" t="str">
        <f>IF($B2360="", "", IF(OR($B2360&lt;'Intro &amp; Setup'!$W$18, $B2360&gt;'Intro &amp; Setup'!$AG$18), "X", ""))</f>
        <v/>
      </c>
      <c r="V2360" s="64" t="str">
        <f>IF($F2360="", "", IF(OR($F2360&lt;'Intro &amp; Setup'!$W$18, $F2360&gt;'Intro &amp; Setup'!$AG$18), "X", ""))</f>
        <v/>
      </c>
      <c r="W2360" s="6" t="str">
        <f t="shared" si="329"/>
        <v/>
      </c>
      <c r="Y2360" s="63" t="str">
        <f t="shared" si="330"/>
        <v/>
      </c>
      <c r="Z2360" s="64" t="str">
        <f t="shared" si="331"/>
        <v/>
      </c>
      <c r="AB2360" s="80" t="str">
        <f t="shared" si="332"/>
        <v/>
      </c>
      <c r="AC2360" s="77" t="str">
        <f t="shared" si="333"/>
        <v/>
      </c>
      <c r="AE2360" s="84" t="str">
        <f t="shared" si="334"/>
        <v/>
      </c>
      <c r="AG2360" s="6" t="str">
        <f>IF($AE2360="", "", COUNTIF($AE$10:$AE$2510, "&gt;"&amp;$AE2360)+1+COUNTIF($AE$10:$AE2360, $AE2360)-1)</f>
        <v/>
      </c>
    </row>
    <row r="2361" spans="1:33" x14ac:dyDescent="0.25">
      <c r="A2361" s="2"/>
      <c r="B2361" s="98"/>
      <c r="C2361" s="99"/>
      <c r="D2361" s="100"/>
      <c r="E2361" s="101"/>
      <c r="F2361" s="102"/>
      <c r="G2361" s="99"/>
      <c r="H2361" s="103"/>
      <c r="I2361" s="104"/>
      <c r="J2361" s="2"/>
      <c r="K2361" s="56" t="str">
        <f t="shared" si="326"/>
        <v/>
      </c>
      <c r="L2361" s="2"/>
      <c r="M2361" s="2"/>
      <c r="N2361" s="51" t="str">
        <f t="shared" si="327"/>
        <v/>
      </c>
      <c r="O2361" s="2"/>
      <c r="Q2361" s="6" t="str">
        <f t="shared" si="328"/>
        <v/>
      </c>
      <c r="S2361" s="6" t="str">
        <f>IF(COUNTIF($Q2361:$Q$2510, $Q2361)&gt;1, "", $Q2361)</f>
        <v/>
      </c>
      <c r="U2361" s="63" t="str">
        <f>IF($B2361="", "", IF(OR($B2361&lt;'Intro &amp; Setup'!$W$18, $B2361&gt;'Intro &amp; Setup'!$AG$18), "X", ""))</f>
        <v/>
      </c>
      <c r="V2361" s="64" t="str">
        <f>IF($F2361="", "", IF(OR($F2361&lt;'Intro &amp; Setup'!$W$18, $F2361&gt;'Intro &amp; Setup'!$AG$18), "X", ""))</f>
        <v/>
      </c>
      <c r="W2361" s="6" t="str">
        <f t="shared" si="329"/>
        <v/>
      </c>
      <c r="Y2361" s="63" t="str">
        <f t="shared" si="330"/>
        <v/>
      </c>
      <c r="Z2361" s="64" t="str">
        <f t="shared" si="331"/>
        <v/>
      </c>
      <c r="AB2361" s="80" t="str">
        <f t="shared" si="332"/>
        <v/>
      </c>
      <c r="AC2361" s="77" t="str">
        <f t="shared" si="333"/>
        <v/>
      </c>
      <c r="AE2361" s="84" t="str">
        <f t="shared" si="334"/>
        <v/>
      </c>
      <c r="AG2361" s="6" t="str">
        <f>IF($AE2361="", "", COUNTIF($AE$10:$AE$2510, "&gt;"&amp;$AE2361)+1+COUNTIF($AE$10:$AE2361, $AE2361)-1)</f>
        <v/>
      </c>
    </row>
    <row r="2362" spans="1:33" x14ac:dyDescent="0.25">
      <c r="A2362" s="2"/>
      <c r="B2362" s="98"/>
      <c r="C2362" s="99"/>
      <c r="D2362" s="100"/>
      <c r="E2362" s="101"/>
      <c r="F2362" s="102"/>
      <c r="G2362" s="99"/>
      <c r="H2362" s="103"/>
      <c r="I2362" s="104"/>
      <c r="J2362" s="2"/>
      <c r="K2362" s="56" t="str">
        <f t="shared" si="326"/>
        <v/>
      </c>
      <c r="L2362" s="2"/>
      <c r="M2362" s="2"/>
      <c r="N2362" s="51" t="str">
        <f t="shared" si="327"/>
        <v/>
      </c>
      <c r="O2362" s="2"/>
      <c r="Q2362" s="6" t="str">
        <f t="shared" si="328"/>
        <v/>
      </c>
      <c r="S2362" s="6" t="str">
        <f>IF(COUNTIF($Q2362:$Q$2510, $Q2362)&gt;1, "", $Q2362)</f>
        <v/>
      </c>
      <c r="U2362" s="63" t="str">
        <f>IF($B2362="", "", IF(OR($B2362&lt;'Intro &amp; Setup'!$W$18, $B2362&gt;'Intro &amp; Setup'!$AG$18), "X", ""))</f>
        <v/>
      </c>
      <c r="V2362" s="64" t="str">
        <f>IF($F2362="", "", IF(OR($F2362&lt;'Intro &amp; Setup'!$W$18, $F2362&gt;'Intro &amp; Setup'!$AG$18), "X", ""))</f>
        <v/>
      </c>
      <c r="W2362" s="6" t="str">
        <f t="shared" si="329"/>
        <v/>
      </c>
      <c r="Y2362" s="63" t="str">
        <f t="shared" si="330"/>
        <v/>
      </c>
      <c r="Z2362" s="64" t="str">
        <f t="shared" si="331"/>
        <v/>
      </c>
      <c r="AB2362" s="80" t="str">
        <f t="shared" si="332"/>
        <v/>
      </c>
      <c r="AC2362" s="77" t="str">
        <f t="shared" si="333"/>
        <v/>
      </c>
      <c r="AE2362" s="84" t="str">
        <f t="shared" si="334"/>
        <v/>
      </c>
      <c r="AG2362" s="6" t="str">
        <f>IF($AE2362="", "", COUNTIF($AE$10:$AE$2510, "&gt;"&amp;$AE2362)+1+COUNTIF($AE$10:$AE2362, $AE2362)-1)</f>
        <v/>
      </c>
    </row>
    <row r="2363" spans="1:33" x14ac:dyDescent="0.25">
      <c r="A2363" s="2"/>
      <c r="B2363" s="98"/>
      <c r="C2363" s="99"/>
      <c r="D2363" s="100"/>
      <c r="E2363" s="101"/>
      <c r="F2363" s="102"/>
      <c r="G2363" s="99"/>
      <c r="H2363" s="103"/>
      <c r="I2363" s="104"/>
      <c r="J2363" s="2"/>
      <c r="K2363" s="56" t="str">
        <f t="shared" si="326"/>
        <v/>
      </c>
      <c r="L2363" s="2"/>
      <c r="M2363" s="2"/>
      <c r="N2363" s="51" t="str">
        <f t="shared" si="327"/>
        <v/>
      </c>
      <c r="O2363" s="2"/>
      <c r="Q2363" s="6" t="str">
        <f t="shared" si="328"/>
        <v/>
      </c>
      <c r="S2363" s="6" t="str">
        <f>IF(COUNTIF($Q2363:$Q$2510, $Q2363)&gt;1, "", $Q2363)</f>
        <v/>
      </c>
      <c r="U2363" s="63" t="str">
        <f>IF($B2363="", "", IF(OR($B2363&lt;'Intro &amp; Setup'!$W$18, $B2363&gt;'Intro &amp; Setup'!$AG$18), "X", ""))</f>
        <v/>
      </c>
      <c r="V2363" s="64" t="str">
        <f>IF($F2363="", "", IF(OR($F2363&lt;'Intro &amp; Setup'!$W$18, $F2363&gt;'Intro &amp; Setup'!$AG$18), "X", ""))</f>
        <v/>
      </c>
      <c r="W2363" s="6" t="str">
        <f t="shared" si="329"/>
        <v/>
      </c>
      <c r="Y2363" s="63" t="str">
        <f t="shared" si="330"/>
        <v/>
      </c>
      <c r="Z2363" s="64" t="str">
        <f t="shared" si="331"/>
        <v/>
      </c>
      <c r="AB2363" s="80" t="str">
        <f t="shared" si="332"/>
        <v/>
      </c>
      <c r="AC2363" s="77" t="str">
        <f t="shared" si="333"/>
        <v/>
      </c>
      <c r="AE2363" s="84" t="str">
        <f t="shared" si="334"/>
        <v/>
      </c>
      <c r="AG2363" s="6" t="str">
        <f>IF($AE2363="", "", COUNTIF($AE$10:$AE$2510, "&gt;"&amp;$AE2363)+1+COUNTIF($AE$10:$AE2363, $AE2363)-1)</f>
        <v/>
      </c>
    </row>
    <row r="2364" spans="1:33" x14ac:dyDescent="0.25">
      <c r="A2364" s="2"/>
      <c r="B2364" s="98"/>
      <c r="C2364" s="99"/>
      <c r="D2364" s="100"/>
      <c r="E2364" s="101"/>
      <c r="F2364" s="102"/>
      <c r="G2364" s="99"/>
      <c r="H2364" s="103"/>
      <c r="I2364" s="104"/>
      <c r="J2364" s="2"/>
      <c r="K2364" s="56" t="str">
        <f t="shared" si="326"/>
        <v/>
      </c>
      <c r="L2364" s="2"/>
      <c r="M2364" s="2"/>
      <c r="N2364" s="51" t="str">
        <f t="shared" si="327"/>
        <v/>
      </c>
      <c r="O2364" s="2"/>
      <c r="Q2364" s="6" t="str">
        <f t="shared" si="328"/>
        <v/>
      </c>
      <c r="S2364" s="6" t="str">
        <f>IF(COUNTIF($Q2364:$Q$2510, $Q2364)&gt;1, "", $Q2364)</f>
        <v/>
      </c>
      <c r="U2364" s="63" t="str">
        <f>IF($B2364="", "", IF(OR($B2364&lt;'Intro &amp; Setup'!$W$18, $B2364&gt;'Intro &amp; Setup'!$AG$18), "X", ""))</f>
        <v/>
      </c>
      <c r="V2364" s="64" t="str">
        <f>IF($F2364="", "", IF(OR($F2364&lt;'Intro &amp; Setup'!$W$18, $F2364&gt;'Intro &amp; Setup'!$AG$18), "X", ""))</f>
        <v/>
      </c>
      <c r="W2364" s="6" t="str">
        <f t="shared" si="329"/>
        <v/>
      </c>
      <c r="Y2364" s="63" t="str">
        <f t="shared" si="330"/>
        <v/>
      </c>
      <c r="Z2364" s="64" t="str">
        <f t="shared" si="331"/>
        <v/>
      </c>
      <c r="AB2364" s="80" t="str">
        <f t="shared" si="332"/>
        <v/>
      </c>
      <c r="AC2364" s="77" t="str">
        <f t="shared" si="333"/>
        <v/>
      </c>
      <c r="AE2364" s="84" t="str">
        <f t="shared" si="334"/>
        <v/>
      </c>
      <c r="AG2364" s="6" t="str">
        <f>IF($AE2364="", "", COUNTIF($AE$10:$AE$2510, "&gt;"&amp;$AE2364)+1+COUNTIF($AE$10:$AE2364, $AE2364)-1)</f>
        <v/>
      </c>
    </row>
    <row r="2365" spans="1:33" x14ac:dyDescent="0.25">
      <c r="A2365" s="2"/>
      <c r="B2365" s="98"/>
      <c r="C2365" s="99"/>
      <c r="D2365" s="100"/>
      <c r="E2365" s="101"/>
      <c r="F2365" s="102"/>
      <c r="G2365" s="99"/>
      <c r="H2365" s="103"/>
      <c r="I2365" s="104"/>
      <c r="J2365" s="2"/>
      <c r="K2365" s="56" t="str">
        <f t="shared" si="326"/>
        <v/>
      </c>
      <c r="L2365" s="2"/>
      <c r="M2365" s="2"/>
      <c r="N2365" s="51" t="str">
        <f t="shared" si="327"/>
        <v/>
      </c>
      <c r="O2365" s="2"/>
      <c r="Q2365" s="6" t="str">
        <f t="shared" si="328"/>
        <v/>
      </c>
      <c r="S2365" s="6" t="str">
        <f>IF(COUNTIF($Q2365:$Q$2510, $Q2365)&gt;1, "", $Q2365)</f>
        <v/>
      </c>
      <c r="U2365" s="63" t="str">
        <f>IF($B2365="", "", IF(OR($B2365&lt;'Intro &amp; Setup'!$W$18, $B2365&gt;'Intro &amp; Setup'!$AG$18), "X", ""))</f>
        <v/>
      </c>
      <c r="V2365" s="64" t="str">
        <f>IF($F2365="", "", IF(OR($F2365&lt;'Intro &amp; Setup'!$W$18, $F2365&gt;'Intro &amp; Setup'!$AG$18), "X", ""))</f>
        <v/>
      </c>
      <c r="W2365" s="6" t="str">
        <f t="shared" si="329"/>
        <v/>
      </c>
      <c r="Y2365" s="63" t="str">
        <f t="shared" si="330"/>
        <v/>
      </c>
      <c r="Z2365" s="64" t="str">
        <f t="shared" si="331"/>
        <v/>
      </c>
      <c r="AB2365" s="80" t="str">
        <f t="shared" si="332"/>
        <v/>
      </c>
      <c r="AC2365" s="77" t="str">
        <f t="shared" si="333"/>
        <v/>
      </c>
      <c r="AE2365" s="84" t="str">
        <f t="shared" si="334"/>
        <v/>
      </c>
      <c r="AG2365" s="6" t="str">
        <f>IF($AE2365="", "", COUNTIF($AE$10:$AE$2510, "&gt;"&amp;$AE2365)+1+COUNTIF($AE$10:$AE2365, $AE2365)-1)</f>
        <v/>
      </c>
    </row>
    <row r="2366" spans="1:33" x14ac:dyDescent="0.25">
      <c r="A2366" s="2"/>
      <c r="B2366" s="98"/>
      <c r="C2366" s="99"/>
      <c r="D2366" s="100"/>
      <c r="E2366" s="101"/>
      <c r="F2366" s="102"/>
      <c r="G2366" s="99"/>
      <c r="H2366" s="103"/>
      <c r="I2366" s="104"/>
      <c r="J2366" s="2"/>
      <c r="K2366" s="56" t="str">
        <f t="shared" si="326"/>
        <v/>
      </c>
      <c r="L2366" s="2"/>
      <c r="M2366" s="2"/>
      <c r="N2366" s="51" t="str">
        <f t="shared" si="327"/>
        <v/>
      </c>
      <c r="O2366" s="2"/>
      <c r="Q2366" s="6" t="str">
        <f t="shared" si="328"/>
        <v/>
      </c>
      <c r="S2366" s="6" t="str">
        <f>IF(COUNTIF($Q2366:$Q$2510, $Q2366)&gt;1, "", $Q2366)</f>
        <v/>
      </c>
      <c r="U2366" s="63" t="str">
        <f>IF($B2366="", "", IF(OR($B2366&lt;'Intro &amp; Setup'!$W$18, $B2366&gt;'Intro &amp; Setup'!$AG$18), "X", ""))</f>
        <v/>
      </c>
      <c r="V2366" s="64" t="str">
        <f>IF($F2366="", "", IF(OR($F2366&lt;'Intro &amp; Setup'!$W$18, $F2366&gt;'Intro &amp; Setup'!$AG$18), "X", ""))</f>
        <v/>
      </c>
      <c r="W2366" s="6" t="str">
        <f t="shared" si="329"/>
        <v/>
      </c>
      <c r="Y2366" s="63" t="str">
        <f t="shared" si="330"/>
        <v/>
      </c>
      <c r="Z2366" s="64" t="str">
        <f t="shared" si="331"/>
        <v/>
      </c>
      <c r="AB2366" s="80" t="str">
        <f t="shared" si="332"/>
        <v/>
      </c>
      <c r="AC2366" s="77" t="str">
        <f t="shared" si="333"/>
        <v/>
      </c>
      <c r="AE2366" s="84" t="str">
        <f t="shared" si="334"/>
        <v/>
      </c>
      <c r="AG2366" s="6" t="str">
        <f>IF($AE2366="", "", COUNTIF($AE$10:$AE$2510, "&gt;"&amp;$AE2366)+1+COUNTIF($AE$10:$AE2366, $AE2366)-1)</f>
        <v/>
      </c>
    </row>
    <row r="2367" spans="1:33" x14ac:dyDescent="0.25">
      <c r="A2367" s="2"/>
      <c r="B2367" s="98"/>
      <c r="C2367" s="99"/>
      <c r="D2367" s="100"/>
      <c r="E2367" s="101"/>
      <c r="F2367" s="102"/>
      <c r="G2367" s="99"/>
      <c r="H2367" s="103"/>
      <c r="I2367" s="104"/>
      <c r="J2367" s="2"/>
      <c r="K2367" s="56" t="str">
        <f t="shared" si="326"/>
        <v/>
      </c>
      <c r="L2367" s="2"/>
      <c r="M2367" s="2"/>
      <c r="N2367" s="51" t="str">
        <f t="shared" si="327"/>
        <v/>
      </c>
      <c r="O2367" s="2"/>
      <c r="Q2367" s="6" t="str">
        <f t="shared" si="328"/>
        <v/>
      </c>
      <c r="S2367" s="6" t="str">
        <f>IF(COUNTIF($Q2367:$Q$2510, $Q2367)&gt;1, "", $Q2367)</f>
        <v/>
      </c>
      <c r="U2367" s="63" t="str">
        <f>IF($B2367="", "", IF(OR($B2367&lt;'Intro &amp; Setup'!$W$18, $B2367&gt;'Intro &amp; Setup'!$AG$18), "X", ""))</f>
        <v/>
      </c>
      <c r="V2367" s="64" t="str">
        <f>IF($F2367="", "", IF(OR($F2367&lt;'Intro &amp; Setup'!$W$18, $F2367&gt;'Intro &amp; Setup'!$AG$18), "X", ""))</f>
        <v/>
      </c>
      <c r="W2367" s="6" t="str">
        <f t="shared" si="329"/>
        <v/>
      </c>
      <c r="Y2367" s="63" t="str">
        <f t="shared" si="330"/>
        <v/>
      </c>
      <c r="Z2367" s="64" t="str">
        <f t="shared" si="331"/>
        <v/>
      </c>
      <c r="AB2367" s="80" t="str">
        <f t="shared" si="332"/>
        <v/>
      </c>
      <c r="AC2367" s="77" t="str">
        <f t="shared" si="333"/>
        <v/>
      </c>
      <c r="AE2367" s="84" t="str">
        <f t="shared" si="334"/>
        <v/>
      </c>
      <c r="AG2367" s="6" t="str">
        <f>IF($AE2367="", "", COUNTIF($AE$10:$AE$2510, "&gt;"&amp;$AE2367)+1+COUNTIF($AE$10:$AE2367, $AE2367)-1)</f>
        <v/>
      </c>
    </row>
    <row r="2368" spans="1:33" x14ac:dyDescent="0.25">
      <c r="A2368" s="2"/>
      <c r="B2368" s="98"/>
      <c r="C2368" s="99"/>
      <c r="D2368" s="100"/>
      <c r="E2368" s="101"/>
      <c r="F2368" s="102"/>
      <c r="G2368" s="99"/>
      <c r="H2368" s="103"/>
      <c r="I2368" s="104"/>
      <c r="J2368" s="2"/>
      <c r="K2368" s="56" t="str">
        <f t="shared" si="326"/>
        <v/>
      </c>
      <c r="L2368" s="2"/>
      <c r="M2368" s="2"/>
      <c r="N2368" s="51" t="str">
        <f t="shared" si="327"/>
        <v/>
      </c>
      <c r="O2368" s="2"/>
      <c r="Q2368" s="6" t="str">
        <f t="shared" si="328"/>
        <v/>
      </c>
      <c r="S2368" s="6" t="str">
        <f>IF(COUNTIF($Q2368:$Q$2510, $Q2368)&gt;1, "", $Q2368)</f>
        <v/>
      </c>
      <c r="U2368" s="63" t="str">
        <f>IF($B2368="", "", IF(OR($B2368&lt;'Intro &amp; Setup'!$W$18, $B2368&gt;'Intro &amp; Setup'!$AG$18), "X", ""))</f>
        <v/>
      </c>
      <c r="V2368" s="64" t="str">
        <f>IF($F2368="", "", IF(OR($F2368&lt;'Intro &amp; Setup'!$W$18, $F2368&gt;'Intro &amp; Setup'!$AG$18), "X", ""))</f>
        <v/>
      </c>
      <c r="W2368" s="6" t="str">
        <f t="shared" si="329"/>
        <v/>
      </c>
      <c r="Y2368" s="63" t="str">
        <f t="shared" si="330"/>
        <v/>
      </c>
      <c r="Z2368" s="64" t="str">
        <f t="shared" si="331"/>
        <v/>
      </c>
      <c r="AB2368" s="80" t="str">
        <f t="shared" si="332"/>
        <v/>
      </c>
      <c r="AC2368" s="77" t="str">
        <f t="shared" si="333"/>
        <v/>
      </c>
      <c r="AE2368" s="84" t="str">
        <f t="shared" si="334"/>
        <v/>
      </c>
      <c r="AG2368" s="6" t="str">
        <f>IF($AE2368="", "", COUNTIF($AE$10:$AE$2510, "&gt;"&amp;$AE2368)+1+COUNTIF($AE$10:$AE2368, $AE2368)-1)</f>
        <v/>
      </c>
    </row>
    <row r="2369" spans="1:33" x14ac:dyDescent="0.25">
      <c r="A2369" s="2"/>
      <c r="B2369" s="98"/>
      <c r="C2369" s="99"/>
      <c r="D2369" s="100"/>
      <c r="E2369" s="101"/>
      <c r="F2369" s="102"/>
      <c r="G2369" s="99"/>
      <c r="H2369" s="103"/>
      <c r="I2369" s="104"/>
      <c r="J2369" s="2"/>
      <c r="K2369" s="56" t="str">
        <f t="shared" si="326"/>
        <v/>
      </c>
      <c r="L2369" s="2"/>
      <c r="M2369" s="2"/>
      <c r="N2369" s="51" t="str">
        <f t="shared" si="327"/>
        <v/>
      </c>
      <c r="O2369" s="2"/>
      <c r="Q2369" s="6" t="str">
        <f t="shared" si="328"/>
        <v/>
      </c>
      <c r="S2369" s="6" t="str">
        <f>IF(COUNTIF($Q2369:$Q$2510, $Q2369)&gt;1, "", $Q2369)</f>
        <v/>
      </c>
      <c r="U2369" s="63" t="str">
        <f>IF($B2369="", "", IF(OR($B2369&lt;'Intro &amp; Setup'!$W$18, $B2369&gt;'Intro &amp; Setup'!$AG$18), "X", ""))</f>
        <v/>
      </c>
      <c r="V2369" s="64" t="str">
        <f>IF($F2369="", "", IF(OR($F2369&lt;'Intro &amp; Setup'!$W$18, $F2369&gt;'Intro &amp; Setup'!$AG$18), "X", ""))</f>
        <v/>
      </c>
      <c r="W2369" s="6" t="str">
        <f t="shared" si="329"/>
        <v/>
      </c>
      <c r="Y2369" s="63" t="str">
        <f t="shared" si="330"/>
        <v/>
      </c>
      <c r="Z2369" s="64" t="str">
        <f t="shared" si="331"/>
        <v/>
      </c>
      <c r="AB2369" s="80" t="str">
        <f t="shared" si="332"/>
        <v/>
      </c>
      <c r="AC2369" s="77" t="str">
        <f t="shared" si="333"/>
        <v/>
      </c>
      <c r="AE2369" s="84" t="str">
        <f t="shared" si="334"/>
        <v/>
      </c>
      <c r="AG2369" s="6" t="str">
        <f>IF($AE2369="", "", COUNTIF($AE$10:$AE$2510, "&gt;"&amp;$AE2369)+1+COUNTIF($AE$10:$AE2369, $AE2369)-1)</f>
        <v/>
      </c>
    </row>
    <row r="2370" spans="1:33" x14ac:dyDescent="0.25">
      <c r="A2370" s="2"/>
      <c r="B2370" s="98"/>
      <c r="C2370" s="99"/>
      <c r="D2370" s="100"/>
      <c r="E2370" s="101"/>
      <c r="F2370" s="102"/>
      <c r="G2370" s="99"/>
      <c r="H2370" s="103"/>
      <c r="I2370" s="104"/>
      <c r="J2370" s="2"/>
      <c r="K2370" s="56" t="str">
        <f t="shared" si="326"/>
        <v/>
      </c>
      <c r="L2370" s="2"/>
      <c r="M2370" s="2"/>
      <c r="N2370" s="51" t="str">
        <f t="shared" si="327"/>
        <v/>
      </c>
      <c r="O2370" s="2"/>
      <c r="Q2370" s="6" t="str">
        <f t="shared" si="328"/>
        <v/>
      </c>
      <c r="S2370" s="6" t="str">
        <f>IF(COUNTIF($Q2370:$Q$2510, $Q2370)&gt;1, "", $Q2370)</f>
        <v/>
      </c>
      <c r="U2370" s="63" t="str">
        <f>IF($B2370="", "", IF(OR($B2370&lt;'Intro &amp; Setup'!$W$18, $B2370&gt;'Intro &amp; Setup'!$AG$18), "X", ""))</f>
        <v/>
      </c>
      <c r="V2370" s="64" t="str">
        <f>IF($F2370="", "", IF(OR($F2370&lt;'Intro &amp; Setup'!$W$18, $F2370&gt;'Intro &amp; Setup'!$AG$18), "X", ""))</f>
        <v/>
      </c>
      <c r="W2370" s="6" t="str">
        <f t="shared" si="329"/>
        <v/>
      </c>
      <c r="Y2370" s="63" t="str">
        <f t="shared" si="330"/>
        <v/>
      </c>
      <c r="Z2370" s="64" t="str">
        <f t="shared" si="331"/>
        <v/>
      </c>
      <c r="AB2370" s="80" t="str">
        <f t="shared" si="332"/>
        <v/>
      </c>
      <c r="AC2370" s="77" t="str">
        <f t="shared" si="333"/>
        <v/>
      </c>
      <c r="AE2370" s="84" t="str">
        <f t="shared" si="334"/>
        <v/>
      </c>
      <c r="AG2370" s="6" t="str">
        <f>IF($AE2370="", "", COUNTIF($AE$10:$AE$2510, "&gt;"&amp;$AE2370)+1+COUNTIF($AE$10:$AE2370, $AE2370)-1)</f>
        <v/>
      </c>
    </row>
    <row r="2371" spans="1:33" x14ac:dyDescent="0.25">
      <c r="A2371" s="2"/>
      <c r="B2371" s="98"/>
      <c r="C2371" s="99"/>
      <c r="D2371" s="100"/>
      <c r="E2371" s="101"/>
      <c r="F2371" s="102"/>
      <c r="G2371" s="99"/>
      <c r="H2371" s="103"/>
      <c r="I2371" s="104"/>
      <c r="J2371" s="2"/>
      <c r="K2371" s="56" t="str">
        <f t="shared" si="326"/>
        <v/>
      </c>
      <c r="L2371" s="2"/>
      <c r="M2371" s="2"/>
      <c r="N2371" s="51" t="str">
        <f t="shared" si="327"/>
        <v/>
      </c>
      <c r="O2371" s="2"/>
      <c r="Q2371" s="6" t="str">
        <f t="shared" si="328"/>
        <v/>
      </c>
      <c r="S2371" s="6" t="str">
        <f>IF(COUNTIF($Q2371:$Q$2510, $Q2371)&gt;1, "", $Q2371)</f>
        <v/>
      </c>
      <c r="U2371" s="63" t="str">
        <f>IF($B2371="", "", IF(OR($B2371&lt;'Intro &amp; Setup'!$W$18, $B2371&gt;'Intro &amp; Setup'!$AG$18), "X", ""))</f>
        <v/>
      </c>
      <c r="V2371" s="64" t="str">
        <f>IF($F2371="", "", IF(OR($F2371&lt;'Intro &amp; Setup'!$W$18, $F2371&gt;'Intro &amp; Setup'!$AG$18), "X", ""))</f>
        <v/>
      </c>
      <c r="W2371" s="6" t="str">
        <f t="shared" si="329"/>
        <v/>
      </c>
      <c r="Y2371" s="63" t="str">
        <f t="shared" si="330"/>
        <v/>
      </c>
      <c r="Z2371" s="64" t="str">
        <f t="shared" si="331"/>
        <v/>
      </c>
      <c r="AB2371" s="80" t="str">
        <f t="shared" si="332"/>
        <v/>
      </c>
      <c r="AC2371" s="77" t="str">
        <f t="shared" si="333"/>
        <v/>
      </c>
      <c r="AE2371" s="84" t="str">
        <f t="shared" si="334"/>
        <v/>
      </c>
      <c r="AG2371" s="6" t="str">
        <f>IF($AE2371="", "", COUNTIF($AE$10:$AE$2510, "&gt;"&amp;$AE2371)+1+COUNTIF($AE$10:$AE2371, $AE2371)-1)</f>
        <v/>
      </c>
    </row>
    <row r="2372" spans="1:33" x14ac:dyDescent="0.25">
      <c r="A2372" s="2"/>
      <c r="B2372" s="98"/>
      <c r="C2372" s="99"/>
      <c r="D2372" s="100"/>
      <c r="E2372" s="101"/>
      <c r="F2372" s="102"/>
      <c r="G2372" s="99"/>
      <c r="H2372" s="103"/>
      <c r="I2372" s="104"/>
      <c r="J2372" s="2"/>
      <c r="K2372" s="56" t="str">
        <f t="shared" si="326"/>
        <v/>
      </c>
      <c r="L2372" s="2"/>
      <c r="M2372" s="2"/>
      <c r="N2372" s="51" t="str">
        <f t="shared" si="327"/>
        <v/>
      </c>
      <c r="O2372" s="2"/>
      <c r="Q2372" s="6" t="str">
        <f t="shared" si="328"/>
        <v/>
      </c>
      <c r="S2372" s="6" t="str">
        <f>IF(COUNTIF($Q2372:$Q$2510, $Q2372)&gt;1, "", $Q2372)</f>
        <v/>
      </c>
      <c r="U2372" s="63" t="str">
        <f>IF($B2372="", "", IF(OR($B2372&lt;'Intro &amp; Setup'!$W$18, $B2372&gt;'Intro &amp; Setup'!$AG$18), "X", ""))</f>
        <v/>
      </c>
      <c r="V2372" s="64" t="str">
        <f>IF($F2372="", "", IF(OR($F2372&lt;'Intro &amp; Setup'!$W$18, $F2372&gt;'Intro &amp; Setup'!$AG$18), "X", ""))</f>
        <v/>
      </c>
      <c r="W2372" s="6" t="str">
        <f t="shared" si="329"/>
        <v/>
      </c>
      <c r="Y2372" s="63" t="str">
        <f t="shared" si="330"/>
        <v/>
      </c>
      <c r="Z2372" s="64" t="str">
        <f t="shared" si="331"/>
        <v/>
      </c>
      <c r="AB2372" s="80" t="str">
        <f t="shared" si="332"/>
        <v/>
      </c>
      <c r="AC2372" s="77" t="str">
        <f t="shared" si="333"/>
        <v/>
      </c>
      <c r="AE2372" s="84" t="str">
        <f t="shared" si="334"/>
        <v/>
      </c>
      <c r="AG2372" s="6" t="str">
        <f>IF($AE2372="", "", COUNTIF($AE$10:$AE$2510, "&gt;"&amp;$AE2372)+1+COUNTIF($AE$10:$AE2372, $AE2372)-1)</f>
        <v/>
      </c>
    </row>
    <row r="2373" spans="1:33" x14ac:dyDescent="0.25">
      <c r="A2373" s="2"/>
      <c r="B2373" s="98"/>
      <c r="C2373" s="99"/>
      <c r="D2373" s="100"/>
      <c r="E2373" s="101"/>
      <c r="F2373" s="102"/>
      <c r="G2373" s="99"/>
      <c r="H2373" s="103"/>
      <c r="I2373" s="104"/>
      <c r="J2373" s="2"/>
      <c r="K2373" s="56" t="str">
        <f t="shared" si="326"/>
        <v/>
      </c>
      <c r="L2373" s="2"/>
      <c r="M2373" s="2"/>
      <c r="N2373" s="51" t="str">
        <f t="shared" si="327"/>
        <v/>
      </c>
      <c r="O2373" s="2"/>
      <c r="Q2373" s="6" t="str">
        <f t="shared" si="328"/>
        <v/>
      </c>
      <c r="S2373" s="6" t="str">
        <f>IF(COUNTIF($Q2373:$Q$2510, $Q2373)&gt;1, "", $Q2373)</f>
        <v/>
      </c>
      <c r="U2373" s="63" t="str">
        <f>IF($B2373="", "", IF(OR($B2373&lt;'Intro &amp; Setup'!$W$18, $B2373&gt;'Intro &amp; Setup'!$AG$18), "X", ""))</f>
        <v/>
      </c>
      <c r="V2373" s="64" t="str">
        <f>IF($F2373="", "", IF(OR($F2373&lt;'Intro &amp; Setup'!$W$18, $F2373&gt;'Intro &amp; Setup'!$AG$18), "X", ""))</f>
        <v/>
      </c>
      <c r="W2373" s="6" t="str">
        <f t="shared" si="329"/>
        <v/>
      </c>
      <c r="Y2373" s="63" t="str">
        <f t="shared" si="330"/>
        <v/>
      </c>
      <c r="Z2373" s="64" t="str">
        <f t="shared" si="331"/>
        <v/>
      </c>
      <c r="AB2373" s="80" t="str">
        <f t="shared" si="332"/>
        <v/>
      </c>
      <c r="AC2373" s="77" t="str">
        <f t="shared" si="333"/>
        <v/>
      </c>
      <c r="AE2373" s="84" t="str">
        <f t="shared" si="334"/>
        <v/>
      </c>
      <c r="AG2373" s="6" t="str">
        <f>IF($AE2373="", "", COUNTIF($AE$10:$AE$2510, "&gt;"&amp;$AE2373)+1+COUNTIF($AE$10:$AE2373, $AE2373)-1)</f>
        <v/>
      </c>
    </row>
    <row r="2374" spans="1:33" x14ac:dyDescent="0.25">
      <c r="A2374" s="2"/>
      <c r="B2374" s="98"/>
      <c r="C2374" s="99"/>
      <c r="D2374" s="100"/>
      <c r="E2374" s="101"/>
      <c r="F2374" s="102"/>
      <c r="G2374" s="99"/>
      <c r="H2374" s="103"/>
      <c r="I2374" s="104"/>
      <c r="J2374" s="2"/>
      <c r="K2374" s="56" t="str">
        <f t="shared" si="326"/>
        <v/>
      </c>
      <c r="L2374" s="2"/>
      <c r="M2374" s="2"/>
      <c r="N2374" s="51" t="str">
        <f t="shared" si="327"/>
        <v/>
      </c>
      <c r="O2374" s="2"/>
      <c r="Q2374" s="6" t="str">
        <f t="shared" si="328"/>
        <v/>
      </c>
      <c r="S2374" s="6" t="str">
        <f>IF(COUNTIF($Q2374:$Q$2510, $Q2374)&gt;1, "", $Q2374)</f>
        <v/>
      </c>
      <c r="U2374" s="63" t="str">
        <f>IF($B2374="", "", IF(OR($B2374&lt;'Intro &amp; Setup'!$W$18, $B2374&gt;'Intro &amp; Setup'!$AG$18), "X", ""))</f>
        <v/>
      </c>
      <c r="V2374" s="64" t="str">
        <f>IF($F2374="", "", IF(OR($F2374&lt;'Intro &amp; Setup'!$W$18, $F2374&gt;'Intro &amp; Setup'!$AG$18), "X", ""))</f>
        <v/>
      </c>
      <c r="W2374" s="6" t="str">
        <f t="shared" si="329"/>
        <v/>
      </c>
      <c r="Y2374" s="63" t="str">
        <f t="shared" si="330"/>
        <v/>
      </c>
      <c r="Z2374" s="64" t="str">
        <f t="shared" si="331"/>
        <v/>
      </c>
      <c r="AB2374" s="80" t="str">
        <f t="shared" si="332"/>
        <v/>
      </c>
      <c r="AC2374" s="77" t="str">
        <f t="shared" si="333"/>
        <v/>
      </c>
      <c r="AE2374" s="84" t="str">
        <f t="shared" si="334"/>
        <v/>
      </c>
      <c r="AG2374" s="6" t="str">
        <f>IF($AE2374="", "", COUNTIF($AE$10:$AE$2510, "&gt;"&amp;$AE2374)+1+COUNTIF($AE$10:$AE2374, $AE2374)-1)</f>
        <v/>
      </c>
    </row>
    <row r="2375" spans="1:33" x14ac:dyDescent="0.25">
      <c r="A2375" s="2"/>
      <c r="B2375" s="98"/>
      <c r="C2375" s="99"/>
      <c r="D2375" s="100"/>
      <c r="E2375" s="101"/>
      <c r="F2375" s="102"/>
      <c r="G2375" s="99"/>
      <c r="H2375" s="103"/>
      <c r="I2375" s="104"/>
      <c r="J2375" s="2"/>
      <c r="K2375" s="56" t="str">
        <f t="shared" si="326"/>
        <v/>
      </c>
      <c r="L2375" s="2"/>
      <c r="M2375" s="2"/>
      <c r="N2375" s="51" t="str">
        <f t="shared" si="327"/>
        <v/>
      </c>
      <c r="O2375" s="2"/>
      <c r="Q2375" s="6" t="str">
        <f t="shared" si="328"/>
        <v/>
      </c>
      <c r="S2375" s="6" t="str">
        <f>IF(COUNTIF($Q2375:$Q$2510, $Q2375)&gt;1, "", $Q2375)</f>
        <v/>
      </c>
      <c r="U2375" s="63" t="str">
        <f>IF($B2375="", "", IF(OR($B2375&lt;'Intro &amp; Setup'!$W$18, $B2375&gt;'Intro &amp; Setup'!$AG$18), "X", ""))</f>
        <v/>
      </c>
      <c r="V2375" s="64" t="str">
        <f>IF($F2375="", "", IF(OR($F2375&lt;'Intro &amp; Setup'!$W$18, $F2375&gt;'Intro &amp; Setup'!$AG$18), "X", ""))</f>
        <v/>
      </c>
      <c r="W2375" s="6" t="str">
        <f t="shared" si="329"/>
        <v/>
      </c>
      <c r="Y2375" s="63" t="str">
        <f t="shared" si="330"/>
        <v/>
      </c>
      <c r="Z2375" s="64" t="str">
        <f t="shared" si="331"/>
        <v/>
      </c>
      <c r="AB2375" s="80" t="str">
        <f t="shared" si="332"/>
        <v/>
      </c>
      <c r="AC2375" s="77" t="str">
        <f t="shared" si="333"/>
        <v/>
      </c>
      <c r="AE2375" s="84" t="str">
        <f t="shared" si="334"/>
        <v/>
      </c>
      <c r="AG2375" s="6" t="str">
        <f>IF($AE2375="", "", COUNTIF($AE$10:$AE$2510, "&gt;"&amp;$AE2375)+1+COUNTIF($AE$10:$AE2375, $AE2375)-1)</f>
        <v/>
      </c>
    </row>
    <row r="2376" spans="1:33" x14ac:dyDescent="0.25">
      <c r="A2376" s="2"/>
      <c r="B2376" s="98"/>
      <c r="C2376" s="99"/>
      <c r="D2376" s="100"/>
      <c r="E2376" s="101"/>
      <c r="F2376" s="102"/>
      <c r="G2376" s="99"/>
      <c r="H2376" s="103"/>
      <c r="I2376" s="104"/>
      <c r="J2376" s="2"/>
      <c r="K2376" s="56" t="str">
        <f t="shared" si="326"/>
        <v/>
      </c>
      <c r="L2376" s="2"/>
      <c r="M2376" s="2"/>
      <c r="N2376" s="51" t="str">
        <f t="shared" si="327"/>
        <v/>
      </c>
      <c r="O2376" s="2"/>
      <c r="Q2376" s="6" t="str">
        <f t="shared" si="328"/>
        <v/>
      </c>
      <c r="S2376" s="6" t="str">
        <f>IF(COUNTIF($Q2376:$Q$2510, $Q2376)&gt;1, "", $Q2376)</f>
        <v/>
      </c>
      <c r="U2376" s="63" t="str">
        <f>IF($B2376="", "", IF(OR($B2376&lt;'Intro &amp; Setup'!$W$18, $B2376&gt;'Intro &amp; Setup'!$AG$18), "X", ""))</f>
        <v/>
      </c>
      <c r="V2376" s="64" t="str">
        <f>IF($F2376="", "", IF(OR($F2376&lt;'Intro &amp; Setup'!$W$18, $F2376&gt;'Intro &amp; Setup'!$AG$18), "X", ""))</f>
        <v/>
      </c>
      <c r="W2376" s="6" t="str">
        <f t="shared" si="329"/>
        <v/>
      </c>
      <c r="Y2376" s="63" t="str">
        <f t="shared" si="330"/>
        <v/>
      </c>
      <c r="Z2376" s="64" t="str">
        <f t="shared" si="331"/>
        <v/>
      </c>
      <c r="AB2376" s="80" t="str">
        <f t="shared" si="332"/>
        <v/>
      </c>
      <c r="AC2376" s="77" t="str">
        <f t="shared" si="333"/>
        <v/>
      </c>
      <c r="AE2376" s="84" t="str">
        <f t="shared" si="334"/>
        <v/>
      </c>
      <c r="AG2376" s="6" t="str">
        <f>IF($AE2376="", "", COUNTIF($AE$10:$AE$2510, "&gt;"&amp;$AE2376)+1+COUNTIF($AE$10:$AE2376, $AE2376)-1)</f>
        <v/>
      </c>
    </row>
    <row r="2377" spans="1:33" x14ac:dyDescent="0.25">
      <c r="A2377" s="2"/>
      <c r="B2377" s="98"/>
      <c r="C2377" s="99"/>
      <c r="D2377" s="100"/>
      <c r="E2377" s="101"/>
      <c r="F2377" s="102"/>
      <c r="G2377" s="99"/>
      <c r="H2377" s="103"/>
      <c r="I2377" s="104"/>
      <c r="J2377" s="2"/>
      <c r="K2377" s="56" t="str">
        <f t="shared" si="326"/>
        <v/>
      </c>
      <c r="L2377" s="2"/>
      <c r="M2377" s="2"/>
      <c r="N2377" s="51" t="str">
        <f t="shared" si="327"/>
        <v/>
      </c>
      <c r="O2377" s="2"/>
      <c r="Q2377" s="6" t="str">
        <f t="shared" si="328"/>
        <v/>
      </c>
      <c r="S2377" s="6" t="str">
        <f>IF(COUNTIF($Q2377:$Q$2510, $Q2377)&gt;1, "", $Q2377)</f>
        <v/>
      </c>
      <c r="U2377" s="63" t="str">
        <f>IF($B2377="", "", IF(OR($B2377&lt;'Intro &amp; Setup'!$W$18, $B2377&gt;'Intro &amp; Setup'!$AG$18), "X", ""))</f>
        <v/>
      </c>
      <c r="V2377" s="64" t="str">
        <f>IF($F2377="", "", IF(OR($F2377&lt;'Intro &amp; Setup'!$W$18, $F2377&gt;'Intro &amp; Setup'!$AG$18), "X", ""))</f>
        <v/>
      </c>
      <c r="W2377" s="6" t="str">
        <f t="shared" si="329"/>
        <v/>
      </c>
      <c r="Y2377" s="63" t="str">
        <f t="shared" si="330"/>
        <v/>
      </c>
      <c r="Z2377" s="64" t="str">
        <f t="shared" si="331"/>
        <v/>
      </c>
      <c r="AB2377" s="80" t="str">
        <f t="shared" si="332"/>
        <v/>
      </c>
      <c r="AC2377" s="77" t="str">
        <f t="shared" si="333"/>
        <v/>
      </c>
      <c r="AE2377" s="84" t="str">
        <f t="shared" si="334"/>
        <v/>
      </c>
      <c r="AG2377" s="6" t="str">
        <f>IF($AE2377="", "", COUNTIF($AE$10:$AE$2510, "&gt;"&amp;$AE2377)+1+COUNTIF($AE$10:$AE2377, $AE2377)-1)</f>
        <v/>
      </c>
    </row>
    <row r="2378" spans="1:33" x14ac:dyDescent="0.25">
      <c r="A2378" s="2"/>
      <c r="B2378" s="98"/>
      <c r="C2378" s="99"/>
      <c r="D2378" s="100"/>
      <c r="E2378" s="101"/>
      <c r="F2378" s="102"/>
      <c r="G2378" s="99"/>
      <c r="H2378" s="103"/>
      <c r="I2378" s="104"/>
      <c r="J2378" s="2"/>
      <c r="K2378" s="56" t="str">
        <f t="shared" si="326"/>
        <v/>
      </c>
      <c r="L2378" s="2"/>
      <c r="M2378" s="2"/>
      <c r="N2378" s="51" t="str">
        <f t="shared" si="327"/>
        <v/>
      </c>
      <c r="O2378" s="2"/>
      <c r="Q2378" s="6" t="str">
        <f t="shared" si="328"/>
        <v/>
      </c>
      <c r="S2378" s="6" t="str">
        <f>IF(COUNTIF($Q2378:$Q$2510, $Q2378)&gt;1, "", $Q2378)</f>
        <v/>
      </c>
      <c r="U2378" s="63" t="str">
        <f>IF($B2378="", "", IF(OR($B2378&lt;'Intro &amp; Setup'!$W$18, $B2378&gt;'Intro &amp; Setup'!$AG$18), "X", ""))</f>
        <v/>
      </c>
      <c r="V2378" s="64" t="str">
        <f>IF($F2378="", "", IF(OR($F2378&lt;'Intro &amp; Setup'!$W$18, $F2378&gt;'Intro &amp; Setup'!$AG$18), "X", ""))</f>
        <v/>
      </c>
      <c r="W2378" s="6" t="str">
        <f t="shared" si="329"/>
        <v/>
      </c>
      <c r="Y2378" s="63" t="str">
        <f t="shared" si="330"/>
        <v/>
      </c>
      <c r="Z2378" s="64" t="str">
        <f t="shared" si="331"/>
        <v/>
      </c>
      <c r="AB2378" s="80" t="str">
        <f t="shared" si="332"/>
        <v/>
      </c>
      <c r="AC2378" s="77" t="str">
        <f t="shared" si="333"/>
        <v/>
      </c>
      <c r="AE2378" s="84" t="str">
        <f t="shared" si="334"/>
        <v/>
      </c>
      <c r="AG2378" s="6" t="str">
        <f>IF($AE2378="", "", COUNTIF($AE$10:$AE$2510, "&gt;"&amp;$AE2378)+1+COUNTIF($AE$10:$AE2378, $AE2378)-1)</f>
        <v/>
      </c>
    </row>
    <row r="2379" spans="1:33" x14ac:dyDescent="0.25">
      <c r="A2379" s="2"/>
      <c r="B2379" s="98"/>
      <c r="C2379" s="99"/>
      <c r="D2379" s="100"/>
      <c r="E2379" s="101"/>
      <c r="F2379" s="102"/>
      <c r="G2379" s="99"/>
      <c r="H2379" s="103"/>
      <c r="I2379" s="104"/>
      <c r="J2379" s="2"/>
      <c r="K2379" s="56" t="str">
        <f t="shared" si="326"/>
        <v/>
      </c>
      <c r="L2379" s="2"/>
      <c r="M2379" s="2"/>
      <c r="N2379" s="51" t="str">
        <f t="shared" si="327"/>
        <v/>
      </c>
      <c r="O2379" s="2"/>
      <c r="Q2379" s="6" t="str">
        <f t="shared" si="328"/>
        <v/>
      </c>
      <c r="S2379" s="6" t="str">
        <f>IF(COUNTIF($Q2379:$Q$2510, $Q2379)&gt;1, "", $Q2379)</f>
        <v/>
      </c>
      <c r="U2379" s="63" t="str">
        <f>IF($B2379="", "", IF(OR($B2379&lt;'Intro &amp; Setup'!$W$18, $B2379&gt;'Intro &amp; Setup'!$AG$18), "X", ""))</f>
        <v/>
      </c>
      <c r="V2379" s="64" t="str">
        <f>IF($F2379="", "", IF(OR($F2379&lt;'Intro &amp; Setup'!$W$18, $F2379&gt;'Intro &amp; Setup'!$AG$18), "X", ""))</f>
        <v/>
      </c>
      <c r="W2379" s="6" t="str">
        <f t="shared" si="329"/>
        <v/>
      </c>
      <c r="Y2379" s="63" t="str">
        <f t="shared" si="330"/>
        <v/>
      </c>
      <c r="Z2379" s="64" t="str">
        <f t="shared" si="331"/>
        <v/>
      </c>
      <c r="AB2379" s="80" t="str">
        <f t="shared" si="332"/>
        <v/>
      </c>
      <c r="AC2379" s="77" t="str">
        <f t="shared" si="333"/>
        <v/>
      </c>
      <c r="AE2379" s="84" t="str">
        <f t="shared" si="334"/>
        <v/>
      </c>
      <c r="AG2379" s="6" t="str">
        <f>IF($AE2379="", "", COUNTIF($AE$10:$AE$2510, "&gt;"&amp;$AE2379)+1+COUNTIF($AE$10:$AE2379, $AE2379)-1)</f>
        <v/>
      </c>
    </row>
    <row r="2380" spans="1:33" x14ac:dyDescent="0.25">
      <c r="A2380" s="2"/>
      <c r="B2380" s="98"/>
      <c r="C2380" s="99"/>
      <c r="D2380" s="100"/>
      <c r="E2380" s="101"/>
      <c r="F2380" s="102"/>
      <c r="G2380" s="99"/>
      <c r="H2380" s="103"/>
      <c r="I2380" s="104"/>
      <c r="J2380" s="2"/>
      <c r="K2380" s="56" t="str">
        <f t="shared" ref="K2380:K2443" si="335">IF($G2380="", "", IF($I2380="", IFERROR(INDEX($I$11:$I$2510, MATCH($G2380, $S$11:$S$2510, 0)), ""), $I2380))</f>
        <v/>
      </c>
      <c r="L2380" s="2"/>
      <c r="M2380" s="2"/>
      <c r="N2380" s="51" t="str">
        <f t="shared" ref="N2380:N2443" si="336">IFERROR(IF($H2380="", "", IF($G2380="", $H2380, ROUND($H2380/$K2380, 2))), "")</f>
        <v/>
      </c>
      <c r="O2380" s="2"/>
      <c r="Q2380" s="6" t="str">
        <f t="shared" ref="Q2380:Q2443" si="337">IF($I2380="", "", $G2380)</f>
        <v/>
      </c>
      <c r="S2380" s="6" t="str">
        <f>IF(COUNTIF($Q2380:$Q$2510, $Q2380)&gt;1, "", $Q2380)</f>
        <v/>
      </c>
      <c r="U2380" s="63" t="str">
        <f>IF($B2380="", "", IF(OR($B2380&lt;'Intro &amp; Setup'!$W$18, $B2380&gt;'Intro &amp; Setup'!$AG$18), "X", ""))</f>
        <v/>
      </c>
      <c r="V2380" s="64" t="str">
        <f>IF($F2380="", "", IF(OR($F2380&lt;'Intro &amp; Setup'!$W$18, $F2380&gt;'Intro &amp; Setup'!$AG$18), "X", ""))</f>
        <v/>
      </c>
      <c r="W2380" s="6" t="str">
        <f t="shared" ref="W2380:W2443" si="338">IF(AND($U2380="X", $V2380="X"), "X", "")</f>
        <v/>
      </c>
      <c r="Y2380" s="63" t="str">
        <f t="shared" ref="Y2380:Y2443" si="339">IF($W2380="X", "", IF($B2380="", "", TEXT($B2380, "mmm yyyy")))</f>
        <v/>
      </c>
      <c r="Z2380" s="64" t="str">
        <f t="shared" ref="Z2380:Z2443" si="340">IF($W2380="X", "", IF($F2380="", "", TEXT($F2380, "mmm yyyy")))</f>
        <v/>
      </c>
      <c r="AB2380" s="80" t="str">
        <f t="shared" ref="AB2380:AB2443" si="341">IF($G2380="", $N2380, "")</f>
        <v/>
      </c>
      <c r="AC2380" s="77" t="str">
        <f t="shared" ref="AC2380:AC2443" si="342">IF(NOT($G2380=""), $N2380, "")</f>
        <v/>
      </c>
      <c r="AE2380" s="84" t="str">
        <f t="shared" ref="AE2380:AE2443" si="343">IF($S2380="", "", SUMIF($G$11:$G$2510, $S2380, $N$11:$N$2510))</f>
        <v/>
      </c>
      <c r="AG2380" s="6" t="str">
        <f>IF($AE2380="", "", COUNTIF($AE$10:$AE$2510, "&gt;"&amp;$AE2380)+1+COUNTIF($AE$10:$AE2380, $AE2380)-1)</f>
        <v/>
      </c>
    </row>
    <row r="2381" spans="1:33" x14ac:dyDescent="0.25">
      <c r="A2381" s="2"/>
      <c r="B2381" s="98"/>
      <c r="C2381" s="99"/>
      <c r="D2381" s="100"/>
      <c r="E2381" s="101"/>
      <c r="F2381" s="102"/>
      <c r="G2381" s="99"/>
      <c r="H2381" s="103"/>
      <c r="I2381" s="104"/>
      <c r="J2381" s="2"/>
      <c r="K2381" s="56" t="str">
        <f t="shared" si="335"/>
        <v/>
      </c>
      <c r="L2381" s="2"/>
      <c r="M2381" s="2"/>
      <c r="N2381" s="51" t="str">
        <f t="shared" si="336"/>
        <v/>
      </c>
      <c r="O2381" s="2"/>
      <c r="Q2381" s="6" t="str">
        <f t="shared" si="337"/>
        <v/>
      </c>
      <c r="S2381" s="6" t="str">
        <f>IF(COUNTIF($Q2381:$Q$2510, $Q2381)&gt;1, "", $Q2381)</f>
        <v/>
      </c>
      <c r="U2381" s="63" t="str">
        <f>IF($B2381="", "", IF(OR($B2381&lt;'Intro &amp; Setup'!$W$18, $B2381&gt;'Intro &amp; Setup'!$AG$18), "X", ""))</f>
        <v/>
      </c>
      <c r="V2381" s="64" t="str">
        <f>IF($F2381="", "", IF(OR($F2381&lt;'Intro &amp; Setup'!$W$18, $F2381&gt;'Intro &amp; Setup'!$AG$18), "X", ""))</f>
        <v/>
      </c>
      <c r="W2381" s="6" t="str">
        <f t="shared" si="338"/>
        <v/>
      </c>
      <c r="Y2381" s="63" t="str">
        <f t="shared" si="339"/>
        <v/>
      </c>
      <c r="Z2381" s="64" t="str">
        <f t="shared" si="340"/>
        <v/>
      </c>
      <c r="AB2381" s="80" t="str">
        <f t="shared" si="341"/>
        <v/>
      </c>
      <c r="AC2381" s="77" t="str">
        <f t="shared" si="342"/>
        <v/>
      </c>
      <c r="AE2381" s="84" t="str">
        <f t="shared" si="343"/>
        <v/>
      </c>
      <c r="AG2381" s="6" t="str">
        <f>IF($AE2381="", "", COUNTIF($AE$10:$AE$2510, "&gt;"&amp;$AE2381)+1+COUNTIF($AE$10:$AE2381, $AE2381)-1)</f>
        <v/>
      </c>
    </row>
    <row r="2382" spans="1:33" x14ac:dyDescent="0.25">
      <c r="A2382" s="2"/>
      <c r="B2382" s="98"/>
      <c r="C2382" s="99"/>
      <c r="D2382" s="100"/>
      <c r="E2382" s="101"/>
      <c r="F2382" s="102"/>
      <c r="G2382" s="99"/>
      <c r="H2382" s="103"/>
      <c r="I2382" s="104"/>
      <c r="J2382" s="2"/>
      <c r="K2382" s="56" t="str">
        <f t="shared" si="335"/>
        <v/>
      </c>
      <c r="L2382" s="2"/>
      <c r="M2382" s="2"/>
      <c r="N2382" s="51" t="str">
        <f t="shared" si="336"/>
        <v/>
      </c>
      <c r="O2382" s="2"/>
      <c r="Q2382" s="6" t="str">
        <f t="shared" si="337"/>
        <v/>
      </c>
      <c r="S2382" s="6" t="str">
        <f>IF(COUNTIF($Q2382:$Q$2510, $Q2382)&gt;1, "", $Q2382)</f>
        <v/>
      </c>
      <c r="U2382" s="63" t="str">
        <f>IF($B2382="", "", IF(OR($B2382&lt;'Intro &amp; Setup'!$W$18, $B2382&gt;'Intro &amp; Setup'!$AG$18), "X", ""))</f>
        <v/>
      </c>
      <c r="V2382" s="64" t="str">
        <f>IF($F2382="", "", IF(OR($F2382&lt;'Intro &amp; Setup'!$W$18, $F2382&gt;'Intro &amp; Setup'!$AG$18), "X", ""))</f>
        <v/>
      </c>
      <c r="W2382" s="6" t="str">
        <f t="shared" si="338"/>
        <v/>
      </c>
      <c r="Y2382" s="63" t="str">
        <f t="shared" si="339"/>
        <v/>
      </c>
      <c r="Z2382" s="64" t="str">
        <f t="shared" si="340"/>
        <v/>
      </c>
      <c r="AB2382" s="80" t="str">
        <f t="shared" si="341"/>
        <v/>
      </c>
      <c r="AC2382" s="77" t="str">
        <f t="shared" si="342"/>
        <v/>
      </c>
      <c r="AE2382" s="84" t="str">
        <f t="shared" si="343"/>
        <v/>
      </c>
      <c r="AG2382" s="6" t="str">
        <f>IF($AE2382="", "", COUNTIF($AE$10:$AE$2510, "&gt;"&amp;$AE2382)+1+COUNTIF($AE$10:$AE2382, $AE2382)-1)</f>
        <v/>
      </c>
    </row>
    <row r="2383" spans="1:33" x14ac:dyDescent="0.25">
      <c r="A2383" s="2"/>
      <c r="B2383" s="98"/>
      <c r="C2383" s="99"/>
      <c r="D2383" s="100"/>
      <c r="E2383" s="101"/>
      <c r="F2383" s="102"/>
      <c r="G2383" s="99"/>
      <c r="H2383" s="103"/>
      <c r="I2383" s="104"/>
      <c r="J2383" s="2"/>
      <c r="K2383" s="56" t="str">
        <f t="shared" si="335"/>
        <v/>
      </c>
      <c r="L2383" s="2"/>
      <c r="M2383" s="2"/>
      <c r="N2383" s="51" t="str">
        <f t="shared" si="336"/>
        <v/>
      </c>
      <c r="O2383" s="2"/>
      <c r="Q2383" s="6" t="str">
        <f t="shared" si="337"/>
        <v/>
      </c>
      <c r="S2383" s="6" t="str">
        <f>IF(COUNTIF($Q2383:$Q$2510, $Q2383)&gt;1, "", $Q2383)</f>
        <v/>
      </c>
      <c r="U2383" s="63" t="str">
        <f>IF($B2383="", "", IF(OR($B2383&lt;'Intro &amp; Setup'!$W$18, $B2383&gt;'Intro &amp; Setup'!$AG$18), "X", ""))</f>
        <v/>
      </c>
      <c r="V2383" s="64" t="str">
        <f>IF($F2383="", "", IF(OR($F2383&lt;'Intro &amp; Setup'!$W$18, $F2383&gt;'Intro &amp; Setup'!$AG$18), "X", ""))</f>
        <v/>
      </c>
      <c r="W2383" s="6" t="str">
        <f t="shared" si="338"/>
        <v/>
      </c>
      <c r="Y2383" s="63" t="str">
        <f t="shared" si="339"/>
        <v/>
      </c>
      <c r="Z2383" s="64" t="str">
        <f t="shared" si="340"/>
        <v/>
      </c>
      <c r="AB2383" s="80" t="str">
        <f t="shared" si="341"/>
        <v/>
      </c>
      <c r="AC2383" s="77" t="str">
        <f t="shared" si="342"/>
        <v/>
      </c>
      <c r="AE2383" s="84" t="str">
        <f t="shared" si="343"/>
        <v/>
      </c>
      <c r="AG2383" s="6" t="str">
        <f>IF($AE2383="", "", COUNTIF($AE$10:$AE$2510, "&gt;"&amp;$AE2383)+1+COUNTIF($AE$10:$AE2383, $AE2383)-1)</f>
        <v/>
      </c>
    </row>
    <row r="2384" spans="1:33" x14ac:dyDescent="0.25">
      <c r="A2384" s="2"/>
      <c r="B2384" s="98"/>
      <c r="C2384" s="99"/>
      <c r="D2384" s="100"/>
      <c r="E2384" s="101"/>
      <c r="F2384" s="102"/>
      <c r="G2384" s="99"/>
      <c r="H2384" s="103"/>
      <c r="I2384" s="104"/>
      <c r="J2384" s="2"/>
      <c r="K2384" s="56" t="str">
        <f t="shared" si="335"/>
        <v/>
      </c>
      <c r="L2384" s="2"/>
      <c r="M2384" s="2"/>
      <c r="N2384" s="51" t="str">
        <f t="shared" si="336"/>
        <v/>
      </c>
      <c r="O2384" s="2"/>
      <c r="Q2384" s="6" t="str">
        <f t="shared" si="337"/>
        <v/>
      </c>
      <c r="S2384" s="6" t="str">
        <f>IF(COUNTIF($Q2384:$Q$2510, $Q2384)&gt;1, "", $Q2384)</f>
        <v/>
      </c>
      <c r="U2384" s="63" t="str">
        <f>IF($B2384="", "", IF(OR($B2384&lt;'Intro &amp; Setup'!$W$18, $B2384&gt;'Intro &amp; Setup'!$AG$18), "X", ""))</f>
        <v/>
      </c>
      <c r="V2384" s="64" t="str">
        <f>IF($F2384="", "", IF(OR($F2384&lt;'Intro &amp; Setup'!$W$18, $F2384&gt;'Intro &amp; Setup'!$AG$18), "X", ""))</f>
        <v/>
      </c>
      <c r="W2384" s="6" t="str">
        <f t="shared" si="338"/>
        <v/>
      </c>
      <c r="Y2384" s="63" t="str">
        <f t="shared" si="339"/>
        <v/>
      </c>
      <c r="Z2384" s="64" t="str">
        <f t="shared" si="340"/>
        <v/>
      </c>
      <c r="AB2384" s="80" t="str">
        <f t="shared" si="341"/>
        <v/>
      </c>
      <c r="AC2384" s="77" t="str">
        <f t="shared" si="342"/>
        <v/>
      </c>
      <c r="AE2384" s="84" t="str">
        <f t="shared" si="343"/>
        <v/>
      </c>
      <c r="AG2384" s="6" t="str">
        <f>IF($AE2384="", "", COUNTIF($AE$10:$AE$2510, "&gt;"&amp;$AE2384)+1+COUNTIF($AE$10:$AE2384, $AE2384)-1)</f>
        <v/>
      </c>
    </row>
    <row r="2385" spans="1:33" x14ac:dyDescent="0.25">
      <c r="A2385" s="2"/>
      <c r="B2385" s="98"/>
      <c r="C2385" s="99"/>
      <c r="D2385" s="100"/>
      <c r="E2385" s="101"/>
      <c r="F2385" s="102"/>
      <c r="G2385" s="99"/>
      <c r="H2385" s="103"/>
      <c r="I2385" s="104"/>
      <c r="J2385" s="2"/>
      <c r="K2385" s="56" t="str">
        <f t="shared" si="335"/>
        <v/>
      </c>
      <c r="L2385" s="2"/>
      <c r="M2385" s="2"/>
      <c r="N2385" s="51" t="str">
        <f t="shared" si="336"/>
        <v/>
      </c>
      <c r="O2385" s="2"/>
      <c r="Q2385" s="6" t="str">
        <f t="shared" si="337"/>
        <v/>
      </c>
      <c r="S2385" s="6" t="str">
        <f>IF(COUNTIF($Q2385:$Q$2510, $Q2385)&gt;1, "", $Q2385)</f>
        <v/>
      </c>
      <c r="U2385" s="63" t="str">
        <f>IF($B2385="", "", IF(OR($B2385&lt;'Intro &amp; Setup'!$W$18, $B2385&gt;'Intro &amp; Setup'!$AG$18), "X", ""))</f>
        <v/>
      </c>
      <c r="V2385" s="64" t="str">
        <f>IF($F2385="", "", IF(OR($F2385&lt;'Intro &amp; Setup'!$W$18, $F2385&gt;'Intro &amp; Setup'!$AG$18), "X", ""))</f>
        <v/>
      </c>
      <c r="W2385" s="6" t="str">
        <f t="shared" si="338"/>
        <v/>
      </c>
      <c r="Y2385" s="63" t="str">
        <f t="shared" si="339"/>
        <v/>
      </c>
      <c r="Z2385" s="64" t="str">
        <f t="shared" si="340"/>
        <v/>
      </c>
      <c r="AB2385" s="80" t="str">
        <f t="shared" si="341"/>
        <v/>
      </c>
      <c r="AC2385" s="77" t="str">
        <f t="shared" si="342"/>
        <v/>
      </c>
      <c r="AE2385" s="84" t="str">
        <f t="shared" si="343"/>
        <v/>
      </c>
      <c r="AG2385" s="6" t="str">
        <f>IF($AE2385="", "", COUNTIF($AE$10:$AE$2510, "&gt;"&amp;$AE2385)+1+COUNTIF($AE$10:$AE2385, $AE2385)-1)</f>
        <v/>
      </c>
    </row>
    <row r="2386" spans="1:33" x14ac:dyDescent="0.25">
      <c r="A2386" s="2"/>
      <c r="B2386" s="98"/>
      <c r="C2386" s="99"/>
      <c r="D2386" s="100"/>
      <c r="E2386" s="101"/>
      <c r="F2386" s="102"/>
      <c r="G2386" s="99"/>
      <c r="H2386" s="103"/>
      <c r="I2386" s="104"/>
      <c r="J2386" s="2"/>
      <c r="K2386" s="56" t="str">
        <f t="shared" si="335"/>
        <v/>
      </c>
      <c r="L2386" s="2"/>
      <c r="M2386" s="2"/>
      <c r="N2386" s="51" t="str">
        <f t="shared" si="336"/>
        <v/>
      </c>
      <c r="O2386" s="2"/>
      <c r="Q2386" s="6" t="str">
        <f t="shared" si="337"/>
        <v/>
      </c>
      <c r="S2386" s="6" t="str">
        <f>IF(COUNTIF($Q2386:$Q$2510, $Q2386)&gt;1, "", $Q2386)</f>
        <v/>
      </c>
      <c r="U2386" s="63" t="str">
        <f>IF($B2386="", "", IF(OR($B2386&lt;'Intro &amp; Setup'!$W$18, $B2386&gt;'Intro &amp; Setup'!$AG$18), "X", ""))</f>
        <v/>
      </c>
      <c r="V2386" s="64" t="str">
        <f>IF($F2386="", "", IF(OR($F2386&lt;'Intro &amp; Setup'!$W$18, $F2386&gt;'Intro &amp; Setup'!$AG$18), "X", ""))</f>
        <v/>
      </c>
      <c r="W2386" s="6" t="str">
        <f t="shared" si="338"/>
        <v/>
      </c>
      <c r="Y2386" s="63" t="str">
        <f t="shared" si="339"/>
        <v/>
      </c>
      <c r="Z2386" s="64" t="str">
        <f t="shared" si="340"/>
        <v/>
      </c>
      <c r="AB2386" s="80" t="str">
        <f t="shared" si="341"/>
        <v/>
      </c>
      <c r="AC2386" s="77" t="str">
        <f t="shared" si="342"/>
        <v/>
      </c>
      <c r="AE2386" s="84" t="str">
        <f t="shared" si="343"/>
        <v/>
      </c>
      <c r="AG2386" s="6" t="str">
        <f>IF($AE2386="", "", COUNTIF($AE$10:$AE$2510, "&gt;"&amp;$AE2386)+1+COUNTIF($AE$10:$AE2386, $AE2386)-1)</f>
        <v/>
      </c>
    </row>
    <row r="2387" spans="1:33" x14ac:dyDescent="0.25">
      <c r="A2387" s="2"/>
      <c r="B2387" s="98"/>
      <c r="C2387" s="99"/>
      <c r="D2387" s="100"/>
      <c r="E2387" s="101"/>
      <c r="F2387" s="102"/>
      <c r="G2387" s="99"/>
      <c r="H2387" s="103"/>
      <c r="I2387" s="104"/>
      <c r="J2387" s="2"/>
      <c r="K2387" s="56" t="str">
        <f t="shared" si="335"/>
        <v/>
      </c>
      <c r="L2387" s="2"/>
      <c r="M2387" s="2"/>
      <c r="N2387" s="51" t="str">
        <f t="shared" si="336"/>
        <v/>
      </c>
      <c r="O2387" s="2"/>
      <c r="Q2387" s="6" t="str">
        <f t="shared" si="337"/>
        <v/>
      </c>
      <c r="S2387" s="6" t="str">
        <f>IF(COUNTIF($Q2387:$Q$2510, $Q2387)&gt;1, "", $Q2387)</f>
        <v/>
      </c>
      <c r="U2387" s="63" t="str">
        <f>IF($B2387="", "", IF(OR($B2387&lt;'Intro &amp; Setup'!$W$18, $B2387&gt;'Intro &amp; Setup'!$AG$18), "X", ""))</f>
        <v/>
      </c>
      <c r="V2387" s="64" t="str">
        <f>IF($F2387="", "", IF(OR($F2387&lt;'Intro &amp; Setup'!$W$18, $F2387&gt;'Intro &amp; Setup'!$AG$18), "X", ""))</f>
        <v/>
      </c>
      <c r="W2387" s="6" t="str">
        <f t="shared" si="338"/>
        <v/>
      </c>
      <c r="Y2387" s="63" t="str">
        <f t="shared" si="339"/>
        <v/>
      </c>
      <c r="Z2387" s="64" t="str">
        <f t="shared" si="340"/>
        <v/>
      </c>
      <c r="AB2387" s="80" t="str">
        <f t="shared" si="341"/>
        <v/>
      </c>
      <c r="AC2387" s="77" t="str">
        <f t="shared" si="342"/>
        <v/>
      </c>
      <c r="AE2387" s="84" t="str">
        <f t="shared" si="343"/>
        <v/>
      </c>
      <c r="AG2387" s="6" t="str">
        <f>IF($AE2387="", "", COUNTIF($AE$10:$AE$2510, "&gt;"&amp;$AE2387)+1+COUNTIF($AE$10:$AE2387, $AE2387)-1)</f>
        <v/>
      </c>
    </row>
    <row r="2388" spans="1:33" x14ac:dyDescent="0.25">
      <c r="A2388" s="2"/>
      <c r="B2388" s="98"/>
      <c r="C2388" s="99"/>
      <c r="D2388" s="100"/>
      <c r="E2388" s="101"/>
      <c r="F2388" s="102"/>
      <c r="G2388" s="99"/>
      <c r="H2388" s="103"/>
      <c r="I2388" s="104"/>
      <c r="J2388" s="2"/>
      <c r="K2388" s="56" t="str">
        <f t="shared" si="335"/>
        <v/>
      </c>
      <c r="L2388" s="2"/>
      <c r="M2388" s="2"/>
      <c r="N2388" s="51" t="str">
        <f t="shared" si="336"/>
        <v/>
      </c>
      <c r="O2388" s="2"/>
      <c r="Q2388" s="6" t="str">
        <f t="shared" si="337"/>
        <v/>
      </c>
      <c r="S2388" s="6" t="str">
        <f>IF(COUNTIF($Q2388:$Q$2510, $Q2388)&gt;1, "", $Q2388)</f>
        <v/>
      </c>
      <c r="U2388" s="63" t="str">
        <f>IF($B2388="", "", IF(OR($B2388&lt;'Intro &amp; Setup'!$W$18, $B2388&gt;'Intro &amp; Setup'!$AG$18), "X", ""))</f>
        <v/>
      </c>
      <c r="V2388" s="64" t="str">
        <f>IF($F2388="", "", IF(OR($F2388&lt;'Intro &amp; Setup'!$W$18, $F2388&gt;'Intro &amp; Setup'!$AG$18), "X", ""))</f>
        <v/>
      </c>
      <c r="W2388" s="6" t="str">
        <f t="shared" si="338"/>
        <v/>
      </c>
      <c r="Y2388" s="63" t="str">
        <f t="shared" si="339"/>
        <v/>
      </c>
      <c r="Z2388" s="64" t="str">
        <f t="shared" si="340"/>
        <v/>
      </c>
      <c r="AB2388" s="80" t="str">
        <f t="shared" si="341"/>
        <v/>
      </c>
      <c r="AC2388" s="77" t="str">
        <f t="shared" si="342"/>
        <v/>
      </c>
      <c r="AE2388" s="84" t="str">
        <f t="shared" si="343"/>
        <v/>
      </c>
      <c r="AG2388" s="6" t="str">
        <f>IF($AE2388="", "", COUNTIF($AE$10:$AE$2510, "&gt;"&amp;$AE2388)+1+COUNTIF($AE$10:$AE2388, $AE2388)-1)</f>
        <v/>
      </c>
    </row>
    <row r="2389" spans="1:33" x14ac:dyDescent="0.25">
      <c r="A2389" s="2"/>
      <c r="B2389" s="98"/>
      <c r="C2389" s="99"/>
      <c r="D2389" s="100"/>
      <c r="E2389" s="101"/>
      <c r="F2389" s="102"/>
      <c r="G2389" s="99"/>
      <c r="H2389" s="103"/>
      <c r="I2389" s="104"/>
      <c r="J2389" s="2"/>
      <c r="K2389" s="56" t="str">
        <f t="shared" si="335"/>
        <v/>
      </c>
      <c r="L2389" s="2"/>
      <c r="M2389" s="2"/>
      <c r="N2389" s="51" t="str">
        <f t="shared" si="336"/>
        <v/>
      </c>
      <c r="O2389" s="2"/>
      <c r="Q2389" s="6" t="str">
        <f t="shared" si="337"/>
        <v/>
      </c>
      <c r="S2389" s="6" t="str">
        <f>IF(COUNTIF($Q2389:$Q$2510, $Q2389)&gt;1, "", $Q2389)</f>
        <v/>
      </c>
      <c r="U2389" s="63" t="str">
        <f>IF($B2389="", "", IF(OR($B2389&lt;'Intro &amp; Setup'!$W$18, $B2389&gt;'Intro &amp; Setup'!$AG$18), "X", ""))</f>
        <v/>
      </c>
      <c r="V2389" s="64" t="str">
        <f>IF($F2389="", "", IF(OR($F2389&lt;'Intro &amp; Setup'!$W$18, $F2389&gt;'Intro &amp; Setup'!$AG$18), "X", ""))</f>
        <v/>
      </c>
      <c r="W2389" s="6" t="str">
        <f t="shared" si="338"/>
        <v/>
      </c>
      <c r="Y2389" s="63" t="str">
        <f t="shared" si="339"/>
        <v/>
      </c>
      <c r="Z2389" s="64" t="str">
        <f t="shared" si="340"/>
        <v/>
      </c>
      <c r="AB2389" s="80" t="str">
        <f t="shared" si="341"/>
        <v/>
      </c>
      <c r="AC2389" s="77" t="str">
        <f t="shared" si="342"/>
        <v/>
      </c>
      <c r="AE2389" s="84" t="str">
        <f t="shared" si="343"/>
        <v/>
      </c>
      <c r="AG2389" s="6" t="str">
        <f>IF($AE2389="", "", COUNTIF($AE$10:$AE$2510, "&gt;"&amp;$AE2389)+1+COUNTIF($AE$10:$AE2389, $AE2389)-1)</f>
        <v/>
      </c>
    </row>
    <row r="2390" spans="1:33" x14ac:dyDescent="0.25">
      <c r="A2390" s="2"/>
      <c r="B2390" s="98"/>
      <c r="C2390" s="99"/>
      <c r="D2390" s="100"/>
      <c r="E2390" s="101"/>
      <c r="F2390" s="102"/>
      <c r="G2390" s="99"/>
      <c r="H2390" s="103"/>
      <c r="I2390" s="104"/>
      <c r="J2390" s="2"/>
      <c r="K2390" s="56" t="str">
        <f t="shared" si="335"/>
        <v/>
      </c>
      <c r="L2390" s="2"/>
      <c r="M2390" s="2"/>
      <c r="N2390" s="51" t="str">
        <f t="shared" si="336"/>
        <v/>
      </c>
      <c r="O2390" s="2"/>
      <c r="Q2390" s="6" t="str">
        <f t="shared" si="337"/>
        <v/>
      </c>
      <c r="S2390" s="6" t="str">
        <f>IF(COUNTIF($Q2390:$Q$2510, $Q2390)&gt;1, "", $Q2390)</f>
        <v/>
      </c>
      <c r="U2390" s="63" t="str">
        <f>IF($B2390="", "", IF(OR($B2390&lt;'Intro &amp; Setup'!$W$18, $B2390&gt;'Intro &amp; Setup'!$AG$18), "X", ""))</f>
        <v/>
      </c>
      <c r="V2390" s="64" t="str">
        <f>IF($F2390="", "", IF(OR($F2390&lt;'Intro &amp; Setup'!$W$18, $F2390&gt;'Intro &amp; Setup'!$AG$18), "X", ""))</f>
        <v/>
      </c>
      <c r="W2390" s="6" t="str">
        <f t="shared" si="338"/>
        <v/>
      </c>
      <c r="Y2390" s="63" t="str">
        <f t="shared" si="339"/>
        <v/>
      </c>
      <c r="Z2390" s="64" t="str">
        <f t="shared" si="340"/>
        <v/>
      </c>
      <c r="AB2390" s="80" t="str">
        <f t="shared" si="341"/>
        <v/>
      </c>
      <c r="AC2390" s="77" t="str">
        <f t="shared" si="342"/>
        <v/>
      </c>
      <c r="AE2390" s="84" t="str">
        <f t="shared" si="343"/>
        <v/>
      </c>
      <c r="AG2390" s="6" t="str">
        <f>IF($AE2390="", "", COUNTIF($AE$10:$AE$2510, "&gt;"&amp;$AE2390)+1+COUNTIF($AE$10:$AE2390, $AE2390)-1)</f>
        <v/>
      </c>
    </row>
    <row r="2391" spans="1:33" x14ac:dyDescent="0.25">
      <c r="A2391" s="2"/>
      <c r="B2391" s="98"/>
      <c r="C2391" s="99"/>
      <c r="D2391" s="100"/>
      <c r="E2391" s="101"/>
      <c r="F2391" s="102"/>
      <c r="G2391" s="99"/>
      <c r="H2391" s="103"/>
      <c r="I2391" s="104"/>
      <c r="J2391" s="2"/>
      <c r="K2391" s="56" t="str">
        <f t="shared" si="335"/>
        <v/>
      </c>
      <c r="L2391" s="2"/>
      <c r="M2391" s="2"/>
      <c r="N2391" s="51" t="str">
        <f t="shared" si="336"/>
        <v/>
      </c>
      <c r="O2391" s="2"/>
      <c r="Q2391" s="6" t="str">
        <f t="shared" si="337"/>
        <v/>
      </c>
      <c r="S2391" s="6" t="str">
        <f>IF(COUNTIF($Q2391:$Q$2510, $Q2391)&gt;1, "", $Q2391)</f>
        <v/>
      </c>
      <c r="U2391" s="63" t="str">
        <f>IF($B2391="", "", IF(OR($B2391&lt;'Intro &amp; Setup'!$W$18, $B2391&gt;'Intro &amp; Setup'!$AG$18), "X", ""))</f>
        <v/>
      </c>
      <c r="V2391" s="64" t="str">
        <f>IF($F2391="", "", IF(OR($F2391&lt;'Intro &amp; Setup'!$W$18, $F2391&gt;'Intro &amp; Setup'!$AG$18), "X", ""))</f>
        <v/>
      </c>
      <c r="W2391" s="6" t="str">
        <f t="shared" si="338"/>
        <v/>
      </c>
      <c r="Y2391" s="63" t="str">
        <f t="shared" si="339"/>
        <v/>
      </c>
      <c r="Z2391" s="64" t="str">
        <f t="shared" si="340"/>
        <v/>
      </c>
      <c r="AB2391" s="80" t="str">
        <f t="shared" si="341"/>
        <v/>
      </c>
      <c r="AC2391" s="77" t="str">
        <f t="shared" si="342"/>
        <v/>
      </c>
      <c r="AE2391" s="84" t="str">
        <f t="shared" si="343"/>
        <v/>
      </c>
      <c r="AG2391" s="6" t="str">
        <f>IF($AE2391="", "", COUNTIF($AE$10:$AE$2510, "&gt;"&amp;$AE2391)+1+COUNTIF($AE$10:$AE2391, $AE2391)-1)</f>
        <v/>
      </c>
    </row>
    <row r="2392" spans="1:33" x14ac:dyDescent="0.25">
      <c r="A2392" s="2"/>
      <c r="B2392" s="98"/>
      <c r="C2392" s="99"/>
      <c r="D2392" s="100"/>
      <c r="E2392" s="101"/>
      <c r="F2392" s="102"/>
      <c r="G2392" s="99"/>
      <c r="H2392" s="103"/>
      <c r="I2392" s="104"/>
      <c r="J2392" s="2"/>
      <c r="K2392" s="56" t="str">
        <f t="shared" si="335"/>
        <v/>
      </c>
      <c r="L2392" s="2"/>
      <c r="M2392" s="2"/>
      <c r="N2392" s="51" t="str">
        <f t="shared" si="336"/>
        <v/>
      </c>
      <c r="O2392" s="2"/>
      <c r="Q2392" s="6" t="str">
        <f t="shared" si="337"/>
        <v/>
      </c>
      <c r="S2392" s="6" t="str">
        <f>IF(COUNTIF($Q2392:$Q$2510, $Q2392)&gt;1, "", $Q2392)</f>
        <v/>
      </c>
      <c r="U2392" s="63" t="str">
        <f>IF($B2392="", "", IF(OR($B2392&lt;'Intro &amp; Setup'!$W$18, $B2392&gt;'Intro &amp; Setup'!$AG$18), "X", ""))</f>
        <v/>
      </c>
      <c r="V2392" s="64" t="str">
        <f>IF($F2392="", "", IF(OR($F2392&lt;'Intro &amp; Setup'!$W$18, $F2392&gt;'Intro &amp; Setup'!$AG$18), "X", ""))</f>
        <v/>
      </c>
      <c r="W2392" s="6" t="str">
        <f t="shared" si="338"/>
        <v/>
      </c>
      <c r="Y2392" s="63" t="str">
        <f t="shared" si="339"/>
        <v/>
      </c>
      <c r="Z2392" s="64" t="str">
        <f t="shared" si="340"/>
        <v/>
      </c>
      <c r="AB2392" s="80" t="str">
        <f t="shared" si="341"/>
        <v/>
      </c>
      <c r="AC2392" s="77" t="str">
        <f t="shared" si="342"/>
        <v/>
      </c>
      <c r="AE2392" s="84" t="str">
        <f t="shared" si="343"/>
        <v/>
      </c>
      <c r="AG2392" s="6" t="str">
        <f>IF($AE2392="", "", COUNTIF($AE$10:$AE$2510, "&gt;"&amp;$AE2392)+1+COUNTIF($AE$10:$AE2392, $AE2392)-1)</f>
        <v/>
      </c>
    </row>
    <row r="2393" spans="1:33" x14ac:dyDescent="0.25">
      <c r="A2393" s="2"/>
      <c r="B2393" s="98"/>
      <c r="C2393" s="99"/>
      <c r="D2393" s="100"/>
      <c r="E2393" s="101"/>
      <c r="F2393" s="102"/>
      <c r="G2393" s="99"/>
      <c r="H2393" s="103"/>
      <c r="I2393" s="104"/>
      <c r="J2393" s="2"/>
      <c r="K2393" s="56" t="str">
        <f t="shared" si="335"/>
        <v/>
      </c>
      <c r="L2393" s="2"/>
      <c r="M2393" s="2"/>
      <c r="N2393" s="51" t="str">
        <f t="shared" si="336"/>
        <v/>
      </c>
      <c r="O2393" s="2"/>
      <c r="Q2393" s="6" t="str">
        <f t="shared" si="337"/>
        <v/>
      </c>
      <c r="S2393" s="6" t="str">
        <f>IF(COUNTIF($Q2393:$Q$2510, $Q2393)&gt;1, "", $Q2393)</f>
        <v/>
      </c>
      <c r="U2393" s="63" t="str">
        <f>IF($B2393="", "", IF(OR($B2393&lt;'Intro &amp; Setup'!$W$18, $B2393&gt;'Intro &amp; Setup'!$AG$18), "X", ""))</f>
        <v/>
      </c>
      <c r="V2393" s="64" t="str">
        <f>IF($F2393="", "", IF(OR($F2393&lt;'Intro &amp; Setup'!$W$18, $F2393&gt;'Intro &amp; Setup'!$AG$18), "X", ""))</f>
        <v/>
      </c>
      <c r="W2393" s="6" t="str">
        <f t="shared" si="338"/>
        <v/>
      </c>
      <c r="Y2393" s="63" t="str">
        <f t="shared" si="339"/>
        <v/>
      </c>
      <c r="Z2393" s="64" t="str">
        <f t="shared" si="340"/>
        <v/>
      </c>
      <c r="AB2393" s="80" t="str">
        <f t="shared" si="341"/>
        <v/>
      </c>
      <c r="AC2393" s="77" t="str">
        <f t="shared" si="342"/>
        <v/>
      </c>
      <c r="AE2393" s="84" t="str">
        <f t="shared" si="343"/>
        <v/>
      </c>
      <c r="AG2393" s="6" t="str">
        <f>IF($AE2393="", "", COUNTIF($AE$10:$AE$2510, "&gt;"&amp;$AE2393)+1+COUNTIF($AE$10:$AE2393, $AE2393)-1)</f>
        <v/>
      </c>
    </row>
    <row r="2394" spans="1:33" x14ac:dyDescent="0.25">
      <c r="A2394" s="2"/>
      <c r="B2394" s="98"/>
      <c r="C2394" s="99"/>
      <c r="D2394" s="100"/>
      <c r="E2394" s="101"/>
      <c r="F2394" s="102"/>
      <c r="G2394" s="99"/>
      <c r="H2394" s="103"/>
      <c r="I2394" s="104"/>
      <c r="J2394" s="2"/>
      <c r="K2394" s="56" t="str">
        <f t="shared" si="335"/>
        <v/>
      </c>
      <c r="L2394" s="2"/>
      <c r="M2394" s="2"/>
      <c r="N2394" s="51" t="str">
        <f t="shared" si="336"/>
        <v/>
      </c>
      <c r="O2394" s="2"/>
      <c r="Q2394" s="6" t="str">
        <f t="shared" si="337"/>
        <v/>
      </c>
      <c r="S2394" s="6" t="str">
        <f>IF(COUNTIF($Q2394:$Q$2510, $Q2394)&gt;1, "", $Q2394)</f>
        <v/>
      </c>
      <c r="U2394" s="63" t="str">
        <f>IF($B2394="", "", IF(OR($B2394&lt;'Intro &amp; Setup'!$W$18, $B2394&gt;'Intro &amp; Setup'!$AG$18), "X", ""))</f>
        <v/>
      </c>
      <c r="V2394" s="64" t="str">
        <f>IF($F2394="", "", IF(OR($F2394&lt;'Intro &amp; Setup'!$W$18, $F2394&gt;'Intro &amp; Setup'!$AG$18), "X", ""))</f>
        <v/>
      </c>
      <c r="W2394" s="6" t="str">
        <f t="shared" si="338"/>
        <v/>
      </c>
      <c r="Y2394" s="63" t="str">
        <f t="shared" si="339"/>
        <v/>
      </c>
      <c r="Z2394" s="64" t="str">
        <f t="shared" si="340"/>
        <v/>
      </c>
      <c r="AB2394" s="80" t="str">
        <f t="shared" si="341"/>
        <v/>
      </c>
      <c r="AC2394" s="77" t="str">
        <f t="shared" si="342"/>
        <v/>
      </c>
      <c r="AE2394" s="84" t="str">
        <f t="shared" si="343"/>
        <v/>
      </c>
      <c r="AG2394" s="6" t="str">
        <f>IF($AE2394="", "", COUNTIF($AE$10:$AE$2510, "&gt;"&amp;$AE2394)+1+COUNTIF($AE$10:$AE2394, $AE2394)-1)</f>
        <v/>
      </c>
    </row>
    <row r="2395" spans="1:33" x14ac:dyDescent="0.25">
      <c r="A2395" s="2"/>
      <c r="B2395" s="98"/>
      <c r="C2395" s="99"/>
      <c r="D2395" s="100"/>
      <c r="E2395" s="101"/>
      <c r="F2395" s="102"/>
      <c r="G2395" s="99"/>
      <c r="H2395" s="103"/>
      <c r="I2395" s="104"/>
      <c r="J2395" s="2"/>
      <c r="K2395" s="56" t="str">
        <f t="shared" si="335"/>
        <v/>
      </c>
      <c r="L2395" s="2"/>
      <c r="M2395" s="2"/>
      <c r="N2395" s="51" t="str">
        <f t="shared" si="336"/>
        <v/>
      </c>
      <c r="O2395" s="2"/>
      <c r="Q2395" s="6" t="str">
        <f t="shared" si="337"/>
        <v/>
      </c>
      <c r="S2395" s="6" t="str">
        <f>IF(COUNTIF($Q2395:$Q$2510, $Q2395)&gt;1, "", $Q2395)</f>
        <v/>
      </c>
      <c r="U2395" s="63" t="str">
        <f>IF($B2395="", "", IF(OR($B2395&lt;'Intro &amp; Setup'!$W$18, $B2395&gt;'Intro &amp; Setup'!$AG$18), "X", ""))</f>
        <v/>
      </c>
      <c r="V2395" s="64" t="str">
        <f>IF($F2395="", "", IF(OR($F2395&lt;'Intro &amp; Setup'!$W$18, $F2395&gt;'Intro &amp; Setup'!$AG$18), "X", ""))</f>
        <v/>
      </c>
      <c r="W2395" s="6" t="str">
        <f t="shared" si="338"/>
        <v/>
      </c>
      <c r="Y2395" s="63" t="str">
        <f t="shared" si="339"/>
        <v/>
      </c>
      <c r="Z2395" s="64" t="str">
        <f t="shared" si="340"/>
        <v/>
      </c>
      <c r="AB2395" s="80" t="str">
        <f t="shared" si="341"/>
        <v/>
      </c>
      <c r="AC2395" s="77" t="str">
        <f t="shared" si="342"/>
        <v/>
      </c>
      <c r="AE2395" s="84" t="str">
        <f t="shared" si="343"/>
        <v/>
      </c>
      <c r="AG2395" s="6" t="str">
        <f>IF($AE2395="", "", COUNTIF($AE$10:$AE$2510, "&gt;"&amp;$AE2395)+1+COUNTIF($AE$10:$AE2395, $AE2395)-1)</f>
        <v/>
      </c>
    </row>
    <row r="2396" spans="1:33" x14ac:dyDescent="0.25">
      <c r="A2396" s="2"/>
      <c r="B2396" s="98"/>
      <c r="C2396" s="99"/>
      <c r="D2396" s="100"/>
      <c r="E2396" s="101"/>
      <c r="F2396" s="102"/>
      <c r="G2396" s="99"/>
      <c r="H2396" s="103"/>
      <c r="I2396" s="104"/>
      <c r="J2396" s="2"/>
      <c r="K2396" s="56" t="str">
        <f t="shared" si="335"/>
        <v/>
      </c>
      <c r="L2396" s="2"/>
      <c r="M2396" s="2"/>
      <c r="N2396" s="51" t="str">
        <f t="shared" si="336"/>
        <v/>
      </c>
      <c r="O2396" s="2"/>
      <c r="Q2396" s="6" t="str">
        <f t="shared" si="337"/>
        <v/>
      </c>
      <c r="S2396" s="6" t="str">
        <f>IF(COUNTIF($Q2396:$Q$2510, $Q2396)&gt;1, "", $Q2396)</f>
        <v/>
      </c>
      <c r="U2396" s="63" t="str">
        <f>IF($B2396="", "", IF(OR($B2396&lt;'Intro &amp; Setup'!$W$18, $B2396&gt;'Intro &amp; Setup'!$AG$18), "X", ""))</f>
        <v/>
      </c>
      <c r="V2396" s="64" t="str">
        <f>IF($F2396="", "", IF(OR($F2396&lt;'Intro &amp; Setup'!$W$18, $F2396&gt;'Intro &amp; Setup'!$AG$18), "X", ""))</f>
        <v/>
      </c>
      <c r="W2396" s="6" t="str">
        <f t="shared" si="338"/>
        <v/>
      </c>
      <c r="Y2396" s="63" t="str">
        <f t="shared" si="339"/>
        <v/>
      </c>
      <c r="Z2396" s="64" t="str">
        <f t="shared" si="340"/>
        <v/>
      </c>
      <c r="AB2396" s="80" t="str">
        <f t="shared" si="341"/>
        <v/>
      </c>
      <c r="AC2396" s="77" t="str">
        <f t="shared" si="342"/>
        <v/>
      </c>
      <c r="AE2396" s="84" t="str">
        <f t="shared" si="343"/>
        <v/>
      </c>
      <c r="AG2396" s="6" t="str">
        <f>IF($AE2396="", "", COUNTIF($AE$10:$AE$2510, "&gt;"&amp;$AE2396)+1+COUNTIF($AE$10:$AE2396, $AE2396)-1)</f>
        <v/>
      </c>
    </row>
    <row r="2397" spans="1:33" x14ac:dyDescent="0.25">
      <c r="A2397" s="2"/>
      <c r="B2397" s="98"/>
      <c r="C2397" s="99"/>
      <c r="D2397" s="100"/>
      <c r="E2397" s="101"/>
      <c r="F2397" s="102"/>
      <c r="G2397" s="99"/>
      <c r="H2397" s="103"/>
      <c r="I2397" s="104"/>
      <c r="J2397" s="2"/>
      <c r="K2397" s="56" t="str">
        <f t="shared" si="335"/>
        <v/>
      </c>
      <c r="L2397" s="2"/>
      <c r="M2397" s="2"/>
      <c r="N2397" s="51" t="str">
        <f t="shared" si="336"/>
        <v/>
      </c>
      <c r="O2397" s="2"/>
      <c r="Q2397" s="6" t="str">
        <f t="shared" si="337"/>
        <v/>
      </c>
      <c r="S2397" s="6" t="str">
        <f>IF(COUNTIF($Q2397:$Q$2510, $Q2397)&gt;1, "", $Q2397)</f>
        <v/>
      </c>
      <c r="U2397" s="63" t="str">
        <f>IF($B2397="", "", IF(OR($B2397&lt;'Intro &amp; Setup'!$W$18, $B2397&gt;'Intro &amp; Setup'!$AG$18), "X", ""))</f>
        <v/>
      </c>
      <c r="V2397" s="64" t="str">
        <f>IF($F2397="", "", IF(OR($F2397&lt;'Intro &amp; Setup'!$W$18, $F2397&gt;'Intro &amp; Setup'!$AG$18), "X", ""))</f>
        <v/>
      </c>
      <c r="W2397" s="6" t="str">
        <f t="shared" si="338"/>
        <v/>
      </c>
      <c r="Y2397" s="63" t="str">
        <f t="shared" si="339"/>
        <v/>
      </c>
      <c r="Z2397" s="64" t="str">
        <f t="shared" si="340"/>
        <v/>
      </c>
      <c r="AB2397" s="80" t="str">
        <f t="shared" si="341"/>
        <v/>
      </c>
      <c r="AC2397" s="77" t="str">
        <f t="shared" si="342"/>
        <v/>
      </c>
      <c r="AE2397" s="84" t="str">
        <f t="shared" si="343"/>
        <v/>
      </c>
      <c r="AG2397" s="6" t="str">
        <f>IF($AE2397="", "", COUNTIF($AE$10:$AE$2510, "&gt;"&amp;$AE2397)+1+COUNTIF($AE$10:$AE2397, $AE2397)-1)</f>
        <v/>
      </c>
    </row>
    <row r="2398" spans="1:33" x14ac:dyDescent="0.25">
      <c r="A2398" s="2"/>
      <c r="B2398" s="98"/>
      <c r="C2398" s="99"/>
      <c r="D2398" s="100"/>
      <c r="E2398" s="101"/>
      <c r="F2398" s="102"/>
      <c r="G2398" s="99"/>
      <c r="H2398" s="103"/>
      <c r="I2398" s="104"/>
      <c r="J2398" s="2"/>
      <c r="K2398" s="56" t="str">
        <f t="shared" si="335"/>
        <v/>
      </c>
      <c r="L2398" s="2"/>
      <c r="M2398" s="2"/>
      <c r="N2398" s="51" t="str">
        <f t="shared" si="336"/>
        <v/>
      </c>
      <c r="O2398" s="2"/>
      <c r="Q2398" s="6" t="str">
        <f t="shared" si="337"/>
        <v/>
      </c>
      <c r="S2398" s="6" t="str">
        <f>IF(COUNTIF($Q2398:$Q$2510, $Q2398)&gt;1, "", $Q2398)</f>
        <v/>
      </c>
      <c r="U2398" s="63" t="str">
        <f>IF($B2398="", "", IF(OR($B2398&lt;'Intro &amp; Setup'!$W$18, $B2398&gt;'Intro &amp; Setup'!$AG$18), "X", ""))</f>
        <v/>
      </c>
      <c r="V2398" s="64" t="str">
        <f>IF($F2398="", "", IF(OR($F2398&lt;'Intro &amp; Setup'!$W$18, $F2398&gt;'Intro &amp; Setup'!$AG$18), "X", ""))</f>
        <v/>
      </c>
      <c r="W2398" s="6" t="str">
        <f t="shared" si="338"/>
        <v/>
      </c>
      <c r="Y2398" s="63" t="str">
        <f t="shared" si="339"/>
        <v/>
      </c>
      <c r="Z2398" s="64" t="str">
        <f t="shared" si="340"/>
        <v/>
      </c>
      <c r="AB2398" s="80" t="str">
        <f t="shared" si="341"/>
        <v/>
      </c>
      <c r="AC2398" s="77" t="str">
        <f t="shared" si="342"/>
        <v/>
      </c>
      <c r="AE2398" s="84" t="str">
        <f t="shared" si="343"/>
        <v/>
      </c>
      <c r="AG2398" s="6" t="str">
        <f>IF($AE2398="", "", COUNTIF($AE$10:$AE$2510, "&gt;"&amp;$AE2398)+1+COUNTIF($AE$10:$AE2398, $AE2398)-1)</f>
        <v/>
      </c>
    </row>
    <row r="2399" spans="1:33" x14ac:dyDescent="0.25">
      <c r="A2399" s="2"/>
      <c r="B2399" s="98"/>
      <c r="C2399" s="99"/>
      <c r="D2399" s="100"/>
      <c r="E2399" s="101"/>
      <c r="F2399" s="102"/>
      <c r="G2399" s="99"/>
      <c r="H2399" s="103"/>
      <c r="I2399" s="104"/>
      <c r="J2399" s="2"/>
      <c r="K2399" s="56" t="str">
        <f t="shared" si="335"/>
        <v/>
      </c>
      <c r="L2399" s="2"/>
      <c r="M2399" s="2"/>
      <c r="N2399" s="51" t="str">
        <f t="shared" si="336"/>
        <v/>
      </c>
      <c r="O2399" s="2"/>
      <c r="Q2399" s="6" t="str">
        <f t="shared" si="337"/>
        <v/>
      </c>
      <c r="S2399" s="6" t="str">
        <f>IF(COUNTIF($Q2399:$Q$2510, $Q2399)&gt;1, "", $Q2399)</f>
        <v/>
      </c>
      <c r="U2399" s="63" t="str">
        <f>IF($B2399="", "", IF(OR($B2399&lt;'Intro &amp; Setup'!$W$18, $B2399&gt;'Intro &amp; Setup'!$AG$18), "X", ""))</f>
        <v/>
      </c>
      <c r="V2399" s="64" t="str">
        <f>IF($F2399="", "", IF(OR($F2399&lt;'Intro &amp; Setup'!$W$18, $F2399&gt;'Intro &amp; Setup'!$AG$18), "X", ""))</f>
        <v/>
      </c>
      <c r="W2399" s="6" t="str">
        <f t="shared" si="338"/>
        <v/>
      </c>
      <c r="Y2399" s="63" t="str">
        <f t="shared" si="339"/>
        <v/>
      </c>
      <c r="Z2399" s="64" t="str">
        <f t="shared" si="340"/>
        <v/>
      </c>
      <c r="AB2399" s="80" t="str">
        <f t="shared" si="341"/>
        <v/>
      </c>
      <c r="AC2399" s="77" t="str">
        <f t="shared" si="342"/>
        <v/>
      </c>
      <c r="AE2399" s="84" t="str">
        <f t="shared" si="343"/>
        <v/>
      </c>
      <c r="AG2399" s="6" t="str">
        <f>IF($AE2399="", "", COUNTIF($AE$10:$AE$2510, "&gt;"&amp;$AE2399)+1+COUNTIF($AE$10:$AE2399, $AE2399)-1)</f>
        <v/>
      </c>
    </row>
    <row r="2400" spans="1:33" x14ac:dyDescent="0.25">
      <c r="A2400" s="2"/>
      <c r="B2400" s="98"/>
      <c r="C2400" s="99"/>
      <c r="D2400" s="100"/>
      <c r="E2400" s="101"/>
      <c r="F2400" s="102"/>
      <c r="G2400" s="99"/>
      <c r="H2400" s="103"/>
      <c r="I2400" s="104"/>
      <c r="J2400" s="2"/>
      <c r="K2400" s="56" t="str">
        <f t="shared" si="335"/>
        <v/>
      </c>
      <c r="L2400" s="2"/>
      <c r="M2400" s="2"/>
      <c r="N2400" s="51" t="str">
        <f t="shared" si="336"/>
        <v/>
      </c>
      <c r="O2400" s="2"/>
      <c r="Q2400" s="6" t="str">
        <f t="shared" si="337"/>
        <v/>
      </c>
      <c r="S2400" s="6" t="str">
        <f>IF(COUNTIF($Q2400:$Q$2510, $Q2400)&gt;1, "", $Q2400)</f>
        <v/>
      </c>
      <c r="U2400" s="63" t="str">
        <f>IF($B2400="", "", IF(OR($B2400&lt;'Intro &amp; Setup'!$W$18, $B2400&gt;'Intro &amp; Setup'!$AG$18), "X", ""))</f>
        <v/>
      </c>
      <c r="V2400" s="64" t="str">
        <f>IF($F2400="", "", IF(OR($F2400&lt;'Intro &amp; Setup'!$W$18, $F2400&gt;'Intro &amp; Setup'!$AG$18), "X", ""))</f>
        <v/>
      </c>
      <c r="W2400" s="6" t="str">
        <f t="shared" si="338"/>
        <v/>
      </c>
      <c r="Y2400" s="63" t="str">
        <f t="shared" si="339"/>
        <v/>
      </c>
      <c r="Z2400" s="64" t="str">
        <f t="shared" si="340"/>
        <v/>
      </c>
      <c r="AB2400" s="80" t="str">
        <f t="shared" si="341"/>
        <v/>
      </c>
      <c r="AC2400" s="77" t="str">
        <f t="shared" si="342"/>
        <v/>
      </c>
      <c r="AE2400" s="84" t="str">
        <f t="shared" si="343"/>
        <v/>
      </c>
      <c r="AG2400" s="6" t="str">
        <f>IF($AE2400="", "", COUNTIF($AE$10:$AE$2510, "&gt;"&amp;$AE2400)+1+COUNTIF($AE$10:$AE2400, $AE2400)-1)</f>
        <v/>
      </c>
    </row>
    <row r="2401" spans="1:33" x14ac:dyDescent="0.25">
      <c r="A2401" s="2"/>
      <c r="B2401" s="98"/>
      <c r="C2401" s="99"/>
      <c r="D2401" s="100"/>
      <c r="E2401" s="101"/>
      <c r="F2401" s="102"/>
      <c r="G2401" s="99"/>
      <c r="H2401" s="103"/>
      <c r="I2401" s="104"/>
      <c r="J2401" s="2"/>
      <c r="K2401" s="56" t="str">
        <f t="shared" si="335"/>
        <v/>
      </c>
      <c r="L2401" s="2"/>
      <c r="M2401" s="2"/>
      <c r="N2401" s="51" t="str">
        <f t="shared" si="336"/>
        <v/>
      </c>
      <c r="O2401" s="2"/>
      <c r="Q2401" s="6" t="str">
        <f t="shared" si="337"/>
        <v/>
      </c>
      <c r="S2401" s="6" t="str">
        <f>IF(COUNTIF($Q2401:$Q$2510, $Q2401)&gt;1, "", $Q2401)</f>
        <v/>
      </c>
      <c r="U2401" s="63" t="str">
        <f>IF($B2401="", "", IF(OR($B2401&lt;'Intro &amp; Setup'!$W$18, $B2401&gt;'Intro &amp; Setup'!$AG$18), "X", ""))</f>
        <v/>
      </c>
      <c r="V2401" s="64" t="str">
        <f>IF($F2401="", "", IF(OR($F2401&lt;'Intro &amp; Setup'!$W$18, $F2401&gt;'Intro &amp; Setup'!$AG$18), "X", ""))</f>
        <v/>
      </c>
      <c r="W2401" s="6" t="str">
        <f t="shared" si="338"/>
        <v/>
      </c>
      <c r="Y2401" s="63" t="str">
        <f t="shared" si="339"/>
        <v/>
      </c>
      <c r="Z2401" s="64" t="str">
        <f t="shared" si="340"/>
        <v/>
      </c>
      <c r="AB2401" s="80" t="str">
        <f t="shared" si="341"/>
        <v/>
      </c>
      <c r="AC2401" s="77" t="str">
        <f t="shared" si="342"/>
        <v/>
      </c>
      <c r="AE2401" s="84" t="str">
        <f t="shared" si="343"/>
        <v/>
      </c>
      <c r="AG2401" s="6" t="str">
        <f>IF($AE2401="", "", COUNTIF($AE$10:$AE$2510, "&gt;"&amp;$AE2401)+1+COUNTIF($AE$10:$AE2401, $AE2401)-1)</f>
        <v/>
      </c>
    </row>
    <row r="2402" spans="1:33" x14ac:dyDescent="0.25">
      <c r="A2402" s="2"/>
      <c r="B2402" s="98"/>
      <c r="C2402" s="99"/>
      <c r="D2402" s="100"/>
      <c r="E2402" s="101"/>
      <c r="F2402" s="102"/>
      <c r="G2402" s="99"/>
      <c r="H2402" s="103"/>
      <c r="I2402" s="104"/>
      <c r="J2402" s="2"/>
      <c r="K2402" s="56" t="str">
        <f t="shared" si="335"/>
        <v/>
      </c>
      <c r="L2402" s="2"/>
      <c r="M2402" s="2"/>
      <c r="N2402" s="51" t="str">
        <f t="shared" si="336"/>
        <v/>
      </c>
      <c r="O2402" s="2"/>
      <c r="Q2402" s="6" t="str">
        <f t="shared" si="337"/>
        <v/>
      </c>
      <c r="S2402" s="6" t="str">
        <f>IF(COUNTIF($Q2402:$Q$2510, $Q2402)&gt;1, "", $Q2402)</f>
        <v/>
      </c>
      <c r="U2402" s="63" t="str">
        <f>IF($B2402="", "", IF(OR($B2402&lt;'Intro &amp; Setup'!$W$18, $B2402&gt;'Intro &amp; Setup'!$AG$18), "X", ""))</f>
        <v/>
      </c>
      <c r="V2402" s="64" t="str">
        <f>IF($F2402="", "", IF(OR($F2402&lt;'Intro &amp; Setup'!$W$18, $F2402&gt;'Intro &amp; Setup'!$AG$18), "X", ""))</f>
        <v/>
      </c>
      <c r="W2402" s="6" t="str">
        <f t="shared" si="338"/>
        <v/>
      </c>
      <c r="Y2402" s="63" t="str">
        <f t="shared" si="339"/>
        <v/>
      </c>
      <c r="Z2402" s="64" t="str">
        <f t="shared" si="340"/>
        <v/>
      </c>
      <c r="AB2402" s="80" t="str">
        <f t="shared" si="341"/>
        <v/>
      </c>
      <c r="AC2402" s="77" t="str">
        <f t="shared" si="342"/>
        <v/>
      </c>
      <c r="AE2402" s="84" t="str">
        <f t="shared" si="343"/>
        <v/>
      </c>
      <c r="AG2402" s="6" t="str">
        <f>IF($AE2402="", "", COUNTIF($AE$10:$AE$2510, "&gt;"&amp;$AE2402)+1+COUNTIF($AE$10:$AE2402, $AE2402)-1)</f>
        <v/>
      </c>
    </row>
    <row r="2403" spans="1:33" x14ac:dyDescent="0.25">
      <c r="A2403" s="2"/>
      <c r="B2403" s="98"/>
      <c r="C2403" s="99"/>
      <c r="D2403" s="100"/>
      <c r="E2403" s="101"/>
      <c r="F2403" s="102"/>
      <c r="G2403" s="99"/>
      <c r="H2403" s="103"/>
      <c r="I2403" s="104"/>
      <c r="J2403" s="2"/>
      <c r="K2403" s="56" t="str">
        <f t="shared" si="335"/>
        <v/>
      </c>
      <c r="L2403" s="2"/>
      <c r="M2403" s="2"/>
      <c r="N2403" s="51" t="str">
        <f t="shared" si="336"/>
        <v/>
      </c>
      <c r="O2403" s="2"/>
      <c r="Q2403" s="6" t="str">
        <f t="shared" si="337"/>
        <v/>
      </c>
      <c r="S2403" s="6" t="str">
        <f>IF(COUNTIF($Q2403:$Q$2510, $Q2403)&gt;1, "", $Q2403)</f>
        <v/>
      </c>
      <c r="U2403" s="63" t="str">
        <f>IF($B2403="", "", IF(OR($B2403&lt;'Intro &amp; Setup'!$W$18, $B2403&gt;'Intro &amp; Setup'!$AG$18), "X", ""))</f>
        <v/>
      </c>
      <c r="V2403" s="64" t="str">
        <f>IF($F2403="", "", IF(OR($F2403&lt;'Intro &amp; Setup'!$W$18, $F2403&gt;'Intro &amp; Setup'!$AG$18), "X", ""))</f>
        <v/>
      </c>
      <c r="W2403" s="6" t="str">
        <f t="shared" si="338"/>
        <v/>
      </c>
      <c r="Y2403" s="63" t="str">
        <f t="shared" si="339"/>
        <v/>
      </c>
      <c r="Z2403" s="64" t="str">
        <f t="shared" si="340"/>
        <v/>
      </c>
      <c r="AB2403" s="80" t="str">
        <f t="shared" si="341"/>
        <v/>
      </c>
      <c r="AC2403" s="77" t="str">
        <f t="shared" si="342"/>
        <v/>
      </c>
      <c r="AE2403" s="84" t="str">
        <f t="shared" si="343"/>
        <v/>
      </c>
      <c r="AG2403" s="6" t="str">
        <f>IF($AE2403="", "", COUNTIF($AE$10:$AE$2510, "&gt;"&amp;$AE2403)+1+COUNTIF($AE$10:$AE2403, $AE2403)-1)</f>
        <v/>
      </c>
    </row>
    <row r="2404" spans="1:33" x14ac:dyDescent="0.25">
      <c r="A2404" s="2"/>
      <c r="B2404" s="98"/>
      <c r="C2404" s="99"/>
      <c r="D2404" s="100"/>
      <c r="E2404" s="101"/>
      <c r="F2404" s="102"/>
      <c r="G2404" s="99"/>
      <c r="H2404" s="103"/>
      <c r="I2404" s="104"/>
      <c r="J2404" s="2"/>
      <c r="K2404" s="56" t="str">
        <f t="shared" si="335"/>
        <v/>
      </c>
      <c r="L2404" s="2"/>
      <c r="M2404" s="2"/>
      <c r="N2404" s="51" t="str">
        <f t="shared" si="336"/>
        <v/>
      </c>
      <c r="O2404" s="2"/>
      <c r="Q2404" s="6" t="str">
        <f t="shared" si="337"/>
        <v/>
      </c>
      <c r="S2404" s="6" t="str">
        <f>IF(COUNTIF($Q2404:$Q$2510, $Q2404)&gt;1, "", $Q2404)</f>
        <v/>
      </c>
      <c r="U2404" s="63" t="str">
        <f>IF($B2404="", "", IF(OR($B2404&lt;'Intro &amp; Setup'!$W$18, $B2404&gt;'Intro &amp; Setup'!$AG$18), "X", ""))</f>
        <v/>
      </c>
      <c r="V2404" s="64" t="str">
        <f>IF($F2404="", "", IF(OR($F2404&lt;'Intro &amp; Setup'!$W$18, $F2404&gt;'Intro &amp; Setup'!$AG$18), "X", ""))</f>
        <v/>
      </c>
      <c r="W2404" s="6" t="str">
        <f t="shared" si="338"/>
        <v/>
      </c>
      <c r="Y2404" s="63" t="str">
        <f t="shared" si="339"/>
        <v/>
      </c>
      <c r="Z2404" s="64" t="str">
        <f t="shared" si="340"/>
        <v/>
      </c>
      <c r="AB2404" s="80" t="str">
        <f t="shared" si="341"/>
        <v/>
      </c>
      <c r="AC2404" s="77" t="str">
        <f t="shared" si="342"/>
        <v/>
      </c>
      <c r="AE2404" s="84" t="str">
        <f t="shared" si="343"/>
        <v/>
      </c>
      <c r="AG2404" s="6" t="str">
        <f>IF($AE2404="", "", COUNTIF($AE$10:$AE$2510, "&gt;"&amp;$AE2404)+1+COUNTIF($AE$10:$AE2404, $AE2404)-1)</f>
        <v/>
      </c>
    </row>
    <row r="2405" spans="1:33" x14ac:dyDescent="0.25">
      <c r="A2405" s="2"/>
      <c r="B2405" s="98"/>
      <c r="C2405" s="99"/>
      <c r="D2405" s="100"/>
      <c r="E2405" s="101"/>
      <c r="F2405" s="102"/>
      <c r="G2405" s="99"/>
      <c r="H2405" s="103"/>
      <c r="I2405" s="104"/>
      <c r="J2405" s="2"/>
      <c r="K2405" s="56" t="str">
        <f t="shared" si="335"/>
        <v/>
      </c>
      <c r="L2405" s="2"/>
      <c r="M2405" s="2"/>
      <c r="N2405" s="51" t="str">
        <f t="shared" si="336"/>
        <v/>
      </c>
      <c r="O2405" s="2"/>
      <c r="Q2405" s="6" t="str">
        <f t="shared" si="337"/>
        <v/>
      </c>
      <c r="S2405" s="6" t="str">
        <f>IF(COUNTIF($Q2405:$Q$2510, $Q2405)&gt;1, "", $Q2405)</f>
        <v/>
      </c>
      <c r="U2405" s="63" t="str">
        <f>IF($B2405="", "", IF(OR($B2405&lt;'Intro &amp; Setup'!$W$18, $B2405&gt;'Intro &amp; Setup'!$AG$18), "X", ""))</f>
        <v/>
      </c>
      <c r="V2405" s="64" t="str">
        <f>IF($F2405="", "", IF(OR($F2405&lt;'Intro &amp; Setup'!$W$18, $F2405&gt;'Intro &amp; Setup'!$AG$18), "X", ""))</f>
        <v/>
      </c>
      <c r="W2405" s="6" t="str">
        <f t="shared" si="338"/>
        <v/>
      </c>
      <c r="Y2405" s="63" t="str">
        <f t="shared" si="339"/>
        <v/>
      </c>
      <c r="Z2405" s="64" t="str">
        <f t="shared" si="340"/>
        <v/>
      </c>
      <c r="AB2405" s="80" t="str">
        <f t="shared" si="341"/>
        <v/>
      </c>
      <c r="AC2405" s="77" t="str">
        <f t="shared" si="342"/>
        <v/>
      </c>
      <c r="AE2405" s="84" t="str">
        <f t="shared" si="343"/>
        <v/>
      </c>
      <c r="AG2405" s="6" t="str">
        <f>IF($AE2405="", "", COUNTIF($AE$10:$AE$2510, "&gt;"&amp;$AE2405)+1+COUNTIF($AE$10:$AE2405, $AE2405)-1)</f>
        <v/>
      </c>
    </row>
    <row r="2406" spans="1:33" x14ac:dyDescent="0.25">
      <c r="A2406" s="2"/>
      <c r="B2406" s="98"/>
      <c r="C2406" s="99"/>
      <c r="D2406" s="100"/>
      <c r="E2406" s="101"/>
      <c r="F2406" s="102"/>
      <c r="G2406" s="99"/>
      <c r="H2406" s="103"/>
      <c r="I2406" s="104"/>
      <c r="J2406" s="2"/>
      <c r="K2406" s="56" t="str">
        <f t="shared" si="335"/>
        <v/>
      </c>
      <c r="L2406" s="2"/>
      <c r="M2406" s="2"/>
      <c r="N2406" s="51" t="str">
        <f t="shared" si="336"/>
        <v/>
      </c>
      <c r="O2406" s="2"/>
      <c r="Q2406" s="6" t="str">
        <f t="shared" si="337"/>
        <v/>
      </c>
      <c r="S2406" s="6" t="str">
        <f>IF(COUNTIF($Q2406:$Q$2510, $Q2406)&gt;1, "", $Q2406)</f>
        <v/>
      </c>
      <c r="U2406" s="63" t="str">
        <f>IF($B2406="", "", IF(OR($B2406&lt;'Intro &amp; Setup'!$W$18, $B2406&gt;'Intro &amp; Setup'!$AG$18), "X", ""))</f>
        <v/>
      </c>
      <c r="V2406" s="64" t="str">
        <f>IF($F2406="", "", IF(OR($F2406&lt;'Intro &amp; Setup'!$W$18, $F2406&gt;'Intro &amp; Setup'!$AG$18), "X", ""))</f>
        <v/>
      </c>
      <c r="W2406" s="6" t="str">
        <f t="shared" si="338"/>
        <v/>
      </c>
      <c r="Y2406" s="63" t="str">
        <f t="shared" si="339"/>
        <v/>
      </c>
      <c r="Z2406" s="64" t="str">
        <f t="shared" si="340"/>
        <v/>
      </c>
      <c r="AB2406" s="80" t="str">
        <f t="shared" si="341"/>
        <v/>
      </c>
      <c r="AC2406" s="77" t="str">
        <f t="shared" si="342"/>
        <v/>
      </c>
      <c r="AE2406" s="84" t="str">
        <f t="shared" si="343"/>
        <v/>
      </c>
      <c r="AG2406" s="6" t="str">
        <f>IF($AE2406="", "", COUNTIF($AE$10:$AE$2510, "&gt;"&amp;$AE2406)+1+COUNTIF($AE$10:$AE2406, $AE2406)-1)</f>
        <v/>
      </c>
    </row>
    <row r="2407" spans="1:33" x14ac:dyDescent="0.25">
      <c r="A2407" s="2"/>
      <c r="B2407" s="98"/>
      <c r="C2407" s="99"/>
      <c r="D2407" s="100"/>
      <c r="E2407" s="101"/>
      <c r="F2407" s="102"/>
      <c r="G2407" s="99"/>
      <c r="H2407" s="103"/>
      <c r="I2407" s="104"/>
      <c r="J2407" s="2"/>
      <c r="K2407" s="56" t="str">
        <f t="shared" si="335"/>
        <v/>
      </c>
      <c r="L2407" s="2"/>
      <c r="M2407" s="2"/>
      <c r="N2407" s="51" t="str">
        <f t="shared" si="336"/>
        <v/>
      </c>
      <c r="O2407" s="2"/>
      <c r="Q2407" s="6" t="str">
        <f t="shared" si="337"/>
        <v/>
      </c>
      <c r="S2407" s="6" t="str">
        <f>IF(COUNTIF($Q2407:$Q$2510, $Q2407)&gt;1, "", $Q2407)</f>
        <v/>
      </c>
      <c r="U2407" s="63" t="str">
        <f>IF($B2407="", "", IF(OR($B2407&lt;'Intro &amp; Setup'!$W$18, $B2407&gt;'Intro &amp; Setup'!$AG$18), "X", ""))</f>
        <v/>
      </c>
      <c r="V2407" s="64" t="str">
        <f>IF($F2407="", "", IF(OR($F2407&lt;'Intro &amp; Setup'!$W$18, $F2407&gt;'Intro &amp; Setup'!$AG$18), "X", ""))</f>
        <v/>
      </c>
      <c r="W2407" s="6" t="str">
        <f t="shared" si="338"/>
        <v/>
      </c>
      <c r="Y2407" s="63" t="str">
        <f t="shared" si="339"/>
        <v/>
      </c>
      <c r="Z2407" s="64" t="str">
        <f t="shared" si="340"/>
        <v/>
      </c>
      <c r="AB2407" s="80" t="str">
        <f t="shared" si="341"/>
        <v/>
      </c>
      <c r="AC2407" s="77" t="str">
        <f t="shared" si="342"/>
        <v/>
      </c>
      <c r="AE2407" s="84" t="str">
        <f t="shared" si="343"/>
        <v/>
      </c>
      <c r="AG2407" s="6" t="str">
        <f>IF($AE2407="", "", COUNTIF($AE$10:$AE$2510, "&gt;"&amp;$AE2407)+1+COUNTIF($AE$10:$AE2407, $AE2407)-1)</f>
        <v/>
      </c>
    </row>
    <row r="2408" spans="1:33" x14ac:dyDescent="0.25">
      <c r="A2408" s="2"/>
      <c r="B2408" s="98"/>
      <c r="C2408" s="99"/>
      <c r="D2408" s="100"/>
      <c r="E2408" s="101"/>
      <c r="F2408" s="102"/>
      <c r="G2408" s="99"/>
      <c r="H2408" s="103"/>
      <c r="I2408" s="104"/>
      <c r="J2408" s="2"/>
      <c r="K2408" s="56" t="str">
        <f t="shared" si="335"/>
        <v/>
      </c>
      <c r="L2408" s="2"/>
      <c r="M2408" s="2"/>
      <c r="N2408" s="51" t="str">
        <f t="shared" si="336"/>
        <v/>
      </c>
      <c r="O2408" s="2"/>
      <c r="Q2408" s="6" t="str">
        <f t="shared" si="337"/>
        <v/>
      </c>
      <c r="S2408" s="6" t="str">
        <f>IF(COUNTIF($Q2408:$Q$2510, $Q2408)&gt;1, "", $Q2408)</f>
        <v/>
      </c>
      <c r="U2408" s="63" t="str">
        <f>IF($B2408="", "", IF(OR($B2408&lt;'Intro &amp; Setup'!$W$18, $B2408&gt;'Intro &amp; Setup'!$AG$18), "X", ""))</f>
        <v/>
      </c>
      <c r="V2408" s="64" t="str">
        <f>IF($F2408="", "", IF(OR($F2408&lt;'Intro &amp; Setup'!$W$18, $F2408&gt;'Intro &amp; Setup'!$AG$18), "X", ""))</f>
        <v/>
      </c>
      <c r="W2408" s="6" t="str">
        <f t="shared" si="338"/>
        <v/>
      </c>
      <c r="Y2408" s="63" t="str">
        <f t="shared" si="339"/>
        <v/>
      </c>
      <c r="Z2408" s="64" t="str">
        <f t="shared" si="340"/>
        <v/>
      </c>
      <c r="AB2408" s="80" t="str">
        <f t="shared" si="341"/>
        <v/>
      </c>
      <c r="AC2408" s="77" t="str">
        <f t="shared" si="342"/>
        <v/>
      </c>
      <c r="AE2408" s="84" t="str">
        <f t="shared" si="343"/>
        <v/>
      </c>
      <c r="AG2408" s="6" t="str">
        <f>IF($AE2408="", "", COUNTIF($AE$10:$AE$2510, "&gt;"&amp;$AE2408)+1+COUNTIF($AE$10:$AE2408, $AE2408)-1)</f>
        <v/>
      </c>
    </row>
    <row r="2409" spans="1:33" x14ac:dyDescent="0.25">
      <c r="A2409" s="2"/>
      <c r="B2409" s="98"/>
      <c r="C2409" s="99"/>
      <c r="D2409" s="100"/>
      <c r="E2409" s="101"/>
      <c r="F2409" s="102"/>
      <c r="G2409" s="99"/>
      <c r="H2409" s="103"/>
      <c r="I2409" s="104"/>
      <c r="J2409" s="2"/>
      <c r="K2409" s="56" t="str">
        <f t="shared" si="335"/>
        <v/>
      </c>
      <c r="L2409" s="2"/>
      <c r="M2409" s="2"/>
      <c r="N2409" s="51" t="str">
        <f t="shared" si="336"/>
        <v/>
      </c>
      <c r="O2409" s="2"/>
      <c r="Q2409" s="6" t="str">
        <f t="shared" si="337"/>
        <v/>
      </c>
      <c r="S2409" s="6" t="str">
        <f>IF(COUNTIF($Q2409:$Q$2510, $Q2409)&gt;1, "", $Q2409)</f>
        <v/>
      </c>
      <c r="U2409" s="63" t="str">
        <f>IF($B2409="", "", IF(OR($B2409&lt;'Intro &amp; Setup'!$W$18, $B2409&gt;'Intro &amp; Setup'!$AG$18), "X", ""))</f>
        <v/>
      </c>
      <c r="V2409" s="64" t="str">
        <f>IF($F2409="", "", IF(OR($F2409&lt;'Intro &amp; Setup'!$W$18, $F2409&gt;'Intro &amp; Setup'!$AG$18), "X", ""))</f>
        <v/>
      </c>
      <c r="W2409" s="6" t="str">
        <f t="shared" si="338"/>
        <v/>
      </c>
      <c r="Y2409" s="63" t="str">
        <f t="shared" si="339"/>
        <v/>
      </c>
      <c r="Z2409" s="64" t="str">
        <f t="shared" si="340"/>
        <v/>
      </c>
      <c r="AB2409" s="80" t="str">
        <f t="shared" si="341"/>
        <v/>
      </c>
      <c r="AC2409" s="77" t="str">
        <f t="shared" si="342"/>
        <v/>
      </c>
      <c r="AE2409" s="84" t="str">
        <f t="shared" si="343"/>
        <v/>
      </c>
      <c r="AG2409" s="6" t="str">
        <f>IF($AE2409="", "", COUNTIF($AE$10:$AE$2510, "&gt;"&amp;$AE2409)+1+COUNTIF($AE$10:$AE2409, $AE2409)-1)</f>
        <v/>
      </c>
    </row>
    <row r="2410" spans="1:33" x14ac:dyDescent="0.25">
      <c r="A2410" s="2"/>
      <c r="B2410" s="98"/>
      <c r="C2410" s="99"/>
      <c r="D2410" s="100"/>
      <c r="E2410" s="101"/>
      <c r="F2410" s="102"/>
      <c r="G2410" s="99"/>
      <c r="H2410" s="103"/>
      <c r="I2410" s="104"/>
      <c r="J2410" s="2"/>
      <c r="K2410" s="56" t="str">
        <f t="shared" si="335"/>
        <v/>
      </c>
      <c r="L2410" s="2"/>
      <c r="M2410" s="2"/>
      <c r="N2410" s="51" t="str">
        <f t="shared" si="336"/>
        <v/>
      </c>
      <c r="O2410" s="2"/>
      <c r="Q2410" s="6" t="str">
        <f t="shared" si="337"/>
        <v/>
      </c>
      <c r="S2410" s="6" t="str">
        <f>IF(COUNTIF($Q2410:$Q$2510, $Q2410)&gt;1, "", $Q2410)</f>
        <v/>
      </c>
      <c r="U2410" s="63" t="str">
        <f>IF($B2410="", "", IF(OR($B2410&lt;'Intro &amp; Setup'!$W$18, $B2410&gt;'Intro &amp; Setup'!$AG$18), "X", ""))</f>
        <v/>
      </c>
      <c r="V2410" s="64" t="str">
        <f>IF($F2410="", "", IF(OR($F2410&lt;'Intro &amp; Setup'!$W$18, $F2410&gt;'Intro &amp; Setup'!$AG$18), "X", ""))</f>
        <v/>
      </c>
      <c r="W2410" s="6" t="str">
        <f t="shared" si="338"/>
        <v/>
      </c>
      <c r="Y2410" s="63" t="str">
        <f t="shared" si="339"/>
        <v/>
      </c>
      <c r="Z2410" s="64" t="str">
        <f t="shared" si="340"/>
        <v/>
      </c>
      <c r="AB2410" s="80" t="str">
        <f t="shared" si="341"/>
        <v/>
      </c>
      <c r="AC2410" s="77" t="str">
        <f t="shared" si="342"/>
        <v/>
      </c>
      <c r="AE2410" s="84" t="str">
        <f t="shared" si="343"/>
        <v/>
      </c>
      <c r="AG2410" s="6" t="str">
        <f>IF($AE2410="", "", COUNTIF($AE$10:$AE$2510, "&gt;"&amp;$AE2410)+1+COUNTIF($AE$10:$AE2410, $AE2410)-1)</f>
        <v/>
      </c>
    </row>
    <row r="2411" spans="1:33" x14ac:dyDescent="0.25">
      <c r="A2411" s="2"/>
      <c r="B2411" s="98"/>
      <c r="C2411" s="99"/>
      <c r="D2411" s="100"/>
      <c r="E2411" s="101"/>
      <c r="F2411" s="102"/>
      <c r="G2411" s="99"/>
      <c r="H2411" s="103"/>
      <c r="I2411" s="104"/>
      <c r="J2411" s="2"/>
      <c r="K2411" s="56" t="str">
        <f t="shared" si="335"/>
        <v/>
      </c>
      <c r="L2411" s="2"/>
      <c r="M2411" s="2"/>
      <c r="N2411" s="51" t="str">
        <f t="shared" si="336"/>
        <v/>
      </c>
      <c r="O2411" s="2"/>
      <c r="Q2411" s="6" t="str">
        <f t="shared" si="337"/>
        <v/>
      </c>
      <c r="S2411" s="6" t="str">
        <f>IF(COUNTIF($Q2411:$Q$2510, $Q2411)&gt;1, "", $Q2411)</f>
        <v/>
      </c>
      <c r="U2411" s="63" t="str">
        <f>IF($B2411="", "", IF(OR($B2411&lt;'Intro &amp; Setup'!$W$18, $B2411&gt;'Intro &amp; Setup'!$AG$18), "X", ""))</f>
        <v/>
      </c>
      <c r="V2411" s="64" t="str">
        <f>IF($F2411="", "", IF(OR($F2411&lt;'Intro &amp; Setup'!$W$18, $F2411&gt;'Intro &amp; Setup'!$AG$18), "X", ""))</f>
        <v/>
      </c>
      <c r="W2411" s="6" t="str">
        <f t="shared" si="338"/>
        <v/>
      </c>
      <c r="Y2411" s="63" t="str">
        <f t="shared" si="339"/>
        <v/>
      </c>
      <c r="Z2411" s="64" t="str">
        <f t="shared" si="340"/>
        <v/>
      </c>
      <c r="AB2411" s="80" t="str">
        <f t="shared" si="341"/>
        <v/>
      </c>
      <c r="AC2411" s="77" t="str">
        <f t="shared" si="342"/>
        <v/>
      </c>
      <c r="AE2411" s="84" t="str">
        <f t="shared" si="343"/>
        <v/>
      </c>
      <c r="AG2411" s="6" t="str">
        <f>IF($AE2411="", "", COUNTIF($AE$10:$AE$2510, "&gt;"&amp;$AE2411)+1+COUNTIF($AE$10:$AE2411, $AE2411)-1)</f>
        <v/>
      </c>
    </row>
    <row r="2412" spans="1:33" x14ac:dyDescent="0.25">
      <c r="A2412" s="2"/>
      <c r="B2412" s="98"/>
      <c r="C2412" s="99"/>
      <c r="D2412" s="100"/>
      <c r="E2412" s="101"/>
      <c r="F2412" s="102"/>
      <c r="G2412" s="99"/>
      <c r="H2412" s="103"/>
      <c r="I2412" s="104"/>
      <c r="J2412" s="2"/>
      <c r="K2412" s="56" t="str">
        <f t="shared" si="335"/>
        <v/>
      </c>
      <c r="L2412" s="2"/>
      <c r="M2412" s="2"/>
      <c r="N2412" s="51" t="str">
        <f t="shared" si="336"/>
        <v/>
      </c>
      <c r="O2412" s="2"/>
      <c r="Q2412" s="6" t="str">
        <f t="shared" si="337"/>
        <v/>
      </c>
      <c r="S2412" s="6" t="str">
        <f>IF(COUNTIF($Q2412:$Q$2510, $Q2412)&gt;1, "", $Q2412)</f>
        <v/>
      </c>
      <c r="U2412" s="63" t="str">
        <f>IF($B2412="", "", IF(OR($B2412&lt;'Intro &amp; Setup'!$W$18, $B2412&gt;'Intro &amp; Setup'!$AG$18), "X", ""))</f>
        <v/>
      </c>
      <c r="V2412" s="64" t="str">
        <f>IF($F2412="", "", IF(OR($F2412&lt;'Intro &amp; Setup'!$W$18, $F2412&gt;'Intro &amp; Setup'!$AG$18), "X", ""))</f>
        <v/>
      </c>
      <c r="W2412" s="6" t="str">
        <f t="shared" si="338"/>
        <v/>
      </c>
      <c r="Y2412" s="63" t="str">
        <f t="shared" si="339"/>
        <v/>
      </c>
      <c r="Z2412" s="64" t="str">
        <f t="shared" si="340"/>
        <v/>
      </c>
      <c r="AB2412" s="80" t="str">
        <f t="shared" si="341"/>
        <v/>
      </c>
      <c r="AC2412" s="77" t="str">
        <f t="shared" si="342"/>
        <v/>
      </c>
      <c r="AE2412" s="84" t="str">
        <f t="shared" si="343"/>
        <v/>
      </c>
      <c r="AG2412" s="6" t="str">
        <f>IF($AE2412="", "", COUNTIF($AE$10:$AE$2510, "&gt;"&amp;$AE2412)+1+COUNTIF($AE$10:$AE2412, $AE2412)-1)</f>
        <v/>
      </c>
    </row>
    <row r="2413" spans="1:33" x14ac:dyDescent="0.25">
      <c r="A2413" s="2"/>
      <c r="B2413" s="98"/>
      <c r="C2413" s="99"/>
      <c r="D2413" s="100"/>
      <c r="E2413" s="101"/>
      <c r="F2413" s="102"/>
      <c r="G2413" s="99"/>
      <c r="H2413" s="103"/>
      <c r="I2413" s="104"/>
      <c r="J2413" s="2"/>
      <c r="K2413" s="56" t="str">
        <f t="shared" si="335"/>
        <v/>
      </c>
      <c r="L2413" s="2"/>
      <c r="M2413" s="2"/>
      <c r="N2413" s="51" t="str">
        <f t="shared" si="336"/>
        <v/>
      </c>
      <c r="O2413" s="2"/>
      <c r="Q2413" s="6" t="str">
        <f t="shared" si="337"/>
        <v/>
      </c>
      <c r="S2413" s="6" t="str">
        <f>IF(COUNTIF($Q2413:$Q$2510, $Q2413)&gt;1, "", $Q2413)</f>
        <v/>
      </c>
      <c r="U2413" s="63" t="str">
        <f>IF($B2413="", "", IF(OR($B2413&lt;'Intro &amp; Setup'!$W$18, $B2413&gt;'Intro &amp; Setup'!$AG$18), "X", ""))</f>
        <v/>
      </c>
      <c r="V2413" s="64" t="str">
        <f>IF($F2413="", "", IF(OR($F2413&lt;'Intro &amp; Setup'!$W$18, $F2413&gt;'Intro &amp; Setup'!$AG$18), "X", ""))</f>
        <v/>
      </c>
      <c r="W2413" s="6" t="str">
        <f t="shared" si="338"/>
        <v/>
      </c>
      <c r="Y2413" s="63" t="str">
        <f t="shared" si="339"/>
        <v/>
      </c>
      <c r="Z2413" s="64" t="str">
        <f t="shared" si="340"/>
        <v/>
      </c>
      <c r="AB2413" s="80" t="str">
        <f t="shared" si="341"/>
        <v/>
      </c>
      <c r="AC2413" s="77" t="str">
        <f t="shared" si="342"/>
        <v/>
      </c>
      <c r="AE2413" s="84" t="str">
        <f t="shared" si="343"/>
        <v/>
      </c>
      <c r="AG2413" s="6" t="str">
        <f>IF($AE2413="", "", COUNTIF($AE$10:$AE$2510, "&gt;"&amp;$AE2413)+1+COUNTIF($AE$10:$AE2413, $AE2413)-1)</f>
        <v/>
      </c>
    </row>
    <row r="2414" spans="1:33" x14ac:dyDescent="0.25">
      <c r="A2414" s="2"/>
      <c r="B2414" s="98"/>
      <c r="C2414" s="99"/>
      <c r="D2414" s="100"/>
      <c r="E2414" s="101"/>
      <c r="F2414" s="102"/>
      <c r="G2414" s="99"/>
      <c r="H2414" s="103"/>
      <c r="I2414" s="104"/>
      <c r="J2414" s="2"/>
      <c r="K2414" s="56" t="str">
        <f t="shared" si="335"/>
        <v/>
      </c>
      <c r="L2414" s="2"/>
      <c r="M2414" s="2"/>
      <c r="N2414" s="51" t="str">
        <f t="shared" si="336"/>
        <v/>
      </c>
      <c r="O2414" s="2"/>
      <c r="Q2414" s="6" t="str">
        <f t="shared" si="337"/>
        <v/>
      </c>
      <c r="S2414" s="6" t="str">
        <f>IF(COUNTIF($Q2414:$Q$2510, $Q2414)&gt;1, "", $Q2414)</f>
        <v/>
      </c>
      <c r="U2414" s="63" t="str">
        <f>IF($B2414="", "", IF(OR($B2414&lt;'Intro &amp; Setup'!$W$18, $B2414&gt;'Intro &amp; Setup'!$AG$18), "X", ""))</f>
        <v/>
      </c>
      <c r="V2414" s="64" t="str">
        <f>IF($F2414="", "", IF(OR($F2414&lt;'Intro &amp; Setup'!$W$18, $F2414&gt;'Intro &amp; Setup'!$AG$18), "X", ""))</f>
        <v/>
      </c>
      <c r="W2414" s="6" t="str">
        <f t="shared" si="338"/>
        <v/>
      </c>
      <c r="Y2414" s="63" t="str">
        <f t="shared" si="339"/>
        <v/>
      </c>
      <c r="Z2414" s="64" t="str">
        <f t="shared" si="340"/>
        <v/>
      </c>
      <c r="AB2414" s="80" t="str">
        <f t="shared" si="341"/>
        <v/>
      </c>
      <c r="AC2414" s="77" t="str">
        <f t="shared" si="342"/>
        <v/>
      </c>
      <c r="AE2414" s="84" t="str">
        <f t="shared" si="343"/>
        <v/>
      </c>
      <c r="AG2414" s="6" t="str">
        <f>IF($AE2414="", "", COUNTIF($AE$10:$AE$2510, "&gt;"&amp;$AE2414)+1+COUNTIF($AE$10:$AE2414, $AE2414)-1)</f>
        <v/>
      </c>
    </row>
    <row r="2415" spans="1:33" x14ac:dyDescent="0.25">
      <c r="A2415" s="2"/>
      <c r="B2415" s="98"/>
      <c r="C2415" s="99"/>
      <c r="D2415" s="100"/>
      <c r="E2415" s="101"/>
      <c r="F2415" s="102"/>
      <c r="G2415" s="99"/>
      <c r="H2415" s="103"/>
      <c r="I2415" s="104"/>
      <c r="J2415" s="2"/>
      <c r="K2415" s="56" t="str">
        <f t="shared" si="335"/>
        <v/>
      </c>
      <c r="L2415" s="2"/>
      <c r="M2415" s="2"/>
      <c r="N2415" s="51" t="str">
        <f t="shared" si="336"/>
        <v/>
      </c>
      <c r="O2415" s="2"/>
      <c r="Q2415" s="6" t="str">
        <f t="shared" si="337"/>
        <v/>
      </c>
      <c r="S2415" s="6" t="str">
        <f>IF(COUNTIF($Q2415:$Q$2510, $Q2415)&gt;1, "", $Q2415)</f>
        <v/>
      </c>
      <c r="U2415" s="63" t="str">
        <f>IF($B2415="", "", IF(OR($B2415&lt;'Intro &amp; Setup'!$W$18, $B2415&gt;'Intro &amp; Setup'!$AG$18), "X", ""))</f>
        <v/>
      </c>
      <c r="V2415" s="64" t="str">
        <f>IF($F2415="", "", IF(OR($F2415&lt;'Intro &amp; Setup'!$W$18, $F2415&gt;'Intro &amp; Setup'!$AG$18), "X", ""))</f>
        <v/>
      </c>
      <c r="W2415" s="6" t="str">
        <f t="shared" si="338"/>
        <v/>
      </c>
      <c r="Y2415" s="63" t="str">
        <f t="shared" si="339"/>
        <v/>
      </c>
      <c r="Z2415" s="64" t="str">
        <f t="shared" si="340"/>
        <v/>
      </c>
      <c r="AB2415" s="80" t="str">
        <f t="shared" si="341"/>
        <v/>
      </c>
      <c r="AC2415" s="77" t="str">
        <f t="shared" si="342"/>
        <v/>
      </c>
      <c r="AE2415" s="84" t="str">
        <f t="shared" si="343"/>
        <v/>
      </c>
      <c r="AG2415" s="6" t="str">
        <f>IF($AE2415="", "", COUNTIF($AE$10:$AE$2510, "&gt;"&amp;$AE2415)+1+COUNTIF($AE$10:$AE2415, $AE2415)-1)</f>
        <v/>
      </c>
    </row>
    <row r="2416" spans="1:33" x14ac:dyDescent="0.25">
      <c r="A2416" s="2"/>
      <c r="B2416" s="98"/>
      <c r="C2416" s="99"/>
      <c r="D2416" s="100"/>
      <c r="E2416" s="101"/>
      <c r="F2416" s="102"/>
      <c r="G2416" s="99"/>
      <c r="H2416" s="103"/>
      <c r="I2416" s="104"/>
      <c r="J2416" s="2"/>
      <c r="K2416" s="56" t="str">
        <f t="shared" si="335"/>
        <v/>
      </c>
      <c r="L2416" s="2"/>
      <c r="M2416" s="2"/>
      <c r="N2416" s="51" t="str">
        <f t="shared" si="336"/>
        <v/>
      </c>
      <c r="O2416" s="2"/>
      <c r="Q2416" s="6" t="str">
        <f t="shared" si="337"/>
        <v/>
      </c>
      <c r="S2416" s="6" t="str">
        <f>IF(COUNTIF($Q2416:$Q$2510, $Q2416)&gt;1, "", $Q2416)</f>
        <v/>
      </c>
      <c r="U2416" s="63" t="str">
        <f>IF($B2416="", "", IF(OR($B2416&lt;'Intro &amp; Setup'!$W$18, $B2416&gt;'Intro &amp; Setup'!$AG$18), "X", ""))</f>
        <v/>
      </c>
      <c r="V2416" s="64" t="str">
        <f>IF($F2416="", "", IF(OR($F2416&lt;'Intro &amp; Setup'!$W$18, $F2416&gt;'Intro &amp; Setup'!$AG$18), "X", ""))</f>
        <v/>
      </c>
      <c r="W2416" s="6" t="str">
        <f t="shared" si="338"/>
        <v/>
      </c>
      <c r="Y2416" s="63" t="str">
        <f t="shared" si="339"/>
        <v/>
      </c>
      <c r="Z2416" s="64" t="str">
        <f t="shared" si="340"/>
        <v/>
      </c>
      <c r="AB2416" s="80" t="str">
        <f t="shared" si="341"/>
        <v/>
      </c>
      <c r="AC2416" s="77" t="str">
        <f t="shared" si="342"/>
        <v/>
      </c>
      <c r="AE2416" s="84" t="str">
        <f t="shared" si="343"/>
        <v/>
      </c>
      <c r="AG2416" s="6" t="str">
        <f>IF($AE2416="", "", COUNTIF($AE$10:$AE$2510, "&gt;"&amp;$AE2416)+1+COUNTIF($AE$10:$AE2416, $AE2416)-1)</f>
        <v/>
      </c>
    </row>
    <row r="2417" spans="1:33" x14ac:dyDescent="0.25">
      <c r="A2417" s="2"/>
      <c r="B2417" s="98"/>
      <c r="C2417" s="99"/>
      <c r="D2417" s="100"/>
      <c r="E2417" s="101"/>
      <c r="F2417" s="102"/>
      <c r="G2417" s="99"/>
      <c r="H2417" s="103"/>
      <c r="I2417" s="104"/>
      <c r="J2417" s="2"/>
      <c r="K2417" s="56" t="str">
        <f t="shared" si="335"/>
        <v/>
      </c>
      <c r="L2417" s="2"/>
      <c r="M2417" s="2"/>
      <c r="N2417" s="51" t="str">
        <f t="shared" si="336"/>
        <v/>
      </c>
      <c r="O2417" s="2"/>
      <c r="Q2417" s="6" t="str">
        <f t="shared" si="337"/>
        <v/>
      </c>
      <c r="S2417" s="6" t="str">
        <f>IF(COUNTIF($Q2417:$Q$2510, $Q2417)&gt;1, "", $Q2417)</f>
        <v/>
      </c>
      <c r="U2417" s="63" t="str">
        <f>IF($B2417="", "", IF(OR($B2417&lt;'Intro &amp; Setup'!$W$18, $B2417&gt;'Intro &amp; Setup'!$AG$18), "X", ""))</f>
        <v/>
      </c>
      <c r="V2417" s="64" t="str">
        <f>IF($F2417="", "", IF(OR($F2417&lt;'Intro &amp; Setup'!$W$18, $F2417&gt;'Intro &amp; Setup'!$AG$18), "X", ""))</f>
        <v/>
      </c>
      <c r="W2417" s="6" t="str">
        <f t="shared" si="338"/>
        <v/>
      </c>
      <c r="Y2417" s="63" t="str">
        <f t="shared" si="339"/>
        <v/>
      </c>
      <c r="Z2417" s="64" t="str">
        <f t="shared" si="340"/>
        <v/>
      </c>
      <c r="AB2417" s="80" t="str">
        <f t="shared" si="341"/>
        <v/>
      </c>
      <c r="AC2417" s="77" t="str">
        <f t="shared" si="342"/>
        <v/>
      </c>
      <c r="AE2417" s="84" t="str">
        <f t="shared" si="343"/>
        <v/>
      </c>
      <c r="AG2417" s="6" t="str">
        <f>IF($AE2417="", "", COUNTIF($AE$10:$AE$2510, "&gt;"&amp;$AE2417)+1+COUNTIF($AE$10:$AE2417, $AE2417)-1)</f>
        <v/>
      </c>
    </row>
    <row r="2418" spans="1:33" x14ac:dyDescent="0.25">
      <c r="A2418" s="2"/>
      <c r="B2418" s="98"/>
      <c r="C2418" s="99"/>
      <c r="D2418" s="100"/>
      <c r="E2418" s="101"/>
      <c r="F2418" s="102"/>
      <c r="G2418" s="99"/>
      <c r="H2418" s="103"/>
      <c r="I2418" s="104"/>
      <c r="J2418" s="2"/>
      <c r="K2418" s="56" t="str">
        <f t="shared" si="335"/>
        <v/>
      </c>
      <c r="L2418" s="2"/>
      <c r="M2418" s="2"/>
      <c r="N2418" s="51" t="str">
        <f t="shared" si="336"/>
        <v/>
      </c>
      <c r="O2418" s="2"/>
      <c r="Q2418" s="6" t="str">
        <f t="shared" si="337"/>
        <v/>
      </c>
      <c r="S2418" s="6" t="str">
        <f>IF(COUNTIF($Q2418:$Q$2510, $Q2418)&gt;1, "", $Q2418)</f>
        <v/>
      </c>
      <c r="U2418" s="63" t="str">
        <f>IF($B2418="", "", IF(OR($B2418&lt;'Intro &amp; Setup'!$W$18, $B2418&gt;'Intro &amp; Setup'!$AG$18), "X", ""))</f>
        <v/>
      </c>
      <c r="V2418" s="64" t="str">
        <f>IF($F2418="", "", IF(OR($F2418&lt;'Intro &amp; Setup'!$W$18, $F2418&gt;'Intro &amp; Setup'!$AG$18), "X", ""))</f>
        <v/>
      </c>
      <c r="W2418" s="6" t="str">
        <f t="shared" si="338"/>
        <v/>
      </c>
      <c r="Y2418" s="63" t="str">
        <f t="shared" si="339"/>
        <v/>
      </c>
      <c r="Z2418" s="64" t="str">
        <f t="shared" si="340"/>
        <v/>
      </c>
      <c r="AB2418" s="80" t="str">
        <f t="shared" si="341"/>
        <v/>
      </c>
      <c r="AC2418" s="77" t="str">
        <f t="shared" si="342"/>
        <v/>
      </c>
      <c r="AE2418" s="84" t="str">
        <f t="shared" si="343"/>
        <v/>
      </c>
      <c r="AG2418" s="6" t="str">
        <f>IF($AE2418="", "", COUNTIF($AE$10:$AE$2510, "&gt;"&amp;$AE2418)+1+COUNTIF($AE$10:$AE2418, $AE2418)-1)</f>
        <v/>
      </c>
    </row>
    <row r="2419" spans="1:33" x14ac:dyDescent="0.25">
      <c r="A2419" s="2"/>
      <c r="B2419" s="98"/>
      <c r="C2419" s="99"/>
      <c r="D2419" s="100"/>
      <c r="E2419" s="101"/>
      <c r="F2419" s="102"/>
      <c r="G2419" s="99"/>
      <c r="H2419" s="103"/>
      <c r="I2419" s="104"/>
      <c r="J2419" s="2"/>
      <c r="K2419" s="56" t="str">
        <f t="shared" si="335"/>
        <v/>
      </c>
      <c r="L2419" s="2"/>
      <c r="M2419" s="2"/>
      <c r="N2419" s="51" t="str">
        <f t="shared" si="336"/>
        <v/>
      </c>
      <c r="O2419" s="2"/>
      <c r="Q2419" s="6" t="str">
        <f t="shared" si="337"/>
        <v/>
      </c>
      <c r="S2419" s="6" t="str">
        <f>IF(COUNTIF($Q2419:$Q$2510, $Q2419)&gt;1, "", $Q2419)</f>
        <v/>
      </c>
      <c r="U2419" s="63" t="str">
        <f>IF($B2419="", "", IF(OR($B2419&lt;'Intro &amp; Setup'!$W$18, $B2419&gt;'Intro &amp; Setup'!$AG$18), "X", ""))</f>
        <v/>
      </c>
      <c r="V2419" s="64" t="str">
        <f>IF($F2419="", "", IF(OR($F2419&lt;'Intro &amp; Setup'!$W$18, $F2419&gt;'Intro &amp; Setup'!$AG$18), "X", ""))</f>
        <v/>
      </c>
      <c r="W2419" s="6" t="str">
        <f t="shared" si="338"/>
        <v/>
      </c>
      <c r="Y2419" s="63" t="str">
        <f t="shared" si="339"/>
        <v/>
      </c>
      <c r="Z2419" s="64" t="str">
        <f t="shared" si="340"/>
        <v/>
      </c>
      <c r="AB2419" s="80" t="str">
        <f t="shared" si="341"/>
        <v/>
      </c>
      <c r="AC2419" s="77" t="str">
        <f t="shared" si="342"/>
        <v/>
      </c>
      <c r="AE2419" s="84" t="str">
        <f t="shared" si="343"/>
        <v/>
      </c>
      <c r="AG2419" s="6" t="str">
        <f>IF($AE2419="", "", COUNTIF($AE$10:$AE$2510, "&gt;"&amp;$AE2419)+1+COUNTIF($AE$10:$AE2419, $AE2419)-1)</f>
        <v/>
      </c>
    </row>
    <row r="2420" spans="1:33" x14ac:dyDescent="0.25">
      <c r="A2420" s="2"/>
      <c r="B2420" s="98"/>
      <c r="C2420" s="99"/>
      <c r="D2420" s="100"/>
      <c r="E2420" s="101"/>
      <c r="F2420" s="102"/>
      <c r="G2420" s="99"/>
      <c r="H2420" s="103"/>
      <c r="I2420" s="104"/>
      <c r="J2420" s="2"/>
      <c r="K2420" s="56" t="str">
        <f t="shared" si="335"/>
        <v/>
      </c>
      <c r="L2420" s="2"/>
      <c r="M2420" s="2"/>
      <c r="N2420" s="51" t="str">
        <f t="shared" si="336"/>
        <v/>
      </c>
      <c r="O2420" s="2"/>
      <c r="Q2420" s="6" t="str">
        <f t="shared" si="337"/>
        <v/>
      </c>
      <c r="S2420" s="6" t="str">
        <f>IF(COUNTIF($Q2420:$Q$2510, $Q2420)&gt;1, "", $Q2420)</f>
        <v/>
      </c>
      <c r="U2420" s="63" t="str">
        <f>IF($B2420="", "", IF(OR($B2420&lt;'Intro &amp; Setup'!$W$18, $B2420&gt;'Intro &amp; Setup'!$AG$18), "X", ""))</f>
        <v/>
      </c>
      <c r="V2420" s="64" t="str">
        <f>IF($F2420="", "", IF(OR($F2420&lt;'Intro &amp; Setup'!$W$18, $F2420&gt;'Intro &amp; Setup'!$AG$18), "X", ""))</f>
        <v/>
      </c>
      <c r="W2420" s="6" t="str">
        <f t="shared" si="338"/>
        <v/>
      </c>
      <c r="Y2420" s="63" t="str">
        <f t="shared" si="339"/>
        <v/>
      </c>
      <c r="Z2420" s="64" t="str">
        <f t="shared" si="340"/>
        <v/>
      </c>
      <c r="AB2420" s="80" t="str">
        <f t="shared" si="341"/>
        <v/>
      </c>
      <c r="AC2420" s="77" t="str">
        <f t="shared" si="342"/>
        <v/>
      </c>
      <c r="AE2420" s="84" t="str">
        <f t="shared" si="343"/>
        <v/>
      </c>
      <c r="AG2420" s="6" t="str">
        <f>IF($AE2420="", "", COUNTIF($AE$10:$AE$2510, "&gt;"&amp;$AE2420)+1+COUNTIF($AE$10:$AE2420, $AE2420)-1)</f>
        <v/>
      </c>
    </row>
    <row r="2421" spans="1:33" x14ac:dyDescent="0.25">
      <c r="A2421" s="2"/>
      <c r="B2421" s="98"/>
      <c r="C2421" s="99"/>
      <c r="D2421" s="100"/>
      <c r="E2421" s="101"/>
      <c r="F2421" s="102"/>
      <c r="G2421" s="99"/>
      <c r="H2421" s="103"/>
      <c r="I2421" s="104"/>
      <c r="J2421" s="2"/>
      <c r="K2421" s="56" t="str">
        <f t="shared" si="335"/>
        <v/>
      </c>
      <c r="L2421" s="2"/>
      <c r="M2421" s="2"/>
      <c r="N2421" s="51" t="str">
        <f t="shared" si="336"/>
        <v/>
      </c>
      <c r="O2421" s="2"/>
      <c r="Q2421" s="6" t="str">
        <f t="shared" si="337"/>
        <v/>
      </c>
      <c r="S2421" s="6" t="str">
        <f>IF(COUNTIF($Q2421:$Q$2510, $Q2421)&gt;1, "", $Q2421)</f>
        <v/>
      </c>
      <c r="U2421" s="63" t="str">
        <f>IF($B2421="", "", IF(OR($B2421&lt;'Intro &amp; Setup'!$W$18, $B2421&gt;'Intro &amp; Setup'!$AG$18), "X", ""))</f>
        <v/>
      </c>
      <c r="V2421" s="64" t="str">
        <f>IF($F2421="", "", IF(OR($F2421&lt;'Intro &amp; Setup'!$W$18, $F2421&gt;'Intro &amp; Setup'!$AG$18), "X", ""))</f>
        <v/>
      </c>
      <c r="W2421" s="6" t="str">
        <f t="shared" si="338"/>
        <v/>
      </c>
      <c r="Y2421" s="63" t="str">
        <f t="shared" si="339"/>
        <v/>
      </c>
      <c r="Z2421" s="64" t="str">
        <f t="shared" si="340"/>
        <v/>
      </c>
      <c r="AB2421" s="80" t="str">
        <f t="shared" si="341"/>
        <v/>
      </c>
      <c r="AC2421" s="77" t="str">
        <f t="shared" si="342"/>
        <v/>
      </c>
      <c r="AE2421" s="84" t="str">
        <f t="shared" si="343"/>
        <v/>
      </c>
      <c r="AG2421" s="6" t="str">
        <f>IF($AE2421="", "", COUNTIF($AE$10:$AE$2510, "&gt;"&amp;$AE2421)+1+COUNTIF($AE$10:$AE2421, $AE2421)-1)</f>
        <v/>
      </c>
    </row>
    <row r="2422" spans="1:33" x14ac:dyDescent="0.25">
      <c r="A2422" s="2"/>
      <c r="B2422" s="98"/>
      <c r="C2422" s="99"/>
      <c r="D2422" s="100"/>
      <c r="E2422" s="101"/>
      <c r="F2422" s="102"/>
      <c r="G2422" s="99"/>
      <c r="H2422" s="103"/>
      <c r="I2422" s="104"/>
      <c r="J2422" s="2"/>
      <c r="K2422" s="56" t="str">
        <f t="shared" si="335"/>
        <v/>
      </c>
      <c r="L2422" s="2"/>
      <c r="M2422" s="2"/>
      <c r="N2422" s="51" t="str">
        <f t="shared" si="336"/>
        <v/>
      </c>
      <c r="O2422" s="2"/>
      <c r="Q2422" s="6" t="str">
        <f t="shared" si="337"/>
        <v/>
      </c>
      <c r="S2422" s="6" t="str">
        <f>IF(COUNTIF($Q2422:$Q$2510, $Q2422)&gt;1, "", $Q2422)</f>
        <v/>
      </c>
      <c r="U2422" s="63" t="str">
        <f>IF($B2422="", "", IF(OR($B2422&lt;'Intro &amp; Setup'!$W$18, $B2422&gt;'Intro &amp; Setup'!$AG$18), "X", ""))</f>
        <v/>
      </c>
      <c r="V2422" s="64" t="str">
        <f>IF($F2422="", "", IF(OR($F2422&lt;'Intro &amp; Setup'!$W$18, $F2422&gt;'Intro &amp; Setup'!$AG$18), "X", ""))</f>
        <v/>
      </c>
      <c r="W2422" s="6" t="str">
        <f t="shared" si="338"/>
        <v/>
      </c>
      <c r="Y2422" s="63" t="str">
        <f t="shared" si="339"/>
        <v/>
      </c>
      <c r="Z2422" s="64" t="str">
        <f t="shared" si="340"/>
        <v/>
      </c>
      <c r="AB2422" s="80" t="str">
        <f t="shared" si="341"/>
        <v/>
      </c>
      <c r="AC2422" s="77" t="str">
        <f t="shared" si="342"/>
        <v/>
      </c>
      <c r="AE2422" s="84" t="str">
        <f t="shared" si="343"/>
        <v/>
      </c>
      <c r="AG2422" s="6" t="str">
        <f>IF($AE2422="", "", COUNTIF($AE$10:$AE$2510, "&gt;"&amp;$AE2422)+1+COUNTIF($AE$10:$AE2422, $AE2422)-1)</f>
        <v/>
      </c>
    </row>
    <row r="2423" spans="1:33" x14ac:dyDescent="0.25">
      <c r="A2423" s="2"/>
      <c r="B2423" s="98"/>
      <c r="C2423" s="99"/>
      <c r="D2423" s="100"/>
      <c r="E2423" s="101"/>
      <c r="F2423" s="102"/>
      <c r="G2423" s="99"/>
      <c r="H2423" s="103"/>
      <c r="I2423" s="104"/>
      <c r="J2423" s="2"/>
      <c r="K2423" s="56" t="str">
        <f t="shared" si="335"/>
        <v/>
      </c>
      <c r="L2423" s="2"/>
      <c r="M2423" s="2"/>
      <c r="N2423" s="51" t="str">
        <f t="shared" si="336"/>
        <v/>
      </c>
      <c r="O2423" s="2"/>
      <c r="Q2423" s="6" t="str">
        <f t="shared" si="337"/>
        <v/>
      </c>
      <c r="S2423" s="6" t="str">
        <f>IF(COUNTIF($Q2423:$Q$2510, $Q2423)&gt;1, "", $Q2423)</f>
        <v/>
      </c>
      <c r="U2423" s="63" t="str">
        <f>IF($B2423="", "", IF(OR($B2423&lt;'Intro &amp; Setup'!$W$18, $B2423&gt;'Intro &amp; Setup'!$AG$18), "X", ""))</f>
        <v/>
      </c>
      <c r="V2423" s="64" t="str">
        <f>IF($F2423="", "", IF(OR($F2423&lt;'Intro &amp; Setup'!$W$18, $F2423&gt;'Intro &amp; Setup'!$AG$18), "X", ""))</f>
        <v/>
      </c>
      <c r="W2423" s="6" t="str">
        <f t="shared" si="338"/>
        <v/>
      </c>
      <c r="Y2423" s="63" t="str">
        <f t="shared" si="339"/>
        <v/>
      </c>
      <c r="Z2423" s="64" t="str">
        <f t="shared" si="340"/>
        <v/>
      </c>
      <c r="AB2423" s="80" t="str">
        <f t="shared" si="341"/>
        <v/>
      </c>
      <c r="AC2423" s="77" t="str">
        <f t="shared" si="342"/>
        <v/>
      </c>
      <c r="AE2423" s="84" t="str">
        <f t="shared" si="343"/>
        <v/>
      </c>
      <c r="AG2423" s="6" t="str">
        <f>IF($AE2423="", "", COUNTIF($AE$10:$AE$2510, "&gt;"&amp;$AE2423)+1+COUNTIF($AE$10:$AE2423, $AE2423)-1)</f>
        <v/>
      </c>
    </row>
    <row r="2424" spans="1:33" x14ac:dyDescent="0.25">
      <c r="A2424" s="2"/>
      <c r="B2424" s="98"/>
      <c r="C2424" s="99"/>
      <c r="D2424" s="100"/>
      <c r="E2424" s="101"/>
      <c r="F2424" s="102"/>
      <c r="G2424" s="99"/>
      <c r="H2424" s="103"/>
      <c r="I2424" s="104"/>
      <c r="J2424" s="2"/>
      <c r="K2424" s="56" t="str">
        <f t="shared" si="335"/>
        <v/>
      </c>
      <c r="L2424" s="2"/>
      <c r="M2424" s="2"/>
      <c r="N2424" s="51" t="str">
        <f t="shared" si="336"/>
        <v/>
      </c>
      <c r="O2424" s="2"/>
      <c r="Q2424" s="6" t="str">
        <f t="shared" si="337"/>
        <v/>
      </c>
      <c r="S2424" s="6" t="str">
        <f>IF(COUNTIF($Q2424:$Q$2510, $Q2424)&gt;1, "", $Q2424)</f>
        <v/>
      </c>
      <c r="U2424" s="63" t="str">
        <f>IF($B2424="", "", IF(OR($B2424&lt;'Intro &amp; Setup'!$W$18, $B2424&gt;'Intro &amp; Setup'!$AG$18), "X", ""))</f>
        <v/>
      </c>
      <c r="V2424" s="64" t="str">
        <f>IF($F2424="", "", IF(OR($F2424&lt;'Intro &amp; Setup'!$W$18, $F2424&gt;'Intro &amp; Setup'!$AG$18), "X", ""))</f>
        <v/>
      </c>
      <c r="W2424" s="6" t="str">
        <f t="shared" si="338"/>
        <v/>
      </c>
      <c r="Y2424" s="63" t="str">
        <f t="shared" si="339"/>
        <v/>
      </c>
      <c r="Z2424" s="64" t="str">
        <f t="shared" si="340"/>
        <v/>
      </c>
      <c r="AB2424" s="80" t="str">
        <f t="shared" si="341"/>
        <v/>
      </c>
      <c r="AC2424" s="77" t="str">
        <f t="shared" si="342"/>
        <v/>
      </c>
      <c r="AE2424" s="84" t="str">
        <f t="shared" si="343"/>
        <v/>
      </c>
      <c r="AG2424" s="6" t="str">
        <f>IF($AE2424="", "", COUNTIF($AE$10:$AE$2510, "&gt;"&amp;$AE2424)+1+COUNTIF($AE$10:$AE2424, $AE2424)-1)</f>
        <v/>
      </c>
    </row>
    <row r="2425" spans="1:33" x14ac:dyDescent="0.25">
      <c r="A2425" s="2"/>
      <c r="B2425" s="98"/>
      <c r="C2425" s="99"/>
      <c r="D2425" s="100"/>
      <c r="E2425" s="101"/>
      <c r="F2425" s="102"/>
      <c r="G2425" s="99"/>
      <c r="H2425" s="103"/>
      <c r="I2425" s="104"/>
      <c r="J2425" s="2"/>
      <c r="K2425" s="56" t="str">
        <f t="shared" si="335"/>
        <v/>
      </c>
      <c r="L2425" s="2"/>
      <c r="M2425" s="2"/>
      <c r="N2425" s="51" t="str">
        <f t="shared" si="336"/>
        <v/>
      </c>
      <c r="O2425" s="2"/>
      <c r="Q2425" s="6" t="str">
        <f t="shared" si="337"/>
        <v/>
      </c>
      <c r="S2425" s="6" t="str">
        <f>IF(COUNTIF($Q2425:$Q$2510, $Q2425)&gt;1, "", $Q2425)</f>
        <v/>
      </c>
      <c r="U2425" s="63" t="str">
        <f>IF($B2425="", "", IF(OR($B2425&lt;'Intro &amp; Setup'!$W$18, $B2425&gt;'Intro &amp; Setup'!$AG$18), "X", ""))</f>
        <v/>
      </c>
      <c r="V2425" s="64" t="str">
        <f>IF($F2425="", "", IF(OR($F2425&lt;'Intro &amp; Setup'!$W$18, $F2425&gt;'Intro &amp; Setup'!$AG$18), "X", ""))</f>
        <v/>
      </c>
      <c r="W2425" s="6" t="str">
        <f t="shared" si="338"/>
        <v/>
      </c>
      <c r="Y2425" s="63" t="str">
        <f t="shared" si="339"/>
        <v/>
      </c>
      <c r="Z2425" s="64" t="str">
        <f t="shared" si="340"/>
        <v/>
      </c>
      <c r="AB2425" s="80" t="str">
        <f t="shared" si="341"/>
        <v/>
      </c>
      <c r="AC2425" s="77" t="str">
        <f t="shared" si="342"/>
        <v/>
      </c>
      <c r="AE2425" s="84" t="str">
        <f t="shared" si="343"/>
        <v/>
      </c>
      <c r="AG2425" s="6" t="str">
        <f>IF($AE2425="", "", COUNTIF($AE$10:$AE$2510, "&gt;"&amp;$AE2425)+1+COUNTIF($AE$10:$AE2425, $AE2425)-1)</f>
        <v/>
      </c>
    </row>
    <row r="2426" spans="1:33" x14ac:dyDescent="0.25">
      <c r="A2426" s="2"/>
      <c r="B2426" s="98"/>
      <c r="C2426" s="99"/>
      <c r="D2426" s="100"/>
      <c r="E2426" s="101"/>
      <c r="F2426" s="102"/>
      <c r="G2426" s="99"/>
      <c r="H2426" s="103"/>
      <c r="I2426" s="104"/>
      <c r="J2426" s="2"/>
      <c r="K2426" s="56" t="str">
        <f t="shared" si="335"/>
        <v/>
      </c>
      <c r="L2426" s="2"/>
      <c r="M2426" s="2"/>
      <c r="N2426" s="51" t="str">
        <f t="shared" si="336"/>
        <v/>
      </c>
      <c r="O2426" s="2"/>
      <c r="Q2426" s="6" t="str">
        <f t="shared" si="337"/>
        <v/>
      </c>
      <c r="S2426" s="6" t="str">
        <f>IF(COUNTIF($Q2426:$Q$2510, $Q2426)&gt;1, "", $Q2426)</f>
        <v/>
      </c>
      <c r="U2426" s="63" t="str">
        <f>IF($B2426="", "", IF(OR($B2426&lt;'Intro &amp; Setup'!$W$18, $B2426&gt;'Intro &amp; Setup'!$AG$18), "X", ""))</f>
        <v/>
      </c>
      <c r="V2426" s="64" t="str">
        <f>IF($F2426="", "", IF(OR($F2426&lt;'Intro &amp; Setup'!$W$18, $F2426&gt;'Intro &amp; Setup'!$AG$18), "X", ""))</f>
        <v/>
      </c>
      <c r="W2426" s="6" t="str">
        <f t="shared" si="338"/>
        <v/>
      </c>
      <c r="Y2426" s="63" t="str">
        <f t="shared" si="339"/>
        <v/>
      </c>
      <c r="Z2426" s="64" t="str">
        <f t="shared" si="340"/>
        <v/>
      </c>
      <c r="AB2426" s="80" t="str">
        <f t="shared" si="341"/>
        <v/>
      </c>
      <c r="AC2426" s="77" t="str">
        <f t="shared" si="342"/>
        <v/>
      </c>
      <c r="AE2426" s="84" t="str">
        <f t="shared" si="343"/>
        <v/>
      </c>
      <c r="AG2426" s="6" t="str">
        <f>IF($AE2426="", "", COUNTIF($AE$10:$AE$2510, "&gt;"&amp;$AE2426)+1+COUNTIF($AE$10:$AE2426, $AE2426)-1)</f>
        <v/>
      </c>
    </row>
    <row r="2427" spans="1:33" x14ac:dyDescent="0.25">
      <c r="A2427" s="2"/>
      <c r="B2427" s="98"/>
      <c r="C2427" s="99"/>
      <c r="D2427" s="100"/>
      <c r="E2427" s="101"/>
      <c r="F2427" s="102"/>
      <c r="G2427" s="99"/>
      <c r="H2427" s="103"/>
      <c r="I2427" s="104"/>
      <c r="J2427" s="2"/>
      <c r="K2427" s="56" t="str">
        <f t="shared" si="335"/>
        <v/>
      </c>
      <c r="L2427" s="2"/>
      <c r="M2427" s="2"/>
      <c r="N2427" s="51" t="str">
        <f t="shared" si="336"/>
        <v/>
      </c>
      <c r="O2427" s="2"/>
      <c r="Q2427" s="6" t="str">
        <f t="shared" si="337"/>
        <v/>
      </c>
      <c r="S2427" s="6" t="str">
        <f>IF(COUNTIF($Q2427:$Q$2510, $Q2427)&gt;1, "", $Q2427)</f>
        <v/>
      </c>
      <c r="U2427" s="63" t="str">
        <f>IF($B2427="", "", IF(OR($B2427&lt;'Intro &amp; Setup'!$W$18, $B2427&gt;'Intro &amp; Setup'!$AG$18), "X", ""))</f>
        <v/>
      </c>
      <c r="V2427" s="64" t="str">
        <f>IF($F2427="", "", IF(OR($F2427&lt;'Intro &amp; Setup'!$W$18, $F2427&gt;'Intro &amp; Setup'!$AG$18), "X", ""))</f>
        <v/>
      </c>
      <c r="W2427" s="6" t="str">
        <f t="shared" si="338"/>
        <v/>
      </c>
      <c r="Y2427" s="63" t="str">
        <f t="shared" si="339"/>
        <v/>
      </c>
      <c r="Z2427" s="64" t="str">
        <f t="shared" si="340"/>
        <v/>
      </c>
      <c r="AB2427" s="80" t="str">
        <f t="shared" si="341"/>
        <v/>
      </c>
      <c r="AC2427" s="77" t="str">
        <f t="shared" si="342"/>
        <v/>
      </c>
      <c r="AE2427" s="84" t="str">
        <f t="shared" si="343"/>
        <v/>
      </c>
      <c r="AG2427" s="6" t="str">
        <f>IF($AE2427="", "", COUNTIF($AE$10:$AE$2510, "&gt;"&amp;$AE2427)+1+COUNTIF($AE$10:$AE2427, $AE2427)-1)</f>
        <v/>
      </c>
    </row>
    <row r="2428" spans="1:33" x14ac:dyDescent="0.25">
      <c r="A2428" s="2"/>
      <c r="B2428" s="98"/>
      <c r="C2428" s="99"/>
      <c r="D2428" s="100"/>
      <c r="E2428" s="101"/>
      <c r="F2428" s="102"/>
      <c r="G2428" s="99"/>
      <c r="H2428" s="103"/>
      <c r="I2428" s="104"/>
      <c r="J2428" s="2"/>
      <c r="K2428" s="56" t="str">
        <f t="shared" si="335"/>
        <v/>
      </c>
      <c r="L2428" s="2"/>
      <c r="M2428" s="2"/>
      <c r="N2428" s="51" t="str">
        <f t="shared" si="336"/>
        <v/>
      </c>
      <c r="O2428" s="2"/>
      <c r="Q2428" s="6" t="str">
        <f t="shared" si="337"/>
        <v/>
      </c>
      <c r="S2428" s="6" t="str">
        <f>IF(COUNTIF($Q2428:$Q$2510, $Q2428)&gt;1, "", $Q2428)</f>
        <v/>
      </c>
      <c r="U2428" s="63" t="str">
        <f>IF($B2428="", "", IF(OR($B2428&lt;'Intro &amp; Setup'!$W$18, $B2428&gt;'Intro &amp; Setup'!$AG$18), "X", ""))</f>
        <v/>
      </c>
      <c r="V2428" s="64" t="str">
        <f>IF($F2428="", "", IF(OR($F2428&lt;'Intro &amp; Setup'!$W$18, $F2428&gt;'Intro &amp; Setup'!$AG$18), "X", ""))</f>
        <v/>
      </c>
      <c r="W2428" s="6" t="str">
        <f t="shared" si="338"/>
        <v/>
      </c>
      <c r="Y2428" s="63" t="str">
        <f t="shared" si="339"/>
        <v/>
      </c>
      <c r="Z2428" s="64" t="str">
        <f t="shared" si="340"/>
        <v/>
      </c>
      <c r="AB2428" s="80" t="str">
        <f t="shared" si="341"/>
        <v/>
      </c>
      <c r="AC2428" s="77" t="str">
        <f t="shared" si="342"/>
        <v/>
      </c>
      <c r="AE2428" s="84" t="str">
        <f t="shared" si="343"/>
        <v/>
      </c>
      <c r="AG2428" s="6" t="str">
        <f>IF($AE2428="", "", COUNTIF($AE$10:$AE$2510, "&gt;"&amp;$AE2428)+1+COUNTIF($AE$10:$AE2428, $AE2428)-1)</f>
        <v/>
      </c>
    </row>
    <row r="2429" spans="1:33" x14ac:dyDescent="0.25">
      <c r="A2429" s="2"/>
      <c r="B2429" s="98"/>
      <c r="C2429" s="99"/>
      <c r="D2429" s="100"/>
      <c r="E2429" s="101"/>
      <c r="F2429" s="102"/>
      <c r="G2429" s="99"/>
      <c r="H2429" s="103"/>
      <c r="I2429" s="104"/>
      <c r="J2429" s="2"/>
      <c r="K2429" s="56" t="str">
        <f t="shared" si="335"/>
        <v/>
      </c>
      <c r="L2429" s="2"/>
      <c r="M2429" s="2"/>
      <c r="N2429" s="51" t="str">
        <f t="shared" si="336"/>
        <v/>
      </c>
      <c r="O2429" s="2"/>
      <c r="Q2429" s="6" t="str">
        <f t="shared" si="337"/>
        <v/>
      </c>
      <c r="S2429" s="6" t="str">
        <f>IF(COUNTIF($Q2429:$Q$2510, $Q2429)&gt;1, "", $Q2429)</f>
        <v/>
      </c>
      <c r="U2429" s="63" t="str">
        <f>IF($B2429="", "", IF(OR($B2429&lt;'Intro &amp; Setup'!$W$18, $B2429&gt;'Intro &amp; Setup'!$AG$18), "X", ""))</f>
        <v/>
      </c>
      <c r="V2429" s="64" t="str">
        <f>IF($F2429="", "", IF(OR($F2429&lt;'Intro &amp; Setup'!$W$18, $F2429&gt;'Intro &amp; Setup'!$AG$18), "X", ""))</f>
        <v/>
      </c>
      <c r="W2429" s="6" t="str">
        <f t="shared" si="338"/>
        <v/>
      </c>
      <c r="Y2429" s="63" t="str">
        <f t="shared" si="339"/>
        <v/>
      </c>
      <c r="Z2429" s="64" t="str">
        <f t="shared" si="340"/>
        <v/>
      </c>
      <c r="AB2429" s="80" t="str">
        <f t="shared" si="341"/>
        <v/>
      </c>
      <c r="AC2429" s="77" t="str">
        <f t="shared" si="342"/>
        <v/>
      </c>
      <c r="AE2429" s="84" t="str">
        <f t="shared" si="343"/>
        <v/>
      </c>
      <c r="AG2429" s="6" t="str">
        <f>IF($AE2429="", "", COUNTIF($AE$10:$AE$2510, "&gt;"&amp;$AE2429)+1+COUNTIF($AE$10:$AE2429, $AE2429)-1)</f>
        <v/>
      </c>
    </row>
    <row r="2430" spans="1:33" x14ac:dyDescent="0.25">
      <c r="A2430" s="2"/>
      <c r="B2430" s="98"/>
      <c r="C2430" s="99"/>
      <c r="D2430" s="100"/>
      <c r="E2430" s="101"/>
      <c r="F2430" s="102"/>
      <c r="G2430" s="99"/>
      <c r="H2430" s="103"/>
      <c r="I2430" s="104"/>
      <c r="J2430" s="2"/>
      <c r="K2430" s="56" t="str">
        <f t="shared" si="335"/>
        <v/>
      </c>
      <c r="L2430" s="2"/>
      <c r="M2430" s="2"/>
      <c r="N2430" s="51" t="str">
        <f t="shared" si="336"/>
        <v/>
      </c>
      <c r="O2430" s="2"/>
      <c r="Q2430" s="6" t="str">
        <f t="shared" si="337"/>
        <v/>
      </c>
      <c r="S2430" s="6" t="str">
        <f>IF(COUNTIF($Q2430:$Q$2510, $Q2430)&gt;1, "", $Q2430)</f>
        <v/>
      </c>
      <c r="U2430" s="63" t="str">
        <f>IF($B2430="", "", IF(OR($B2430&lt;'Intro &amp; Setup'!$W$18, $B2430&gt;'Intro &amp; Setup'!$AG$18), "X", ""))</f>
        <v/>
      </c>
      <c r="V2430" s="64" t="str">
        <f>IF($F2430="", "", IF(OR($F2430&lt;'Intro &amp; Setup'!$W$18, $F2430&gt;'Intro &amp; Setup'!$AG$18), "X", ""))</f>
        <v/>
      </c>
      <c r="W2430" s="6" t="str">
        <f t="shared" si="338"/>
        <v/>
      </c>
      <c r="Y2430" s="63" t="str">
        <f t="shared" si="339"/>
        <v/>
      </c>
      <c r="Z2430" s="64" t="str">
        <f t="shared" si="340"/>
        <v/>
      </c>
      <c r="AB2430" s="80" t="str">
        <f t="shared" si="341"/>
        <v/>
      </c>
      <c r="AC2430" s="77" t="str">
        <f t="shared" si="342"/>
        <v/>
      </c>
      <c r="AE2430" s="84" t="str">
        <f t="shared" si="343"/>
        <v/>
      </c>
      <c r="AG2430" s="6" t="str">
        <f>IF($AE2430="", "", COUNTIF($AE$10:$AE$2510, "&gt;"&amp;$AE2430)+1+COUNTIF($AE$10:$AE2430, $AE2430)-1)</f>
        <v/>
      </c>
    </row>
    <row r="2431" spans="1:33" x14ac:dyDescent="0.25">
      <c r="A2431" s="2"/>
      <c r="B2431" s="98"/>
      <c r="C2431" s="99"/>
      <c r="D2431" s="100"/>
      <c r="E2431" s="101"/>
      <c r="F2431" s="102"/>
      <c r="G2431" s="99"/>
      <c r="H2431" s="103"/>
      <c r="I2431" s="104"/>
      <c r="J2431" s="2"/>
      <c r="K2431" s="56" t="str">
        <f t="shared" si="335"/>
        <v/>
      </c>
      <c r="L2431" s="2"/>
      <c r="M2431" s="2"/>
      <c r="N2431" s="51" t="str">
        <f t="shared" si="336"/>
        <v/>
      </c>
      <c r="O2431" s="2"/>
      <c r="Q2431" s="6" t="str">
        <f t="shared" si="337"/>
        <v/>
      </c>
      <c r="S2431" s="6" t="str">
        <f>IF(COUNTIF($Q2431:$Q$2510, $Q2431)&gt;1, "", $Q2431)</f>
        <v/>
      </c>
      <c r="U2431" s="63" t="str">
        <f>IF($B2431="", "", IF(OR($B2431&lt;'Intro &amp; Setup'!$W$18, $B2431&gt;'Intro &amp; Setup'!$AG$18), "X", ""))</f>
        <v/>
      </c>
      <c r="V2431" s="64" t="str">
        <f>IF($F2431="", "", IF(OR($F2431&lt;'Intro &amp; Setup'!$W$18, $F2431&gt;'Intro &amp; Setup'!$AG$18), "X", ""))</f>
        <v/>
      </c>
      <c r="W2431" s="6" t="str">
        <f t="shared" si="338"/>
        <v/>
      </c>
      <c r="Y2431" s="63" t="str">
        <f t="shared" si="339"/>
        <v/>
      </c>
      <c r="Z2431" s="64" t="str">
        <f t="shared" si="340"/>
        <v/>
      </c>
      <c r="AB2431" s="80" t="str">
        <f t="shared" si="341"/>
        <v/>
      </c>
      <c r="AC2431" s="77" t="str">
        <f t="shared" si="342"/>
        <v/>
      </c>
      <c r="AE2431" s="84" t="str">
        <f t="shared" si="343"/>
        <v/>
      </c>
      <c r="AG2431" s="6" t="str">
        <f>IF($AE2431="", "", COUNTIF($AE$10:$AE$2510, "&gt;"&amp;$AE2431)+1+COUNTIF($AE$10:$AE2431, $AE2431)-1)</f>
        <v/>
      </c>
    </row>
    <row r="2432" spans="1:33" x14ac:dyDescent="0.25">
      <c r="A2432" s="2"/>
      <c r="B2432" s="98"/>
      <c r="C2432" s="99"/>
      <c r="D2432" s="100"/>
      <c r="E2432" s="101"/>
      <c r="F2432" s="102"/>
      <c r="G2432" s="99"/>
      <c r="H2432" s="103"/>
      <c r="I2432" s="104"/>
      <c r="J2432" s="2"/>
      <c r="K2432" s="56" t="str">
        <f t="shared" si="335"/>
        <v/>
      </c>
      <c r="L2432" s="2"/>
      <c r="M2432" s="2"/>
      <c r="N2432" s="51" t="str">
        <f t="shared" si="336"/>
        <v/>
      </c>
      <c r="O2432" s="2"/>
      <c r="Q2432" s="6" t="str">
        <f t="shared" si="337"/>
        <v/>
      </c>
      <c r="S2432" s="6" t="str">
        <f>IF(COUNTIF($Q2432:$Q$2510, $Q2432)&gt;1, "", $Q2432)</f>
        <v/>
      </c>
      <c r="U2432" s="63" t="str">
        <f>IF($B2432="", "", IF(OR($B2432&lt;'Intro &amp; Setup'!$W$18, $B2432&gt;'Intro &amp; Setup'!$AG$18), "X", ""))</f>
        <v/>
      </c>
      <c r="V2432" s="64" t="str">
        <f>IF($F2432="", "", IF(OR($F2432&lt;'Intro &amp; Setup'!$W$18, $F2432&gt;'Intro &amp; Setup'!$AG$18), "X", ""))</f>
        <v/>
      </c>
      <c r="W2432" s="6" t="str">
        <f t="shared" si="338"/>
        <v/>
      </c>
      <c r="Y2432" s="63" t="str">
        <f t="shared" si="339"/>
        <v/>
      </c>
      <c r="Z2432" s="64" t="str">
        <f t="shared" si="340"/>
        <v/>
      </c>
      <c r="AB2432" s="80" t="str">
        <f t="shared" si="341"/>
        <v/>
      </c>
      <c r="AC2432" s="77" t="str">
        <f t="shared" si="342"/>
        <v/>
      </c>
      <c r="AE2432" s="84" t="str">
        <f t="shared" si="343"/>
        <v/>
      </c>
      <c r="AG2432" s="6" t="str">
        <f>IF($AE2432="", "", COUNTIF($AE$10:$AE$2510, "&gt;"&amp;$AE2432)+1+COUNTIF($AE$10:$AE2432, $AE2432)-1)</f>
        <v/>
      </c>
    </row>
    <row r="2433" spans="1:33" x14ac:dyDescent="0.25">
      <c r="A2433" s="2"/>
      <c r="B2433" s="98"/>
      <c r="C2433" s="99"/>
      <c r="D2433" s="100"/>
      <c r="E2433" s="101"/>
      <c r="F2433" s="102"/>
      <c r="G2433" s="99"/>
      <c r="H2433" s="103"/>
      <c r="I2433" s="104"/>
      <c r="J2433" s="2"/>
      <c r="K2433" s="56" t="str">
        <f t="shared" si="335"/>
        <v/>
      </c>
      <c r="L2433" s="2"/>
      <c r="M2433" s="2"/>
      <c r="N2433" s="51" t="str">
        <f t="shared" si="336"/>
        <v/>
      </c>
      <c r="O2433" s="2"/>
      <c r="Q2433" s="6" t="str">
        <f t="shared" si="337"/>
        <v/>
      </c>
      <c r="S2433" s="6" t="str">
        <f>IF(COUNTIF($Q2433:$Q$2510, $Q2433)&gt;1, "", $Q2433)</f>
        <v/>
      </c>
      <c r="U2433" s="63" t="str">
        <f>IF($B2433="", "", IF(OR($B2433&lt;'Intro &amp; Setup'!$W$18, $B2433&gt;'Intro &amp; Setup'!$AG$18), "X", ""))</f>
        <v/>
      </c>
      <c r="V2433" s="64" t="str">
        <f>IF($F2433="", "", IF(OR($F2433&lt;'Intro &amp; Setup'!$W$18, $F2433&gt;'Intro &amp; Setup'!$AG$18), "X", ""))</f>
        <v/>
      </c>
      <c r="W2433" s="6" t="str">
        <f t="shared" si="338"/>
        <v/>
      </c>
      <c r="Y2433" s="63" t="str">
        <f t="shared" si="339"/>
        <v/>
      </c>
      <c r="Z2433" s="64" t="str">
        <f t="shared" si="340"/>
        <v/>
      </c>
      <c r="AB2433" s="80" t="str">
        <f t="shared" si="341"/>
        <v/>
      </c>
      <c r="AC2433" s="77" t="str">
        <f t="shared" si="342"/>
        <v/>
      </c>
      <c r="AE2433" s="84" t="str">
        <f t="shared" si="343"/>
        <v/>
      </c>
      <c r="AG2433" s="6" t="str">
        <f>IF($AE2433="", "", COUNTIF($AE$10:$AE$2510, "&gt;"&amp;$AE2433)+1+COUNTIF($AE$10:$AE2433, $AE2433)-1)</f>
        <v/>
      </c>
    </row>
    <row r="2434" spans="1:33" x14ac:dyDescent="0.25">
      <c r="A2434" s="2"/>
      <c r="B2434" s="98"/>
      <c r="C2434" s="99"/>
      <c r="D2434" s="100"/>
      <c r="E2434" s="101"/>
      <c r="F2434" s="102"/>
      <c r="G2434" s="99"/>
      <c r="H2434" s="103"/>
      <c r="I2434" s="104"/>
      <c r="J2434" s="2"/>
      <c r="K2434" s="56" t="str">
        <f t="shared" si="335"/>
        <v/>
      </c>
      <c r="L2434" s="2"/>
      <c r="M2434" s="2"/>
      <c r="N2434" s="51" t="str">
        <f t="shared" si="336"/>
        <v/>
      </c>
      <c r="O2434" s="2"/>
      <c r="Q2434" s="6" t="str">
        <f t="shared" si="337"/>
        <v/>
      </c>
      <c r="S2434" s="6" t="str">
        <f>IF(COUNTIF($Q2434:$Q$2510, $Q2434)&gt;1, "", $Q2434)</f>
        <v/>
      </c>
      <c r="U2434" s="63" t="str">
        <f>IF($B2434="", "", IF(OR($B2434&lt;'Intro &amp; Setup'!$W$18, $B2434&gt;'Intro &amp; Setup'!$AG$18), "X", ""))</f>
        <v/>
      </c>
      <c r="V2434" s="64" t="str">
        <f>IF($F2434="", "", IF(OR($F2434&lt;'Intro &amp; Setup'!$W$18, $F2434&gt;'Intro &amp; Setup'!$AG$18), "X", ""))</f>
        <v/>
      </c>
      <c r="W2434" s="6" t="str">
        <f t="shared" si="338"/>
        <v/>
      </c>
      <c r="Y2434" s="63" t="str">
        <f t="shared" si="339"/>
        <v/>
      </c>
      <c r="Z2434" s="64" t="str">
        <f t="shared" si="340"/>
        <v/>
      </c>
      <c r="AB2434" s="80" t="str">
        <f t="shared" si="341"/>
        <v/>
      </c>
      <c r="AC2434" s="77" t="str">
        <f t="shared" si="342"/>
        <v/>
      </c>
      <c r="AE2434" s="84" t="str">
        <f t="shared" si="343"/>
        <v/>
      </c>
      <c r="AG2434" s="6" t="str">
        <f>IF($AE2434="", "", COUNTIF($AE$10:$AE$2510, "&gt;"&amp;$AE2434)+1+COUNTIF($AE$10:$AE2434, $AE2434)-1)</f>
        <v/>
      </c>
    </row>
    <row r="2435" spans="1:33" x14ac:dyDescent="0.25">
      <c r="A2435" s="2"/>
      <c r="B2435" s="98"/>
      <c r="C2435" s="99"/>
      <c r="D2435" s="100"/>
      <c r="E2435" s="101"/>
      <c r="F2435" s="102"/>
      <c r="G2435" s="99"/>
      <c r="H2435" s="103"/>
      <c r="I2435" s="104"/>
      <c r="J2435" s="2"/>
      <c r="K2435" s="56" t="str">
        <f t="shared" si="335"/>
        <v/>
      </c>
      <c r="L2435" s="2"/>
      <c r="M2435" s="2"/>
      <c r="N2435" s="51" t="str">
        <f t="shared" si="336"/>
        <v/>
      </c>
      <c r="O2435" s="2"/>
      <c r="Q2435" s="6" t="str">
        <f t="shared" si="337"/>
        <v/>
      </c>
      <c r="S2435" s="6" t="str">
        <f>IF(COUNTIF($Q2435:$Q$2510, $Q2435)&gt;1, "", $Q2435)</f>
        <v/>
      </c>
      <c r="U2435" s="63" t="str">
        <f>IF($B2435="", "", IF(OR($B2435&lt;'Intro &amp; Setup'!$W$18, $B2435&gt;'Intro &amp; Setup'!$AG$18), "X", ""))</f>
        <v/>
      </c>
      <c r="V2435" s="64" t="str">
        <f>IF($F2435="", "", IF(OR($F2435&lt;'Intro &amp; Setup'!$W$18, $F2435&gt;'Intro &amp; Setup'!$AG$18), "X", ""))</f>
        <v/>
      </c>
      <c r="W2435" s="6" t="str">
        <f t="shared" si="338"/>
        <v/>
      </c>
      <c r="Y2435" s="63" t="str">
        <f t="shared" si="339"/>
        <v/>
      </c>
      <c r="Z2435" s="64" t="str">
        <f t="shared" si="340"/>
        <v/>
      </c>
      <c r="AB2435" s="80" t="str">
        <f t="shared" si="341"/>
        <v/>
      </c>
      <c r="AC2435" s="77" t="str">
        <f t="shared" si="342"/>
        <v/>
      </c>
      <c r="AE2435" s="84" t="str">
        <f t="shared" si="343"/>
        <v/>
      </c>
      <c r="AG2435" s="6" t="str">
        <f>IF($AE2435="", "", COUNTIF($AE$10:$AE$2510, "&gt;"&amp;$AE2435)+1+COUNTIF($AE$10:$AE2435, $AE2435)-1)</f>
        <v/>
      </c>
    </row>
    <row r="2436" spans="1:33" x14ac:dyDescent="0.25">
      <c r="A2436" s="2"/>
      <c r="B2436" s="98"/>
      <c r="C2436" s="99"/>
      <c r="D2436" s="100"/>
      <c r="E2436" s="101"/>
      <c r="F2436" s="102"/>
      <c r="G2436" s="99"/>
      <c r="H2436" s="103"/>
      <c r="I2436" s="104"/>
      <c r="J2436" s="2"/>
      <c r="K2436" s="56" t="str">
        <f t="shared" si="335"/>
        <v/>
      </c>
      <c r="L2436" s="2"/>
      <c r="M2436" s="2"/>
      <c r="N2436" s="51" t="str">
        <f t="shared" si="336"/>
        <v/>
      </c>
      <c r="O2436" s="2"/>
      <c r="Q2436" s="6" t="str">
        <f t="shared" si="337"/>
        <v/>
      </c>
      <c r="S2436" s="6" t="str">
        <f>IF(COUNTIF($Q2436:$Q$2510, $Q2436)&gt;1, "", $Q2436)</f>
        <v/>
      </c>
      <c r="U2436" s="63" t="str">
        <f>IF($B2436="", "", IF(OR($B2436&lt;'Intro &amp; Setup'!$W$18, $B2436&gt;'Intro &amp; Setup'!$AG$18), "X", ""))</f>
        <v/>
      </c>
      <c r="V2436" s="64" t="str">
        <f>IF($F2436="", "", IF(OR($F2436&lt;'Intro &amp; Setup'!$W$18, $F2436&gt;'Intro &amp; Setup'!$AG$18), "X", ""))</f>
        <v/>
      </c>
      <c r="W2436" s="6" t="str">
        <f t="shared" si="338"/>
        <v/>
      </c>
      <c r="Y2436" s="63" t="str">
        <f t="shared" si="339"/>
        <v/>
      </c>
      <c r="Z2436" s="64" t="str">
        <f t="shared" si="340"/>
        <v/>
      </c>
      <c r="AB2436" s="80" t="str">
        <f t="shared" si="341"/>
        <v/>
      </c>
      <c r="AC2436" s="77" t="str">
        <f t="shared" si="342"/>
        <v/>
      </c>
      <c r="AE2436" s="84" t="str">
        <f t="shared" si="343"/>
        <v/>
      </c>
      <c r="AG2436" s="6" t="str">
        <f>IF($AE2436="", "", COUNTIF($AE$10:$AE$2510, "&gt;"&amp;$AE2436)+1+COUNTIF($AE$10:$AE2436, $AE2436)-1)</f>
        <v/>
      </c>
    </row>
    <row r="2437" spans="1:33" x14ac:dyDescent="0.25">
      <c r="A2437" s="2"/>
      <c r="B2437" s="98"/>
      <c r="C2437" s="99"/>
      <c r="D2437" s="100"/>
      <c r="E2437" s="101"/>
      <c r="F2437" s="102"/>
      <c r="G2437" s="99"/>
      <c r="H2437" s="103"/>
      <c r="I2437" s="104"/>
      <c r="J2437" s="2"/>
      <c r="K2437" s="56" t="str">
        <f t="shared" si="335"/>
        <v/>
      </c>
      <c r="L2437" s="2"/>
      <c r="M2437" s="2"/>
      <c r="N2437" s="51" t="str">
        <f t="shared" si="336"/>
        <v/>
      </c>
      <c r="O2437" s="2"/>
      <c r="Q2437" s="6" t="str">
        <f t="shared" si="337"/>
        <v/>
      </c>
      <c r="S2437" s="6" t="str">
        <f>IF(COUNTIF($Q2437:$Q$2510, $Q2437)&gt;1, "", $Q2437)</f>
        <v/>
      </c>
      <c r="U2437" s="63" t="str">
        <f>IF($B2437="", "", IF(OR($B2437&lt;'Intro &amp; Setup'!$W$18, $B2437&gt;'Intro &amp; Setup'!$AG$18), "X", ""))</f>
        <v/>
      </c>
      <c r="V2437" s="64" t="str">
        <f>IF($F2437="", "", IF(OR($F2437&lt;'Intro &amp; Setup'!$W$18, $F2437&gt;'Intro &amp; Setup'!$AG$18), "X", ""))</f>
        <v/>
      </c>
      <c r="W2437" s="6" t="str">
        <f t="shared" si="338"/>
        <v/>
      </c>
      <c r="Y2437" s="63" t="str">
        <f t="shared" si="339"/>
        <v/>
      </c>
      <c r="Z2437" s="64" t="str">
        <f t="shared" si="340"/>
        <v/>
      </c>
      <c r="AB2437" s="80" t="str">
        <f t="shared" si="341"/>
        <v/>
      </c>
      <c r="AC2437" s="77" t="str">
        <f t="shared" si="342"/>
        <v/>
      </c>
      <c r="AE2437" s="84" t="str">
        <f t="shared" si="343"/>
        <v/>
      </c>
      <c r="AG2437" s="6" t="str">
        <f>IF($AE2437="", "", COUNTIF($AE$10:$AE$2510, "&gt;"&amp;$AE2437)+1+COUNTIF($AE$10:$AE2437, $AE2437)-1)</f>
        <v/>
      </c>
    </row>
    <row r="2438" spans="1:33" x14ac:dyDescent="0.25">
      <c r="A2438" s="2"/>
      <c r="B2438" s="98"/>
      <c r="C2438" s="99"/>
      <c r="D2438" s="100"/>
      <c r="E2438" s="101"/>
      <c r="F2438" s="102"/>
      <c r="G2438" s="99"/>
      <c r="H2438" s="103"/>
      <c r="I2438" s="104"/>
      <c r="J2438" s="2"/>
      <c r="K2438" s="56" t="str">
        <f t="shared" si="335"/>
        <v/>
      </c>
      <c r="L2438" s="2"/>
      <c r="M2438" s="2"/>
      <c r="N2438" s="51" t="str">
        <f t="shared" si="336"/>
        <v/>
      </c>
      <c r="O2438" s="2"/>
      <c r="Q2438" s="6" t="str">
        <f t="shared" si="337"/>
        <v/>
      </c>
      <c r="S2438" s="6" t="str">
        <f>IF(COUNTIF($Q2438:$Q$2510, $Q2438)&gt;1, "", $Q2438)</f>
        <v/>
      </c>
      <c r="U2438" s="63" t="str">
        <f>IF($B2438="", "", IF(OR($B2438&lt;'Intro &amp; Setup'!$W$18, $B2438&gt;'Intro &amp; Setup'!$AG$18), "X", ""))</f>
        <v/>
      </c>
      <c r="V2438" s="64" t="str">
        <f>IF($F2438="", "", IF(OR($F2438&lt;'Intro &amp; Setup'!$W$18, $F2438&gt;'Intro &amp; Setup'!$AG$18), "X", ""))</f>
        <v/>
      </c>
      <c r="W2438" s="6" t="str">
        <f t="shared" si="338"/>
        <v/>
      </c>
      <c r="Y2438" s="63" t="str">
        <f t="shared" si="339"/>
        <v/>
      </c>
      <c r="Z2438" s="64" t="str">
        <f t="shared" si="340"/>
        <v/>
      </c>
      <c r="AB2438" s="80" t="str">
        <f t="shared" si="341"/>
        <v/>
      </c>
      <c r="AC2438" s="77" t="str">
        <f t="shared" si="342"/>
        <v/>
      </c>
      <c r="AE2438" s="84" t="str">
        <f t="shared" si="343"/>
        <v/>
      </c>
      <c r="AG2438" s="6" t="str">
        <f>IF($AE2438="", "", COUNTIF($AE$10:$AE$2510, "&gt;"&amp;$AE2438)+1+COUNTIF($AE$10:$AE2438, $AE2438)-1)</f>
        <v/>
      </c>
    </row>
    <row r="2439" spans="1:33" x14ac:dyDescent="0.25">
      <c r="A2439" s="2"/>
      <c r="B2439" s="98"/>
      <c r="C2439" s="99"/>
      <c r="D2439" s="100"/>
      <c r="E2439" s="101"/>
      <c r="F2439" s="102"/>
      <c r="G2439" s="99"/>
      <c r="H2439" s="103"/>
      <c r="I2439" s="104"/>
      <c r="J2439" s="2"/>
      <c r="K2439" s="56" t="str">
        <f t="shared" si="335"/>
        <v/>
      </c>
      <c r="L2439" s="2"/>
      <c r="M2439" s="2"/>
      <c r="N2439" s="51" t="str">
        <f t="shared" si="336"/>
        <v/>
      </c>
      <c r="O2439" s="2"/>
      <c r="Q2439" s="6" t="str">
        <f t="shared" si="337"/>
        <v/>
      </c>
      <c r="S2439" s="6" t="str">
        <f>IF(COUNTIF($Q2439:$Q$2510, $Q2439)&gt;1, "", $Q2439)</f>
        <v/>
      </c>
      <c r="U2439" s="63" t="str">
        <f>IF($B2439="", "", IF(OR($B2439&lt;'Intro &amp; Setup'!$W$18, $B2439&gt;'Intro &amp; Setup'!$AG$18), "X", ""))</f>
        <v/>
      </c>
      <c r="V2439" s="64" t="str">
        <f>IF($F2439="", "", IF(OR($F2439&lt;'Intro &amp; Setup'!$W$18, $F2439&gt;'Intro &amp; Setup'!$AG$18), "X", ""))</f>
        <v/>
      </c>
      <c r="W2439" s="6" t="str">
        <f t="shared" si="338"/>
        <v/>
      </c>
      <c r="Y2439" s="63" t="str">
        <f t="shared" si="339"/>
        <v/>
      </c>
      <c r="Z2439" s="64" t="str">
        <f t="shared" si="340"/>
        <v/>
      </c>
      <c r="AB2439" s="80" t="str">
        <f t="shared" si="341"/>
        <v/>
      </c>
      <c r="AC2439" s="77" t="str">
        <f t="shared" si="342"/>
        <v/>
      </c>
      <c r="AE2439" s="84" t="str">
        <f t="shared" si="343"/>
        <v/>
      </c>
      <c r="AG2439" s="6" t="str">
        <f>IF($AE2439="", "", COUNTIF($AE$10:$AE$2510, "&gt;"&amp;$AE2439)+1+COUNTIF($AE$10:$AE2439, $AE2439)-1)</f>
        <v/>
      </c>
    </row>
    <row r="2440" spans="1:33" x14ac:dyDescent="0.25">
      <c r="A2440" s="2"/>
      <c r="B2440" s="98"/>
      <c r="C2440" s="99"/>
      <c r="D2440" s="100"/>
      <c r="E2440" s="101"/>
      <c r="F2440" s="102"/>
      <c r="G2440" s="99"/>
      <c r="H2440" s="103"/>
      <c r="I2440" s="104"/>
      <c r="J2440" s="2"/>
      <c r="K2440" s="56" t="str">
        <f t="shared" si="335"/>
        <v/>
      </c>
      <c r="L2440" s="2"/>
      <c r="M2440" s="2"/>
      <c r="N2440" s="51" t="str">
        <f t="shared" si="336"/>
        <v/>
      </c>
      <c r="O2440" s="2"/>
      <c r="Q2440" s="6" t="str">
        <f t="shared" si="337"/>
        <v/>
      </c>
      <c r="S2440" s="6" t="str">
        <f>IF(COUNTIF($Q2440:$Q$2510, $Q2440)&gt;1, "", $Q2440)</f>
        <v/>
      </c>
      <c r="U2440" s="63" t="str">
        <f>IF($B2440="", "", IF(OR($B2440&lt;'Intro &amp; Setup'!$W$18, $B2440&gt;'Intro &amp; Setup'!$AG$18), "X", ""))</f>
        <v/>
      </c>
      <c r="V2440" s="64" t="str">
        <f>IF($F2440="", "", IF(OR($F2440&lt;'Intro &amp; Setup'!$W$18, $F2440&gt;'Intro &amp; Setup'!$AG$18), "X", ""))</f>
        <v/>
      </c>
      <c r="W2440" s="6" t="str">
        <f t="shared" si="338"/>
        <v/>
      </c>
      <c r="Y2440" s="63" t="str">
        <f t="shared" si="339"/>
        <v/>
      </c>
      <c r="Z2440" s="64" t="str">
        <f t="shared" si="340"/>
        <v/>
      </c>
      <c r="AB2440" s="80" t="str">
        <f t="shared" si="341"/>
        <v/>
      </c>
      <c r="AC2440" s="77" t="str">
        <f t="shared" si="342"/>
        <v/>
      </c>
      <c r="AE2440" s="84" t="str">
        <f t="shared" si="343"/>
        <v/>
      </c>
      <c r="AG2440" s="6" t="str">
        <f>IF($AE2440="", "", COUNTIF($AE$10:$AE$2510, "&gt;"&amp;$AE2440)+1+COUNTIF($AE$10:$AE2440, $AE2440)-1)</f>
        <v/>
      </c>
    </row>
    <row r="2441" spans="1:33" x14ac:dyDescent="0.25">
      <c r="A2441" s="2"/>
      <c r="B2441" s="98"/>
      <c r="C2441" s="99"/>
      <c r="D2441" s="100"/>
      <c r="E2441" s="101"/>
      <c r="F2441" s="102"/>
      <c r="G2441" s="99"/>
      <c r="H2441" s="103"/>
      <c r="I2441" s="104"/>
      <c r="J2441" s="2"/>
      <c r="K2441" s="56" t="str">
        <f t="shared" si="335"/>
        <v/>
      </c>
      <c r="L2441" s="2"/>
      <c r="M2441" s="2"/>
      <c r="N2441" s="51" t="str">
        <f t="shared" si="336"/>
        <v/>
      </c>
      <c r="O2441" s="2"/>
      <c r="Q2441" s="6" t="str">
        <f t="shared" si="337"/>
        <v/>
      </c>
      <c r="S2441" s="6" t="str">
        <f>IF(COUNTIF($Q2441:$Q$2510, $Q2441)&gt;1, "", $Q2441)</f>
        <v/>
      </c>
      <c r="U2441" s="63" t="str">
        <f>IF($B2441="", "", IF(OR($B2441&lt;'Intro &amp; Setup'!$W$18, $B2441&gt;'Intro &amp; Setup'!$AG$18), "X", ""))</f>
        <v/>
      </c>
      <c r="V2441" s="64" t="str">
        <f>IF($F2441="", "", IF(OR($F2441&lt;'Intro &amp; Setup'!$W$18, $F2441&gt;'Intro &amp; Setup'!$AG$18), "X", ""))</f>
        <v/>
      </c>
      <c r="W2441" s="6" t="str">
        <f t="shared" si="338"/>
        <v/>
      </c>
      <c r="Y2441" s="63" t="str">
        <f t="shared" si="339"/>
        <v/>
      </c>
      <c r="Z2441" s="64" t="str">
        <f t="shared" si="340"/>
        <v/>
      </c>
      <c r="AB2441" s="80" t="str">
        <f t="shared" si="341"/>
        <v/>
      </c>
      <c r="AC2441" s="77" t="str">
        <f t="shared" si="342"/>
        <v/>
      </c>
      <c r="AE2441" s="84" t="str">
        <f t="shared" si="343"/>
        <v/>
      </c>
      <c r="AG2441" s="6" t="str">
        <f>IF($AE2441="", "", COUNTIF($AE$10:$AE$2510, "&gt;"&amp;$AE2441)+1+COUNTIF($AE$10:$AE2441, $AE2441)-1)</f>
        <v/>
      </c>
    </row>
    <row r="2442" spans="1:33" x14ac:dyDescent="0.25">
      <c r="A2442" s="2"/>
      <c r="B2442" s="98"/>
      <c r="C2442" s="99"/>
      <c r="D2442" s="100"/>
      <c r="E2442" s="101"/>
      <c r="F2442" s="102"/>
      <c r="G2442" s="99"/>
      <c r="H2442" s="103"/>
      <c r="I2442" s="104"/>
      <c r="J2442" s="2"/>
      <c r="K2442" s="56" t="str">
        <f t="shared" si="335"/>
        <v/>
      </c>
      <c r="L2442" s="2"/>
      <c r="M2442" s="2"/>
      <c r="N2442" s="51" t="str">
        <f t="shared" si="336"/>
        <v/>
      </c>
      <c r="O2442" s="2"/>
      <c r="Q2442" s="6" t="str">
        <f t="shared" si="337"/>
        <v/>
      </c>
      <c r="S2442" s="6" t="str">
        <f>IF(COUNTIF($Q2442:$Q$2510, $Q2442)&gt;1, "", $Q2442)</f>
        <v/>
      </c>
      <c r="U2442" s="63" t="str">
        <f>IF($B2442="", "", IF(OR($B2442&lt;'Intro &amp; Setup'!$W$18, $B2442&gt;'Intro &amp; Setup'!$AG$18), "X", ""))</f>
        <v/>
      </c>
      <c r="V2442" s="64" t="str">
        <f>IF($F2442="", "", IF(OR($F2442&lt;'Intro &amp; Setup'!$W$18, $F2442&gt;'Intro &amp; Setup'!$AG$18), "X", ""))</f>
        <v/>
      </c>
      <c r="W2442" s="6" t="str">
        <f t="shared" si="338"/>
        <v/>
      </c>
      <c r="Y2442" s="63" t="str">
        <f t="shared" si="339"/>
        <v/>
      </c>
      <c r="Z2442" s="64" t="str">
        <f t="shared" si="340"/>
        <v/>
      </c>
      <c r="AB2442" s="80" t="str">
        <f t="shared" si="341"/>
        <v/>
      </c>
      <c r="AC2442" s="77" t="str">
        <f t="shared" si="342"/>
        <v/>
      </c>
      <c r="AE2442" s="84" t="str">
        <f t="shared" si="343"/>
        <v/>
      </c>
      <c r="AG2442" s="6" t="str">
        <f>IF($AE2442="", "", COUNTIF($AE$10:$AE$2510, "&gt;"&amp;$AE2442)+1+COUNTIF($AE$10:$AE2442, $AE2442)-1)</f>
        <v/>
      </c>
    </row>
    <row r="2443" spans="1:33" x14ac:dyDescent="0.25">
      <c r="A2443" s="2"/>
      <c r="B2443" s="98"/>
      <c r="C2443" s="99"/>
      <c r="D2443" s="100"/>
      <c r="E2443" s="101"/>
      <c r="F2443" s="102"/>
      <c r="G2443" s="99"/>
      <c r="H2443" s="103"/>
      <c r="I2443" s="104"/>
      <c r="J2443" s="2"/>
      <c r="K2443" s="56" t="str">
        <f t="shared" si="335"/>
        <v/>
      </c>
      <c r="L2443" s="2"/>
      <c r="M2443" s="2"/>
      <c r="N2443" s="51" t="str">
        <f t="shared" si="336"/>
        <v/>
      </c>
      <c r="O2443" s="2"/>
      <c r="Q2443" s="6" t="str">
        <f t="shared" si="337"/>
        <v/>
      </c>
      <c r="S2443" s="6" t="str">
        <f>IF(COUNTIF($Q2443:$Q$2510, $Q2443)&gt;1, "", $Q2443)</f>
        <v/>
      </c>
      <c r="U2443" s="63" t="str">
        <f>IF($B2443="", "", IF(OR($B2443&lt;'Intro &amp; Setup'!$W$18, $B2443&gt;'Intro &amp; Setup'!$AG$18), "X", ""))</f>
        <v/>
      </c>
      <c r="V2443" s="64" t="str">
        <f>IF($F2443="", "", IF(OR($F2443&lt;'Intro &amp; Setup'!$W$18, $F2443&gt;'Intro &amp; Setup'!$AG$18), "X", ""))</f>
        <v/>
      </c>
      <c r="W2443" s="6" t="str">
        <f t="shared" si="338"/>
        <v/>
      </c>
      <c r="Y2443" s="63" t="str">
        <f t="shared" si="339"/>
        <v/>
      </c>
      <c r="Z2443" s="64" t="str">
        <f t="shared" si="340"/>
        <v/>
      </c>
      <c r="AB2443" s="80" t="str">
        <f t="shared" si="341"/>
        <v/>
      </c>
      <c r="AC2443" s="77" t="str">
        <f t="shared" si="342"/>
        <v/>
      </c>
      <c r="AE2443" s="84" t="str">
        <f t="shared" si="343"/>
        <v/>
      </c>
      <c r="AG2443" s="6" t="str">
        <f>IF($AE2443="", "", COUNTIF($AE$10:$AE$2510, "&gt;"&amp;$AE2443)+1+COUNTIF($AE$10:$AE2443, $AE2443)-1)</f>
        <v/>
      </c>
    </row>
    <row r="2444" spans="1:33" x14ac:dyDescent="0.25">
      <c r="A2444" s="2"/>
      <c r="B2444" s="98"/>
      <c r="C2444" s="99"/>
      <c r="D2444" s="100"/>
      <c r="E2444" s="101"/>
      <c r="F2444" s="102"/>
      <c r="G2444" s="99"/>
      <c r="H2444" s="103"/>
      <c r="I2444" s="104"/>
      <c r="J2444" s="2"/>
      <c r="K2444" s="56" t="str">
        <f t="shared" ref="K2444:K2507" si="344">IF($G2444="", "", IF($I2444="", IFERROR(INDEX($I$11:$I$2510, MATCH($G2444, $S$11:$S$2510, 0)), ""), $I2444))</f>
        <v/>
      </c>
      <c r="L2444" s="2"/>
      <c r="M2444" s="2"/>
      <c r="N2444" s="51" t="str">
        <f t="shared" ref="N2444:N2507" si="345">IFERROR(IF($H2444="", "", IF($G2444="", $H2444, ROUND($H2444/$K2444, 2))), "")</f>
        <v/>
      </c>
      <c r="O2444" s="2"/>
      <c r="Q2444" s="6" t="str">
        <f t="shared" ref="Q2444:Q2507" si="346">IF($I2444="", "", $G2444)</f>
        <v/>
      </c>
      <c r="S2444" s="6" t="str">
        <f>IF(COUNTIF($Q2444:$Q$2510, $Q2444)&gt;1, "", $Q2444)</f>
        <v/>
      </c>
      <c r="U2444" s="63" t="str">
        <f>IF($B2444="", "", IF(OR($B2444&lt;'Intro &amp; Setup'!$W$18, $B2444&gt;'Intro &amp; Setup'!$AG$18), "X", ""))</f>
        <v/>
      </c>
      <c r="V2444" s="64" t="str">
        <f>IF($F2444="", "", IF(OR($F2444&lt;'Intro &amp; Setup'!$W$18, $F2444&gt;'Intro &amp; Setup'!$AG$18), "X", ""))</f>
        <v/>
      </c>
      <c r="W2444" s="6" t="str">
        <f t="shared" ref="W2444:W2507" si="347">IF(AND($U2444="X", $V2444="X"), "X", "")</f>
        <v/>
      </c>
      <c r="Y2444" s="63" t="str">
        <f t="shared" ref="Y2444:Y2507" si="348">IF($W2444="X", "", IF($B2444="", "", TEXT($B2444, "mmm yyyy")))</f>
        <v/>
      </c>
      <c r="Z2444" s="64" t="str">
        <f t="shared" ref="Z2444:Z2507" si="349">IF($W2444="X", "", IF($F2444="", "", TEXT($F2444, "mmm yyyy")))</f>
        <v/>
      </c>
      <c r="AB2444" s="80" t="str">
        <f t="shared" ref="AB2444:AB2507" si="350">IF($G2444="", $N2444, "")</f>
        <v/>
      </c>
      <c r="AC2444" s="77" t="str">
        <f t="shared" ref="AC2444:AC2507" si="351">IF(NOT($G2444=""), $N2444, "")</f>
        <v/>
      </c>
      <c r="AE2444" s="84" t="str">
        <f t="shared" ref="AE2444:AE2507" si="352">IF($S2444="", "", SUMIF($G$11:$G$2510, $S2444, $N$11:$N$2510))</f>
        <v/>
      </c>
      <c r="AG2444" s="6" t="str">
        <f>IF($AE2444="", "", COUNTIF($AE$10:$AE$2510, "&gt;"&amp;$AE2444)+1+COUNTIF($AE$10:$AE2444, $AE2444)-1)</f>
        <v/>
      </c>
    </row>
    <row r="2445" spans="1:33" x14ac:dyDescent="0.25">
      <c r="A2445" s="2"/>
      <c r="B2445" s="98"/>
      <c r="C2445" s="99"/>
      <c r="D2445" s="100"/>
      <c r="E2445" s="101"/>
      <c r="F2445" s="102"/>
      <c r="G2445" s="99"/>
      <c r="H2445" s="103"/>
      <c r="I2445" s="104"/>
      <c r="J2445" s="2"/>
      <c r="K2445" s="56" t="str">
        <f t="shared" si="344"/>
        <v/>
      </c>
      <c r="L2445" s="2"/>
      <c r="M2445" s="2"/>
      <c r="N2445" s="51" t="str">
        <f t="shared" si="345"/>
        <v/>
      </c>
      <c r="O2445" s="2"/>
      <c r="Q2445" s="6" t="str">
        <f t="shared" si="346"/>
        <v/>
      </c>
      <c r="S2445" s="6" t="str">
        <f>IF(COUNTIF($Q2445:$Q$2510, $Q2445)&gt;1, "", $Q2445)</f>
        <v/>
      </c>
      <c r="U2445" s="63" t="str">
        <f>IF($B2445="", "", IF(OR($B2445&lt;'Intro &amp; Setup'!$W$18, $B2445&gt;'Intro &amp; Setup'!$AG$18), "X", ""))</f>
        <v/>
      </c>
      <c r="V2445" s="64" t="str">
        <f>IF($F2445="", "", IF(OR($F2445&lt;'Intro &amp; Setup'!$W$18, $F2445&gt;'Intro &amp; Setup'!$AG$18), "X", ""))</f>
        <v/>
      </c>
      <c r="W2445" s="6" t="str">
        <f t="shared" si="347"/>
        <v/>
      </c>
      <c r="Y2445" s="63" t="str">
        <f t="shared" si="348"/>
        <v/>
      </c>
      <c r="Z2445" s="64" t="str">
        <f t="shared" si="349"/>
        <v/>
      </c>
      <c r="AB2445" s="80" t="str">
        <f t="shared" si="350"/>
        <v/>
      </c>
      <c r="AC2445" s="77" t="str">
        <f t="shared" si="351"/>
        <v/>
      </c>
      <c r="AE2445" s="84" t="str">
        <f t="shared" si="352"/>
        <v/>
      </c>
      <c r="AG2445" s="6" t="str">
        <f>IF($AE2445="", "", COUNTIF($AE$10:$AE$2510, "&gt;"&amp;$AE2445)+1+COUNTIF($AE$10:$AE2445, $AE2445)-1)</f>
        <v/>
      </c>
    </row>
    <row r="2446" spans="1:33" x14ac:dyDescent="0.25">
      <c r="A2446" s="2"/>
      <c r="B2446" s="98"/>
      <c r="C2446" s="99"/>
      <c r="D2446" s="100"/>
      <c r="E2446" s="101"/>
      <c r="F2446" s="102"/>
      <c r="G2446" s="99"/>
      <c r="H2446" s="103"/>
      <c r="I2446" s="104"/>
      <c r="J2446" s="2"/>
      <c r="K2446" s="56" t="str">
        <f t="shared" si="344"/>
        <v/>
      </c>
      <c r="L2446" s="2"/>
      <c r="M2446" s="2"/>
      <c r="N2446" s="51" t="str">
        <f t="shared" si="345"/>
        <v/>
      </c>
      <c r="O2446" s="2"/>
      <c r="Q2446" s="6" t="str">
        <f t="shared" si="346"/>
        <v/>
      </c>
      <c r="S2446" s="6" t="str">
        <f>IF(COUNTIF($Q2446:$Q$2510, $Q2446)&gt;1, "", $Q2446)</f>
        <v/>
      </c>
      <c r="U2446" s="63" t="str">
        <f>IF($B2446="", "", IF(OR($B2446&lt;'Intro &amp; Setup'!$W$18, $B2446&gt;'Intro &amp; Setup'!$AG$18), "X", ""))</f>
        <v/>
      </c>
      <c r="V2446" s="64" t="str">
        <f>IF($F2446="", "", IF(OR($F2446&lt;'Intro &amp; Setup'!$W$18, $F2446&gt;'Intro &amp; Setup'!$AG$18), "X", ""))</f>
        <v/>
      </c>
      <c r="W2446" s="6" t="str">
        <f t="shared" si="347"/>
        <v/>
      </c>
      <c r="Y2446" s="63" t="str">
        <f t="shared" si="348"/>
        <v/>
      </c>
      <c r="Z2446" s="64" t="str">
        <f t="shared" si="349"/>
        <v/>
      </c>
      <c r="AB2446" s="80" t="str">
        <f t="shared" si="350"/>
        <v/>
      </c>
      <c r="AC2446" s="77" t="str">
        <f t="shared" si="351"/>
        <v/>
      </c>
      <c r="AE2446" s="84" t="str">
        <f t="shared" si="352"/>
        <v/>
      </c>
      <c r="AG2446" s="6" t="str">
        <f>IF($AE2446="", "", COUNTIF($AE$10:$AE$2510, "&gt;"&amp;$AE2446)+1+COUNTIF($AE$10:$AE2446, $AE2446)-1)</f>
        <v/>
      </c>
    </row>
    <row r="2447" spans="1:33" x14ac:dyDescent="0.25">
      <c r="A2447" s="2"/>
      <c r="B2447" s="98"/>
      <c r="C2447" s="99"/>
      <c r="D2447" s="100"/>
      <c r="E2447" s="101"/>
      <c r="F2447" s="102"/>
      <c r="G2447" s="99"/>
      <c r="H2447" s="103"/>
      <c r="I2447" s="104"/>
      <c r="J2447" s="2"/>
      <c r="K2447" s="56" t="str">
        <f t="shared" si="344"/>
        <v/>
      </c>
      <c r="L2447" s="2"/>
      <c r="M2447" s="2"/>
      <c r="N2447" s="51" t="str">
        <f t="shared" si="345"/>
        <v/>
      </c>
      <c r="O2447" s="2"/>
      <c r="Q2447" s="6" t="str">
        <f t="shared" si="346"/>
        <v/>
      </c>
      <c r="S2447" s="6" t="str">
        <f>IF(COUNTIF($Q2447:$Q$2510, $Q2447)&gt;1, "", $Q2447)</f>
        <v/>
      </c>
      <c r="U2447" s="63" t="str">
        <f>IF($B2447="", "", IF(OR($B2447&lt;'Intro &amp; Setup'!$W$18, $B2447&gt;'Intro &amp; Setup'!$AG$18), "X", ""))</f>
        <v/>
      </c>
      <c r="V2447" s="64" t="str">
        <f>IF($F2447="", "", IF(OR($F2447&lt;'Intro &amp; Setup'!$W$18, $F2447&gt;'Intro &amp; Setup'!$AG$18), "X", ""))</f>
        <v/>
      </c>
      <c r="W2447" s="6" t="str">
        <f t="shared" si="347"/>
        <v/>
      </c>
      <c r="Y2447" s="63" t="str">
        <f t="shared" si="348"/>
        <v/>
      </c>
      <c r="Z2447" s="64" t="str">
        <f t="shared" si="349"/>
        <v/>
      </c>
      <c r="AB2447" s="80" t="str">
        <f t="shared" si="350"/>
        <v/>
      </c>
      <c r="AC2447" s="77" t="str">
        <f t="shared" si="351"/>
        <v/>
      </c>
      <c r="AE2447" s="84" t="str">
        <f t="shared" si="352"/>
        <v/>
      </c>
      <c r="AG2447" s="6" t="str">
        <f>IF($AE2447="", "", COUNTIF($AE$10:$AE$2510, "&gt;"&amp;$AE2447)+1+COUNTIF($AE$10:$AE2447, $AE2447)-1)</f>
        <v/>
      </c>
    </row>
    <row r="2448" spans="1:33" x14ac:dyDescent="0.25">
      <c r="A2448" s="2"/>
      <c r="B2448" s="98"/>
      <c r="C2448" s="99"/>
      <c r="D2448" s="100"/>
      <c r="E2448" s="101"/>
      <c r="F2448" s="102"/>
      <c r="G2448" s="99"/>
      <c r="H2448" s="103"/>
      <c r="I2448" s="104"/>
      <c r="J2448" s="2"/>
      <c r="K2448" s="56" t="str">
        <f t="shared" si="344"/>
        <v/>
      </c>
      <c r="L2448" s="2"/>
      <c r="M2448" s="2"/>
      <c r="N2448" s="51" t="str">
        <f t="shared" si="345"/>
        <v/>
      </c>
      <c r="O2448" s="2"/>
      <c r="Q2448" s="6" t="str">
        <f t="shared" si="346"/>
        <v/>
      </c>
      <c r="S2448" s="6" t="str">
        <f>IF(COUNTIF($Q2448:$Q$2510, $Q2448)&gt;1, "", $Q2448)</f>
        <v/>
      </c>
      <c r="U2448" s="63" t="str">
        <f>IF($B2448="", "", IF(OR($B2448&lt;'Intro &amp; Setup'!$W$18, $B2448&gt;'Intro &amp; Setup'!$AG$18), "X", ""))</f>
        <v/>
      </c>
      <c r="V2448" s="64" t="str">
        <f>IF($F2448="", "", IF(OR($F2448&lt;'Intro &amp; Setup'!$W$18, $F2448&gt;'Intro &amp; Setup'!$AG$18), "X", ""))</f>
        <v/>
      </c>
      <c r="W2448" s="6" t="str">
        <f t="shared" si="347"/>
        <v/>
      </c>
      <c r="Y2448" s="63" t="str">
        <f t="shared" si="348"/>
        <v/>
      </c>
      <c r="Z2448" s="64" t="str">
        <f t="shared" si="349"/>
        <v/>
      </c>
      <c r="AB2448" s="80" t="str">
        <f t="shared" si="350"/>
        <v/>
      </c>
      <c r="AC2448" s="77" t="str">
        <f t="shared" si="351"/>
        <v/>
      </c>
      <c r="AE2448" s="84" t="str">
        <f t="shared" si="352"/>
        <v/>
      </c>
      <c r="AG2448" s="6" t="str">
        <f>IF($AE2448="", "", COUNTIF($AE$10:$AE$2510, "&gt;"&amp;$AE2448)+1+COUNTIF($AE$10:$AE2448, $AE2448)-1)</f>
        <v/>
      </c>
    </row>
    <row r="2449" spans="1:33" x14ac:dyDescent="0.25">
      <c r="A2449" s="2"/>
      <c r="B2449" s="98"/>
      <c r="C2449" s="99"/>
      <c r="D2449" s="100"/>
      <c r="E2449" s="101"/>
      <c r="F2449" s="102"/>
      <c r="G2449" s="99"/>
      <c r="H2449" s="103"/>
      <c r="I2449" s="104"/>
      <c r="J2449" s="2"/>
      <c r="K2449" s="56" t="str">
        <f t="shared" si="344"/>
        <v/>
      </c>
      <c r="L2449" s="2"/>
      <c r="M2449" s="2"/>
      <c r="N2449" s="51" t="str">
        <f t="shared" si="345"/>
        <v/>
      </c>
      <c r="O2449" s="2"/>
      <c r="Q2449" s="6" t="str">
        <f t="shared" si="346"/>
        <v/>
      </c>
      <c r="S2449" s="6" t="str">
        <f>IF(COUNTIF($Q2449:$Q$2510, $Q2449)&gt;1, "", $Q2449)</f>
        <v/>
      </c>
      <c r="U2449" s="63" t="str">
        <f>IF($B2449="", "", IF(OR($B2449&lt;'Intro &amp; Setup'!$W$18, $B2449&gt;'Intro &amp; Setup'!$AG$18), "X", ""))</f>
        <v/>
      </c>
      <c r="V2449" s="64" t="str">
        <f>IF($F2449="", "", IF(OR($F2449&lt;'Intro &amp; Setup'!$W$18, $F2449&gt;'Intro &amp; Setup'!$AG$18), "X", ""))</f>
        <v/>
      </c>
      <c r="W2449" s="6" t="str">
        <f t="shared" si="347"/>
        <v/>
      </c>
      <c r="Y2449" s="63" t="str">
        <f t="shared" si="348"/>
        <v/>
      </c>
      <c r="Z2449" s="64" t="str">
        <f t="shared" si="349"/>
        <v/>
      </c>
      <c r="AB2449" s="80" t="str">
        <f t="shared" si="350"/>
        <v/>
      </c>
      <c r="AC2449" s="77" t="str">
        <f t="shared" si="351"/>
        <v/>
      </c>
      <c r="AE2449" s="84" t="str">
        <f t="shared" si="352"/>
        <v/>
      </c>
      <c r="AG2449" s="6" t="str">
        <f>IF($AE2449="", "", COUNTIF($AE$10:$AE$2510, "&gt;"&amp;$AE2449)+1+COUNTIF($AE$10:$AE2449, $AE2449)-1)</f>
        <v/>
      </c>
    </row>
    <row r="2450" spans="1:33" x14ac:dyDescent="0.25">
      <c r="A2450" s="2"/>
      <c r="B2450" s="98"/>
      <c r="C2450" s="99"/>
      <c r="D2450" s="100"/>
      <c r="E2450" s="101"/>
      <c r="F2450" s="102"/>
      <c r="G2450" s="99"/>
      <c r="H2450" s="103"/>
      <c r="I2450" s="104"/>
      <c r="J2450" s="2"/>
      <c r="K2450" s="56" t="str">
        <f t="shared" si="344"/>
        <v/>
      </c>
      <c r="L2450" s="2"/>
      <c r="M2450" s="2"/>
      <c r="N2450" s="51" t="str">
        <f t="shared" si="345"/>
        <v/>
      </c>
      <c r="O2450" s="2"/>
      <c r="Q2450" s="6" t="str">
        <f t="shared" si="346"/>
        <v/>
      </c>
      <c r="S2450" s="6" t="str">
        <f>IF(COUNTIF($Q2450:$Q$2510, $Q2450)&gt;1, "", $Q2450)</f>
        <v/>
      </c>
      <c r="U2450" s="63" t="str">
        <f>IF($B2450="", "", IF(OR($B2450&lt;'Intro &amp; Setup'!$W$18, $B2450&gt;'Intro &amp; Setup'!$AG$18), "X", ""))</f>
        <v/>
      </c>
      <c r="V2450" s="64" t="str">
        <f>IF($F2450="", "", IF(OR($F2450&lt;'Intro &amp; Setup'!$W$18, $F2450&gt;'Intro &amp; Setup'!$AG$18), "X", ""))</f>
        <v/>
      </c>
      <c r="W2450" s="6" t="str">
        <f t="shared" si="347"/>
        <v/>
      </c>
      <c r="Y2450" s="63" t="str">
        <f t="shared" si="348"/>
        <v/>
      </c>
      <c r="Z2450" s="64" t="str">
        <f t="shared" si="349"/>
        <v/>
      </c>
      <c r="AB2450" s="80" t="str">
        <f t="shared" si="350"/>
        <v/>
      </c>
      <c r="AC2450" s="77" t="str">
        <f t="shared" si="351"/>
        <v/>
      </c>
      <c r="AE2450" s="84" t="str">
        <f t="shared" si="352"/>
        <v/>
      </c>
      <c r="AG2450" s="6" t="str">
        <f>IF($AE2450="", "", COUNTIF($AE$10:$AE$2510, "&gt;"&amp;$AE2450)+1+COUNTIF($AE$10:$AE2450, $AE2450)-1)</f>
        <v/>
      </c>
    </row>
    <row r="2451" spans="1:33" x14ac:dyDescent="0.25">
      <c r="A2451" s="2"/>
      <c r="B2451" s="98"/>
      <c r="C2451" s="99"/>
      <c r="D2451" s="100"/>
      <c r="E2451" s="101"/>
      <c r="F2451" s="102"/>
      <c r="G2451" s="99"/>
      <c r="H2451" s="103"/>
      <c r="I2451" s="104"/>
      <c r="J2451" s="2"/>
      <c r="K2451" s="56" t="str">
        <f t="shared" si="344"/>
        <v/>
      </c>
      <c r="L2451" s="2"/>
      <c r="M2451" s="2"/>
      <c r="N2451" s="51" t="str">
        <f t="shared" si="345"/>
        <v/>
      </c>
      <c r="O2451" s="2"/>
      <c r="Q2451" s="6" t="str">
        <f t="shared" si="346"/>
        <v/>
      </c>
      <c r="S2451" s="6" t="str">
        <f>IF(COUNTIF($Q2451:$Q$2510, $Q2451)&gt;1, "", $Q2451)</f>
        <v/>
      </c>
      <c r="U2451" s="63" t="str">
        <f>IF($B2451="", "", IF(OR($B2451&lt;'Intro &amp; Setup'!$W$18, $B2451&gt;'Intro &amp; Setup'!$AG$18), "X", ""))</f>
        <v/>
      </c>
      <c r="V2451" s="64" t="str">
        <f>IF($F2451="", "", IF(OR($F2451&lt;'Intro &amp; Setup'!$W$18, $F2451&gt;'Intro &amp; Setup'!$AG$18), "X", ""))</f>
        <v/>
      </c>
      <c r="W2451" s="6" t="str">
        <f t="shared" si="347"/>
        <v/>
      </c>
      <c r="Y2451" s="63" t="str">
        <f t="shared" si="348"/>
        <v/>
      </c>
      <c r="Z2451" s="64" t="str">
        <f t="shared" si="349"/>
        <v/>
      </c>
      <c r="AB2451" s="80" t="str">
        <f t="shared" si="350"/>
        <v/>
      </c>
      <c r="AC2451" s="77" t="str">
        <f t="shared" si="351"/>
        <v/>
      </c>
      <c r="AE2451" s="84" t="str">
        <f t="shared" si="352"/>
        <v/>
      </c>
      <c r="AG2451" s="6" t="str">
        <f>IF($AE2451="", "", COUNTIF($AE$10:$AE$2510, "&gt;"&amp;$AE2451)+1+COUNTIF($AE$10:$AE2451, $AE2451)-1)</f>
        <v/>
      </c>
    </row>
    <row r="2452" spans="1:33" x14ac:dyDescent="0.25">
      <c r="A2452" s="2"/>
      <c r="B2452" s="98"/>
      <c r="C2452" s="99"/>
      <c r="D2452" s="100"/>
      <c r="E2452" s="101"/>
      <c r="F2452" s="102"/>
      <c r="G2452" s="99"/>
      <c r="H2452" s="103"/>
      <c r="I2452" s="104"/>
      <c r="J2452" s="2"/>
      <c r="K2452" s="56" t="str">
        <f t="shared" si="344"/>
        <v/>
      </c>
      <c r="L2452" s="2"/>
      <c r="M2452" s="2"/>
      <c r="N2452" s="51" t="str">
        <f t="shared" si="345"/>
        <v/>
      </c>
      <c r="O2452" s="2"/>
      <c r="Q2452" s="6" t="str">
        <f t="shared" si="346"/>
        <v/>
      </c>
      <c r="S2452" s="6" t="str">
        <f>IF(COUNTIF($Q2452:$Q$2510, $Q2452)&gt;1, "", $Q2452)</f>
        <v/>
      </c>
      <c r="U2452" s="63" t="str">
        <f>IF($B2452="", "", IF(OR($B2452&lt;'Intro &amp; Setup'!$W$18, $B2452&gt;'Intro &amp; Setup'!$AG$18), "X", ""))</f>
        <v/>
      </c>
      <c r="V2452" s="64" t="str">
        <f>IF($F2452="", "", IF(OR($F2452&lt;'Intro &amp; Setup'!$W$18, $F2452&gt;'Intro &amp; Setup'!$AG$18), "X", ""))</f>
        <v/>
      </c>
      <c r="W2452" s="6" t="str">
        <f t="shared" si="347"/>
        <v/>
      </c>
      <c r="Y2452" s="63" t="str">
        <f t="shared" si="348"/>
        <v/>
      </c>
      <c r="Z2452" s="64" t="str">
        <f t="shared" si="349"/>
        <v/>
      </c>
      <c r="AB2452" s="80" t="str">
        <f t="shared" si="350"/>
        <v/>
      </c>
      <c r="AC2452" s="77" t="str">
        <f t="shared" si="351"/>
        <v/>
      </c>
      <c r="AE2452" s="84" t="str">
        <f t="shared" si="352"/>
        <v/>
      </c>
      <c r="AG2452" s="6" t="str">
        <f>IF($AE2452="", "", COUNTIF($AE$10:$AE$2510, "&gt;"&amp;$AE2452)+1+COUNTIF($AE$10:$AE2452, $AE2452)-1)</f>
        <v/>
      </c>
    </row>
    <row r="2453" spans="1:33" x14ac:dyDescent="0.25">
      <c r="A2453" s="2"/>
      <c r="B2453" s="98"/>
      <c r="C2453" s="99"/>
      <c r="D2453" s="100"/>
      <c r="E2453" s="101"/>
      <c r="F2453" s="102"/>
      <c r="G2453" s="99"/>
      <c r="H2453" s="103"/>
      <c r="I2453" s="104"/>
      <c r="J2453" s="2"/>
      <c r="K2453" s="56" t="str">
        <f t="shared" si="344"/>
        <v/>
      </c>
      <c r="L2453" s="2"/>
      <c r="M2453" s="2"/>
      <c r="N2453" s="51" t="str">
        <f t="shared" si="345"/>
        <v/>
      </c>
      <c r="O2453" s="2"/>
      <c r="Q2453" s="6" t="str">
        <f t="shared" si="346"/>
        <v/>
      </c>
      <c r="S2453" s="6" t="str">
        <f>IF(COUNTIF($Q2453:$Q$2510, $Q2453)&gt;1, "", $Q2453)</f>
        <v/>
      </c>
      <c r="U2453" s="63" t="str">
        <f>IF($B2453="", "", IF(OR($B2453&lt;'Intro &amp; Setup'!$W$18, $B2453&gt;'Intro &amp; Setup'!$AG$18), "X", ""))</f>
        <v/>
      </c>
      <c r="V2453" s="64" t="str">
        <f>IF($F2453="", "", IF(OR($F2453&lt;'Intro &amp; Setup'!$W$18, $F2453&gt;'Intro &amp; Setup'!$AG$18), "X", ""))</f>
        <v/>
      </c>
      <c r="W2453" s="6" t="str">
        <f t="shared" si="347"/>
        <v/>
      </c>
      <c r="Y2453" s="63" t="str">
        <f t="shared" si="348"/>
        <v/>
      </c>
      <c r="Z2453" s="64" t="str">
        <f t="shared" si="349"/>
        <v/>
      </c>
      <c r="AB2453" s="80" t="str">
        <f t="shared" si="350"/>
        <v/>
      </c>
      <c r="AC2453" s="77" t="str">
        <f t="shared" si="351"/>
        <v/>
      </c>
      <c r="AE2453" s="84" t="str">
        <f t="shared" si="352"/>
        <v/>
      </c>
      <c r="AG2453" s="6" t="str">
        <f>IF($AE2453="", "", COUNTIF($AE$10:$AE$2510, "&gt;"&amp;$AE2453)+1+COUNTIF($AE$10:$AE2453, $AE2453)-1)</f>
        <v/>
      </c>
    </row>
    <row r="2454" spans="1:33" x14ac:dyDescent="0.25">
      <c r="A2454" s="2"/>
      <c r="B2454" s="98"/>
      <c r="C2454" s="99"/>
      <c r="D2454" s="100"/>
      <c r="E2454" s="101"/>
      <c r="F2454" s="102"/>
      <c r="G2454" s="99"/>
      <c r="H2454" s="103"/>
      <c r="I2454" s="104"/>
      <c r="J2454" s="2"/>
      <c r="K2454" s="56" t="str">
        <f t="shared" si="344"/>
        <v/>
      </c>
      <c r="L2454" s="2"/>
      <c r="M2454" s="2"/>
      <c r="N2454" s="51" t="str">
        <f t="shared" si="345"/>
        <v/>
      </c>
      <c r="O2454" s="2"/>
      <c r="Q2454" s="6" t="str">
        <f t="shared" si="346"/>
        <v/>
      </c>
      <c r="S2454" s="6" t="str">
        <f>IF(COUNTIF($Q2454:$Q$2510, $Q2454)&gt;1, "", $Q2454)</f>
        <v/>
      </c>
      <c r="U2454" s="63" t="str">
        <f>IF($B2454="", "", IF(OR($B2454&lt;'Intro &amp; Setup'!$W$18, $B2454&gt;'Intro &amp; Setup'!$AG$18), "X", ""))</f>
        <v/>
      </c>
      <c r="V2454" s="64" t="str">
        <f>IF($F2454="", "", IF(OR($F2454&lt;'Intro &amp; Setup'!$W$18, $F2454&gt;'Intro &amp; Setup'!$AG$18), "X", ""))</f>
        <v/>
      </c>
      <c r="W2454" s="6" t="str">
        <f t="shared" si="347"/>
        <v/>
      </c>
      <c r="Y2454" s="63" t="str">
        <f t="shared" si="348"/>
        <v/>
      </c>
      <c r="Z2454" s="64" t="str">
        <f t="shared" si="349"/>
        <v/>
      </c>
      <c r="AB2454" s="80" t="str">
        <f t="shared" si="350"/>
        <v/>
      </c>
      <c r="AC2454" s="77" t="str">
        <f t="shared" si="351"/>
        <v/>
      </c>
      <c r="AE2454" s="84" t="str">
        <f t="shared" si="352"/>
        <v/>
      </c>
      <c r="AG2454" s="6" t="str">
        <f>IF($AE2454="", "", COUNTIF($AE$10:$AE$2510, "&gt;"&amp;$AE2454)+1+COUNTIF($AE$10:$AE2454, $AE2454)-1)</f>
        <v/>
      </c>
    </row>
    <row r="2455" spans="1:33" x14ac:dyDescent="0.25">
      <c r="A2455" s="2"/>
      <c r="B2455" s="98"/>
      <c r="C2455" s="99"/>
      <c r="D2455" s="100"/>
      <c r="E2455" s="101"/>
      <c r="F2455" s="102"/>
      <c r="G2455" s="99"/>
      <c r="H2455" s="103"/>
      <c r="I2455" s="104"/>
      <c r="J2455" s="2"/>
      <c r="K2455" s="56" t="str">
        <f t="shared" si="344"/>
        <v/>
      </c>
      <c r="L2455" s="2"/>
      <c r="M2455" s="2"/>
      <c r="N2455" s="51" t="str">
        <f t="shared" si="345"/>
        <v/>
      </c>
      <c r="O2455" s="2"/>
      <c r="Q2455" s="6" t="str">
        <f t="shared" si="346"/>
        <v/>
      </c>
      <c r="S2455" s="6" t="str">
        <f>IF(COUNTIF($Q2455:$Q$2510, $Q2455)&gt;1, "", $Q2455)</f>
        <v/>
      </c>
      <c r="U2455" s="63" t="str">
        <f>IF($B2455="", "", IF(OR($B2455&lt;'Intro &amp; Setup'!$W$18, $B2455&gt;'Intro &amp; Setup'!$AG$18), "X", ""))</f>
        <v/>
      </c>
      <c r="V2455" s="64" t="str">
        <f>IF($F2455="", "", IF(OR($F2455&lt;'Intro &amp; Setup'!$W$18, $F2455&gt;'Intro &amp; Setup'!$AG$18), "X", ""))</f>
        <v/>
      </c>
      <c r="W2455" s="6" t="str">
        <f t="shared" si="347"/>
        <v/>
      </c>
      <c r="Y2455" s="63" t="str">
        <f t="shared" si="348"/>
        <v/>
      </c>
      <c r="Z2455" s="64" t="str">
        <f t="shared" si="349"/>
        <v/>
      </c>
      <c r="AB2455" s="80" t="str">
        <f t="shared" si="350"/>
        <v/>
      </c>
      <c r="AC2455" s="77" t="str">
        <f t="shared" si="351"/>
        <v/>
      </c>
      <c r="AE2455" s="84" t="str">
        <f t="shared" si="352"/>
        <v/>
      </c>
      <c r="AG2455" s="6" t="str">
        <f>IF($AE2455="", "", COUNTIF($AE$10:$AE$2510, "&gt;"&amp;$AE2455)+1+COUNTIF($AE$10:$AE2455, $AE2455)-1)</f>
        <v/>
      </c>
    </row>
    <row r="2456" spans="1:33" x14ac:dyDescent="0.25">
      <c r="A2456" s="2"/>
      <c r="B2456" s="98"/>
      <c r="C2456" s="99"/>
      <c r="D2456" s="100"/>
      <c r="E2456" s="101"/>
      <c r="F2456" s="102"/>
      <c r="G2456" s="99"/>
      <c r="H2456" s="103"/>
      <c r="I2456" s="104"/>
      <c r="J2456" s="2"/>
      <c r="K2456" s="56" t="str">
        <f t="shared" si="344"/>
        <v/>
      </c>
      <c r="L2456" s="2"/>
      <c r="M2456" s="2"/>
      <c r="N2456" s="51" t="str">
        <f t="shared" si="345"/>
        <v/>
      </c>
      <c r="O2456" s="2"/>
      <c r="Q2456" s="6" t="str">
        <f t="shared" si="346"/>
        <v/>
      </c>
      <c r="S2456" s="6" t="str">
        <f>IF(COUNTIF($Q2456:$Q$2510, $Q2456)&gt;1, "", $Q2456)</f>
        <v/>
      </c>
      <c r="U2456" s="63" t="str">
        <f>IF($B2456="", "", IF(OR($B2456&lt;'Intro &amp; Setup'!$W$18, $B2456&gt;'Intro &amp; Setup'!$AG$18), "X", ""))</f>
        <v/>
      </c>
      <c r="V2456" s="64" t="str">
        <f>IF($F2456="", "", IF(OR($F2456&lt;'Intro &amp; Setup'!$W$18, $F2456&gt;'Intro &amp; Setup'!$AG$18), "X", ""))</f>
        <v/>
      </c>
      <c r="W2456" s="6" t="str">
        <f t="shared" si="347"/>
        <v/>
      </c>
      <c r="Y2456" s="63" t="str">
        <f t="shared" si="348"/>
        <v/>
      </c>
      <c r="Z2456" s="64" t="str">
        <f t="shared" si="349"/>
        <v/>
      </c>
      <c r="AB2456" s="80" t="str">
        <f t="shared" si="350"/>
        <v/>
      </c>
      <c r="AC2456" s="77" t="str">
        <f t="shared" si="351"/>
        <v/>
      </c>
      <c r="AE2456" s="84" t="str">
        <f t="shared" si="352"/>
        <v/>
      </c>
      <c r="AG2456" s="6" t="str">
        <f>IF($AE2456="", "", COUNTIF($AE$10:$AE$2510, "&gt;"&amp;$AE2456)+1+COUNTIF($AE$10:$AE2456, $AE2456)-1)</f>
        <v/>
      </c>
    </row>
    <row r="2457" spans="1:33" x14ac:dyDescent="0.25">
      <c r="A2457" s="2"/>
      <c r="B2457" s="98"/>
      <c r="C2457" s="99"/>
      <c r="D2457" s="100"/>
      <c r="E2457" s="101"/>
      <c r="F2457" s="102"/>
      <c r="G2457" s="99"/>
      <c r="H2457" s="103"/>
      <c r="I2457" s="104"/>
      <c r="J2457" s="2"/>
      <c r="K2457" s="56" t="str">
        <f t="shared" si="344"/>
        <v/>
      </c>
      <c r="L2457" s="2"/>
      <c r="M2457" s="2"/>
      <c r="N2457" s="51" t="str">
        <f t="shared" si="345"/>
        <v/>
      </c>
      <c r="O2457" s="2"/>
      <c r="Q2457" s="6" t="str">
        <f t="shared" si="346"/>
        <v/>
      </c>
      <c r="S2457" s="6" t="str">
        <f>IF(COUNTIF($Q2457:$Q$2510, $Q2457)&gt;1, "", $Q2457)</f>
        <v/>
      </c>
      <c r="U2457" s="63" t="str">
        <f>IF($B2457="", "", IF(OR($B2457&lt;'Intro &amp; Setup'!$W$18, $B2457&gt;'Intro &amp; Setup'!$AG$18), "X", ""))</f>
        <v/>
      </c>
      <c r="V2457" s="64" t="str">
        <f>IF($F2457="", "", IF(OR($F2457&lt;'Intro &amp; Setup'!$W$18, $F2457&gt;'Intro &amp; Setup'!$AG$18), "X", ""))</f>
        <v/>
      </c>
      <c r="W2457" s="6" t="str">
        <f t="shared" si="347"/>
        <v/>
      </c>
      <c r="Y2457" s="63" t="str">
        <f t="shared" si="348"/>
        <v/>
      </c>
      <c r="Z2457" s="64" t="str">
        <f t="shared" si="349"/>
        <v/>
      </c>
      <c r="AB2457" s="80" t="str">
        <f t="shared" si="350"/>
        <v/>
      </c>
      <c r="AC2457" s="77" t="str">
        <f t="shared" si="351"/>
        <v/>
      </c>
      <c r="AE2457" s="84" t="str">
        <f t="shared" si="352"/>
        <v/>
      </c>
      <c r="AG2457" s="6" t="str">
        <f>IF($AE2457="", "", COUNTIF($AE$10:$AE$2510, "&gt;"&amp;$AE2457)+1+COUNTIF($AE$10:$AE2457, $AE2457)-1)</f>
        <v/>
      </c>
    </row>
    <row r="2458" spans="1:33" x14ac:dyDescent="0.25">
      <c r="A2458" s="2"/>
      <c r="B2458" s="98"/>
      <c r="C2458" s="99"/>
      <c r="D2458" s="100"/>
      <c r="E2458" s="101"/>
      <c r="F2458" s="102"/>
      <c r="G2458" s="99"/>
      <c r="H2458" s="103"/>
      <c r="I2458" s="104"/>
      <c r="J2458" s="2"/>
      <c r="K2458" s="56" t="str">
        <f t="shared" si="344"/>
        <v/>
      </c>
      <c r="L2458" s="2"/>
      <c r="M2458" s="2"/>
      <c r="N2458" s="51" t="str">
        <f t="shared" si="345"/>
        <v/>
      </c>
      <c r="O2458" s="2"/>
      <c r="Q2458" s="6" t="str">
        <f t="shared" si="346"/>
        <v/>
      </c>
      <c r="S2458" s="6" t="str">
        <f>IF(COUNTIF($Q2458:$Q$2510, $Q2458)&gt;1, "", $Q2458)</f>
        <v/>
      </c>
      <c r="U2458" s="63" t="str">
        <f>IF($B2458="", "", IF(OR($B2458&lt;'Intro &amp; Setup'!$W$18, $B2458&gt;'Intro &amp; Setup'!$AG$18), "X", ""))</f>
        <v/>
      </c>
      <c r="V2458" s="64" t="str">
        <f>IF($F2458="", "", IF(OR($F2458&lt;'Intro &amp; Setup'!$W$18, $F2458&gt;'Intro &amp; Setup'!$AG$18), "X", ""))</f>
        <v/>
      </c>
      <c r="W2458" s="6" t="str">
        <f t="shared" si="347"/>
        <v/>
      </c>
      <c r="Y2458" s="63" t="str">
        <f t="shared" si="348"/>
        <v/>
      </c>
      <c r="Z2458" s="64" t="str">
        <f t="shared" si="349"/>
        <v/>
      </c>
      <c r="AB2458" s="80" t="str">
        <f t="shared" si="350"/>
        <v/>
      </c>
      <c r="AC2458" s="77" t="str">
        <f t="shared" si="351"/>
        <v/>
      </c>
      <c r="AE2458" s="84" t="str">
        <f t="shared" si="352"/>
        <v/>
      </c>
      <c r="AG2458" s="6" t="str">
        <f>IF($AE2458="", "", COUNTIF($AE$10:$AE$2510, "&gt;"&amp;$AE2458)+1+COUNTIF($AE$10:$AE2458, $AE2458)-1)</f>
        <v/>
      </c>
    </row>
    <row r="2459" spans="1:33" x14ac:dyDescent="0.25">
      <c r="A2459" s="2"/>
      <c r="B2459" s="98"/>
      <c r="C2459" s="99"/>
      <c r="D2459" s="100"/>
      <c r="E2459" s="101"/>
      <c r="F2459" s="102"/>
      <c r="G2459" s="99"/>
      <c r="H2459" s="103"/>
      <c r="I2459" s="104"/>
      <c r="J2459" s="2"/>
      <c r="K2459" s="56" t="str">
        <f t="shared" si="344"/>
        <v/>
      </c>
      <c r="L2459" s="2"/>
      <c r="M2459" s="2"/>
      <c r="N2459" s="51" t="str">
        <f t="shared" si="345"/>
        <v/>
      </c>
      <c r="O2459" s="2"/>
      <c r="Q2459" s="6" t="str">
        <f t="shared" si="346"/>
        <v/>
      </c>
      <c r="S2459" s="6" t="str">
        <f>IF(COUNTIF($Q2459:$Q$2510, $Q2459)&gt;1, "", $Q2459)</f>
        <v/>
      </c>
      <c r="U2459" s="63" t="str">
        <f>IF($B2459="", "", IF(OR($B2459&lt;'Intro &amp; Setup'!$W$18, $B2459&gt;'Intro &amp; Setup'!$AG$18), "X", ""))</f>
        <v/>
      </c>
      <c r="V2459" s="64" t="str">
        <f>IF($F2459="", "", IF(OR($F2459&lt;'Intro &amp; Setup'!$W$18, $F2459&gt;'Intro &amp; Setup'!$AG$18), "X", ""))</f>
        <v/>
      </c>
      <c r="W2459" s="6" t="str">
        <f t="shared" si="347"/>
        <v/>
      </c>
      <c r="Y2459" s="63" t="str">
        <f t="shared" si="348"/>
        <v/>
      </c>
      <c r="Z2459" s="64" t="str">
        <f t="shared" si="349"/>
        <v/>
      </c>
      <c r="AB2459" s="80" t="str">
        <f t="shared" si="350"/>
        <v/>
      </c>
      <c r="AC2459" s="77" t="str">
        <f t="shared" si="351"/>
        <v/>
      </c>
      <c r="AE2459" s="84" t="str">
        <f t="shared" si="352"/>
        <v/>
      </c>
      <c r="AG2459" s="6" t="str">
        <f>IF($AE2459="", "", COUNTIF($AE$10:$AE$2510, "&gt;"&amp;$AE2459)+1+COUNTIF($AE$10:$AE2459, $AE2459)-1)</f>
        <v/>
      </c>
    </row>
    <row r="2460" spans="1:33" x14ac:dyDescent="0.25">
      <c r="A2460" s="2"/>
      <c r="B2460" s="98"/>
      <c r="C2460" s="99"/>
      <c r="D2460" s="100"/>
      <c r="E2460" s="101"/>
      <c r="F2460" s="102"/>
      <c r="G2460" s="99"/>
      <c r="H2460" s="103"/>
      <c r="I2460" s="104"/>
      <c r="J2460" s="2"/>
      <c r="K2460" s="56" t="str">
        <f t="shared" si="344"/>
        <v/>
      </c>
      <c r="L2460" s="2"/>
      <c r="M2460" s="2"/>
      <c r="N2460" s="51" t="str">
        <f t="shared" si="345"/>
        <v/>
      </c>
      <c r="O2460" s="2"/>
      <c r="Q2460" s="6" t="str">
        <f t="shared" si="346"/>
        <v/>
      </c>
      <c r="S2460" s="6" t="str">
        <f>IF(COUNTIF($Q2460:$Q$2510, $Q2460)&gt;1, "", $Q2460)</f>
        <v/>
      </c>
      <c r="U2460" s="63" t="str">
        <f>IF($B2460="", "", IF(OR($B2460&lt;'Intro &amp; Setup'!$W$18, $B2460&gt;'Intro &amp; Setup'!$AG$18), "X", ""))</f>
        <v/>
      </c>
      <c r="V2460" s="64" t="str">
        <f>IF($F2460="", "", IF(OR($F2460&lt;'Intro &amp; Setup'!$W$18, $F2460&gt;'Intro &amp; Setup'!$AG$18), "X", ""))</f>
        <v/>
      </c>
      <c r="W2460" s="6" t="str">
        <f t="shared" si="347"/>
        <v/>
      </c>
      <c r="Y2460" s="63" t="str">
        <f t="shared" si="348"/>
        <v/>
      </c>
      <c r="Z2460" s="64" t="str">
        <f t="shared" si="349"/>
        <v/>
      </c>
      <c r="AB2460" s="80" t="str">
        <f t="shared" si="350"/>
        <v/>
      </c>
      <c r="AC2460" s="77" t="str">
        <f t="shared" si="351"/>
        <v/>
      </c>
      <c r="AE2460" s="84" t="str">
        <f t="shared" si="352"/>
        <v/>
      </c>
      <c r="AG2460" s="6" t="str">
        <f>IF($AE2460="", "", COUNTIF($AE$10:$AE$2510, "&gt;"&amp;$AE2460)+1+COUNTIF($AE$10:$AE2460, $AE2460)-1)</f>
        <v/>
      </c>
    </row>
    <row r="2461" spans="1:33" x14ac:dyDescent="0.25">
      <c r="A2461" s="2"/>
      <c r="B2461" s="98"/>
      <c r="C2461" s="99"/>
      <c r="D2461" s="100"/>
      <c r="E2461" s="101"/>
      <c r="F2461" s="102"/>
      <c r="G2461" s="99"/>
      <c r="H2461" s="103"/>
      <c r="I2461" s="104"/>
      <c r="J2461" s="2"/>
      <c r="K2461" s="56" t="str">
        <f t="shared" si="344"/>
        <v/>
      </c>
      <c r="L2461" s="2"/>
      <c r="M2461" s="2"/>
      <c r="N2461" s="51" t="str">
        <f t="shared" si="345"/>
        <v/>
      </c>
      <c r="O2461" s="2"/>
      <c r="Q2461" s="6" t="str">
        <f t="shared" si="346"/>
        <v/>
      </c>
      <c r="S2461" s="6" t="str">
        <f>IF(COUNTIF($Q2461:$Q$2510, $Q2461)&gt;1, "", $Q2461)</f>
        <v/>
      </c>
      <c r="U2461" s="63" t="str">
        <f>IF($B2461="", "", IF(OR($B2461&lt;'Intro &amp; Setup'!$W$18, $B2461&gt;'Intro &amp; Setup'!$AG$18), "X", ""))</f>
        <v/>
      </c>
      <c r="V2461" s="64" t="str">
        <f>IF($F2461="", "", IF(OR($F2461&lt;'Intro &amp; Setup'!$W$18, $F2461&gt;'Intro &amp; Setup'!$AG$18), "X", ""))</f>
        <v/>
      </c>
      <c r="W2461" s="6" t="str">
        <f t="shared" si="347"/>
        <v/>
      </c>
      <c r="Y2461" s="63" t="str">
        <f t="shared" si="348"/>
        <v/>
      </c>
      <c r="Z2461" s="64" t="str">
        <f t="shared" si="349"/>
        <v/>
      </c>
      <c r="AB2461" s="80" t="str">
        <f t="shared" si="350"/>
        <v/>
      </c>
      <c r="AC2461" s="77" t="str">
        <f t="shared" si="351"/>
        <v/>
      </c>
      <c r="AE2461" s="84" t="str">
        <f t="shared" si="352"/>
        <v/>
      </c>
      <c r="AG2461" s="6" t="str">
        <f>IF($AE2461="", "", COUNTIF($AE$10:$AE$2510, "&gt;"&amp;$AE2461)+1+COUNTIF($AE$10:$AE2461, $AE2461)-1)</f>
        <v/>
      </c>
    </row>
    <row r="2462" spans="1:33" x14ac:dyDescent="0.25">
      <c r="A2462" s="2"/>
      <c r="B2462" s="98"/>
      <c r="C2462" s="99"/>
      <c r="D2462" s="100"/>
      <c r="E2462" s="101"/>
      <c r="F2462" s="102"/>
      <c r="G2462" s="99"/>
      <c r="H2462" s="103"/>
      <c r="I2462" s="104"/>
      <c r="J2462" s="2"/>
      <c r="K2462" s="56" t="str">
        <f t="shared" si="344"/>
        <v/>
      </c>
      <c r="L2462" s="2"/>
      <c r="M2462" s="2"/>
      <c r="N2462" s="51" t="str">
        <f t="shared" si="345"/>
        <v/>
      </c>
      <c r="O2462" s="2"/>
      <c r="Q2462" s="6" t="str">
        <f t="shared" si="346"/>
        <v/>
      </c>
      <c r="S2462" s="6" t="str">
        <f>IF(COUNTIF($Q2462:$Q$2510, $Q2462)&gt;1, "", $Q2462)</f>
        <v/>
      </c>
      <c r="U2462" s="63" t="str">
        <f>IF($B2462="", "", IF(OR($B2462&lt;'Intro &amp; Setup'!$W$18, $B2462&gt;'Intro &amp; Setup'!$AG$18), "X", ""))</f>
        <v/>
      </c>
      <c r="V2462" s="64" t="str">
        <f>IF($F2462="", "", IF(OR($F2462&lt;'Intro &amp; Setup'!$W$18, $F2462&gt;'Intro &amp; Setup'!$AG$18), "X", ""))</f>
        <v/>
      </c>
      <c r="W2462" s="6" t="str">
        <f t="shared" si="347"/>
        <v/>
      </c>
      <c r="Y2462" s="63" t="str">
        <f t="shared" si="348"/>
        <v/>
      </c>
      <c r="Z2462" s="64" t="str">
        <f t="shared" si="349"/>
        <v/>
      </c>
      <c r="AB2462" s="80" t="str">
        <f t="shared" si="350"/>
        <v/>
      </c>
      <c r="AC2462" s="77" t="str">
        <f t="shared" si="351"/>
        <v/>
      </c>
      <c r="AE2462" s="84" t="str">
        <f t="shared" si="352"/>
        <v/>
      </c>
      <c r="AG2462" s="6" t="str">
        <f>IF($AE2462="", "", COUNTIF($AE$10:$AE$2510, "&gt;"&amp;$AE2462)+1+COUNTIF($AE$10:$AE2462, $AE2462)-1)</f>
        <v/>
      </c>
    </row>
    <row r="2463" spans="1:33" x14ac:dyDescent="0.25">
      <c r="A2463" s="2"/>
      <c r="B2463" s="98"/>
      <c r="C2463" s="99"/>
      <c r="D2463" s="100"/>
      <c r="E2463" s="101"/>
      <c r="F2463" s="102"/>
      <c r="G2463" s="99"/>
      <c r="H2463" s="103"/>
      <c r="I2463" s="104"/>
      <c r="J2463" s="2"/>
      <c r="K2463" s="56" t="str">
        <f t="shared" si="344"/>
        <v/>
      </c>
      <c r="L2463" s="2"/>
      <c r="M2463" s="2"/>
      <c r="N2463" s="51" t="str">
        <f t="shared" si="345"/>
        <v/>
      </c>
      <c r="O2463" s="2"/>
      <c r="Q2463" s="6" t="str">
        <f t="shared" si="346"/>
        <v/>
      </c>
      <c r="S2463" s="6" t="str">
        <f>IF(COUNTIF($Q2463:$Q$2510, $Q2463)&gt;1, "", $Q2463)</f>
        <v/>
      </c>
      <c r="U2463" s="63" t="str">
        <f>IF($B2463="", "", IF(OR($B2463&lt;'Intro &amp; Setup'!$W$18, $B2463&gt;'Intro &amp; Setup'!$AG$18), "X", ""))</f>
        <v/>
      </c>
      <c r="V2463" s="64" t="str">
        <f>IF($F2463="", "", IF(OR($F2463&lt;'Intro &amp; Setup'!$W$18, $F2463&gt;'Intro &amp; Setup'!$AG$18), "X", ""))</f>
        <v/>
      </c>
      <c r="W2463" s="6" t="str">
        <f t="shared" si="347"/>
        <v/>
      </c>
      <c r="Y2463" s="63" t="str">
        <f t="shared" si="348"/>
        <v/>
      </c>
      <c r="Z2463" s="64" t="str">
        <f t="shared" si="349"/>
        <v/>
      </c>
      <c r="AB2463" s="80" t="str">
        <f t="shared" si="350"/>
        <v/>
      </c>
      <c r="AC2463" s="77" t="str">
        <f t="shared" si="351"/>
        <v/>
      </c>
      <c r="AE2463" s="84" t="str">
        <f t="shared" si="352"/>
        <v/>
      </c>
      <c r="AG2463" s="6" t="str">
        <f>IF($AE2463="", "", COUNTIF($AE$10:$AE$2510, "&gt;"&amp;$AE2463)+1+COUNTIF($AE$10:$AE2463, $AE2463)-1)</f>
        <v/>
      </c>
    </row>
    <row r="2464" spans="1:33" x14ac:dyDescent="0.25">
      <c r="A2464" s="2"/>
      <c r="B2464" s="98"/>
      <c r="C2464" s="99"/>
      <c r="D2464" s="100"/>
      <c r="E2464" s="101"/>
      <c r="F2464" s="102"/>
      <c r="G2464" s="99"/>
      <c r="H2464" s="103"/>
      <c r="I2464" s="104"/>
      <c r="J2464" s="2"/>
      <c r="K2464" s="56" t="str">
        <f t="shared" si="344"/>
        <v/>
      </c>
      <c r="L2464" s="2"/>
      <c r="M2464" s="2"/>
      <c r="N2464" s="51" t="str">
        <f t="shared" si="345"/>
        <v/>
      </c>
      <c r="O2464" s="2"/>
      <c r="Q2464" s="6" t="str">
        <f t="shared" si="346"/>
        <v/>
      </c>
      <c r="S2464" s="6" t="str">
        <f>IF(COUNTIF($Q2464:$Q$2510, $Q2464)&gt;1, "", $Q2464)</f>
        <v/>
      </c>
      <c r="U2464" s="63" t="str">
        <f>IF($B2464="", "", IF(OR($B2464&lt;'Intro &amp; Setup'!$W$18, $B2464&gt;'Intro &amp; Setup'!$AG$18), "X", ""))</f>
        <v/>
      </c>
      <c r="V2464" s="64" t="str">
        <f>IF($F2464="", "", IF(OR($F2464&lt;'Intro &amp; Setup'!$W$18, $F2464&gt;'Intro &amp; Setup'!$AG$18), "X", ""))</f>
        <v/>
      </c>
      <c r="W2464" s="6" t="str">
        <f t="shared" si="347"/>
        <v/>
      </c>
      <c r="Y2464" s="63" t="str">
        <f t="shared" si="348"/>
        <v/>
      </c>
      <c r="Z2464" s="64" t="str">
        <f t="shared" si="349"/>
        <v/>
      </c>
      <c r="AB2464" s="80" t="str">
        <f t="shared" si="350"/>
        <v/>
      </c>
      <c r="AC2464" s="77" t="str">
        <f t="shared" si="351"/>
        <v/>
      </c>
      <c r="AE2464" s="84" t="str">
        <f t="shared" si="352"/>
        <v/>
      </c>
      <c r="AG2464" s="6" t="str">
        <f>IF($AE2464="", "", COUNTIF($AE$10:$AE$2510, "&gt;"&amp;$AE2464)+1+COUNTIF($AE$10:$AE2464, $AE2464)-1)</f>
        <v/>
      </c>
    </row>
    <row r="2465" spans="1:33" x14ac:dyDescent="0.25">
      <c r="A2465" s="2"/>
      <c r="B2465" s="98"/>
      <c r="C2465" s="99"/>
      <c r="D2465" s="100"/>
      <c r="E2465" s="101"/>
      <c r="F2465" s="102"/>
      <c r="G2465" s="99"/>
      <c r="H2465" s="103"/>
      <c r="I2465" s="104"/>
      <c r="J2465" s="2"/>
      <c r="K2465" s="56" t="str">
        <f t="shared" si="344"/>
        <v/>
      </c>
      <c r="L2465" s="2"/>
      <c r="M2465" s="2"/>
      <c r="N2465" s="51" t="str">
        <f t="shared" si="345"/>
        <v/>
      </c>
      <c r="O2465" s="2"/>
      <c r="Q2465" s="6" t="str">
        <f t="shared" si="346"/>
        <v/>
      </c>
      <c r="S2465" s="6" t="str">
        <f>IF(COUNTIF($Q2465:$Q$2510, $Q2465)&gt;1, "", $Q2465)</f>
        <v/>
      </c>
      <c r="U2465" s="63" t="str">
        <f>IF($B2465="", "", IF(OR($B2465&lt;'Intro &amp; Setup'!$W$18, $B2465&gt;'Intro &amp; Setup'!$AG$18), "X", ""))</f>
        <v/>
      </c>
      <c r="V2465" s="64" t="str">
        <f>IF($F2465="", "", IF(OR($F2465&lt;'Intro &amp; Setup'!$W$18, $F2465&gt;'Intro &amp; Setup'!$AG$18), "X", ""))</f>
        <v/>
      </c>
      <c r="W2465" s="6" t="str">
        <f t="shared" si="347"/>
        <v/>
      </c>
      <c r="Y2465" s="63" t="str">
        <f t="shared" si="348"/>
        <v/>
      </c>
      <c r="Z2465" s="64" t="str">
        <f t="shared" si="349"/>
        <v/>
      </c>
      <c r="AB2465" s="80" t="str">
        <f t="shared" si="350"/>
        <v/>
      </c>
      <c r="AC2465" s="77" t="str">
        <f t="shared" si="351"/>
        <v/>
      </c>
      <c r="AE2465" s="84" t="str">
        <f t="shared" si="352"/>
        <v/>
      </c>
      <c r="AG2465" s="6" t="str">
        <f>IF($AE2465="", "", COUNTIF($AE$10:$AE$2510, "&gt;"&amp;$AE2465)+1+COUNTIF($AE$10:$AE2465, $AE2465)-1)</f>
        <v/>
      </c>
    </row>
    <row r="2466" spans="1:33" x14ac:dyDescent="0.25">
      <c r="A2466" s="2"/>
      <c r="B2466" s="98"/>
      <c r="C2466" s="99"/>
      <c r="D2466" s="100"/>
      <c r="E2466" s="101"/>
      <c r="F2466" s="102"/>
      <c r="G2466" s="99"/>
      <c r="H2466" s="103"/>
      <c r="I2466" s="104"/>
      <c r="J2466" s="2"/>
      <c r="K2466" s="56" t="str">
        <f t="shared" si="344"/>
        <v/>
      </c>
      <c r="L2466" s="2"/>
      <c r="M2466" s="2"/>
      <c r="N2466" s="51" t="str">
        <f t="shared" si="345"/>
        <v/>
      </c>
      <c r="O2466" s="2"/>
      <c r="Q2466" s="6" t="str">
        <f t="shared" si="346"/>
        <v/>
      </c>
      <c r="S2466" s="6" t="str">
        <f>IF(COUNTIF($Q2466:$Q$2510, $Q2466)&gt;1, "", $Q2466)</f>
        <v/>
      </c>
      <c r="U2466" s="63" t="str">
        <f>IF($B2466="", "", IF(OR($B2466&lt;'Intro &amp; Setup'!$W$18, $B2466&gt;'Intro &amp; Setup'!$AG$18), "X", ""))</f>
        <v/>
      </c>
      <c r="V2466" s="64" t="str">
        <f>IF($F2466="", "", IF(OR($F2466&lt;'Intro &amp; Setup'!$W$18, $F2466&gt;'Intro &amp; Setup'!$AG$18), "X", ""))</f>
        <v/>
      </c>
      <c r="W2466" s="6" t="str">
        <f t="shared" si="347"/>
        <v/>
      </c>
      <c r="Y2466" s="63" t="str">
        <f t="shared" si="348"/>
        <v/>
      </c>
      <c r="Z2466" s="64" t="str">
        <f t="shared" si="349"/>
        <v/>
      </c>
      <c r="AB2466" s="80" t="str">
        <f t="shared" si="350"/>
        <v/>
      </c>
      <c r="AC2466" s="77" t="str">
        <f t="shared" si="351"/>
        <v/>
      </c>
      <c r="AE2466" s="84" t="str">
        <f t="shared" si="352"/>
        <v/>
      </c>
      <c r="AG2466" s="6" t="str">
        <f>IF($AE2466="", "", COUNTIF($AE$10:$AE$2510, "&gt;"&amp;$AE2466)+1+COUNTIF($AE$10:$AE2466, $AE2466)-1)</f>
        <v/>
      </c>
    </row>
    <row r="2467" spans="1:33" x14ac:dyDescent="0.25">
      <c r="A2467" s="2"/>
      <c r="B2467" s="98"/>
      <c r="C2467" s="99"/>
      <c r="D2467" s="100"/>
      <c r="E2467" s="101"/>
      <c r="F2467" s="102"/>
      <c r="G2467" s="99"/>
      <c r="H2467" s="103"/>
      <c r="I2467" s="104"/>
      <c r="J2467" s="2"/>
      <c r="K2467" s="56" t="str">
        <f t="shared" si="344"/>
        <v/>
      </c>
      <c r="L2467" s="2"/>
      <c r="M2467" s="2"/>
      <c r="N2467" s="51" t="str">
        <f t="shared" si="345"/>
        <v/>
      </c>
      <c r="O2467" s="2"/>
      <c r="Q2467" s="6" t="str">
        <f t="shared" si="346"/>
        <v/>
      </c>
      <c r="S2467" s="6" t="str">
        <f>IF(COUNTIF($Q2467:$Q$2510, $Q2467)&gt;1, "", $Q2467)</f>
        <v/>
      </c>
      <c r="U2467" s="63" t="str">
        <f>IF($B2467="", "", IF(OR($B2467&lt;'Intro &amp; Setup'!$W$18, $B2467&gt;'Intro &amp; Setup'!$AG$18), "X", ""))</f>
        <v/>
      </c>
      <c r="V2467" s="64" t="str">
        <f>IF($F2467="", "", IF(OR($F2467&lt;'Intro &amp; Setup'!$W$18, $F2467&gt;'Intro &amp; Setup'!$AG$18), "X", ""))</f>
        <v/>
      </c>
      <c r="W2467" s="6" t="str">
        <f t="shared" si="347"/>
        <v/>
      </c>
      <c r="Y2467" s="63" t="str">
        <f t="shared" si="348"/>
        <v/>
      </c>
      <c r="Z2467" s="64" t="str">
        <f t="shared" si="349"/>
        <v/>
      </c>
      <c r="AB2467" s="80" t="str">
        <f t="shared" si="350"/>
        <v/>
      </c>
      <c r="AC2467" s="77" t="str">
        <f t="shared" si="351"/>
        <v/>
      </c>
      <c r="AE2467" s="84" t="str">
        <f t="shared" si="352"/>
        <v/>
      </c>
      <c r="AG2467" s="6" t="str">
        <f>IF($AE2467="", "", COUNTIF($AE$10:$AE$2510, "&gt;"&amp;$AE2467)+1+COUNTIF($AE$10:$AE2467, $AE2467)-1)</f>
        <v/>
      </c>
    </row>
    <row r="2468" spans="1:33" x14ac:dyDescent="0.25">
      <c r="A2468" s="2"/>
      <c r="B2468" s="98"/>
      <c r="C2468" s="99"/>
      <c r="D2468" s="100"/>
      <c r="E2468" s="101"/>
      <c r="F2468" s="102"/>
      <c r="G2468" s="99"/>
      <c r="H2468" s="103"/>
      <c r="I2468" s="104"/>
      <c r="J2468" s="2"/>
      <c r="K2468" s="56" t="str">
        <f t="shared" si="344"/>
        <v/>
      </c>
      <c r="L2468" s="2"/>
      <c r="M2468" s="2"/>
      <c r="N2468" s="51" t="str">
        <f t="shared" si="345"/>
        <v/>
      </c>
      <c r="O2468" s="2"/>
      <c r="Q2468" s="6" t="str">
        <f t="shared" si="346"/>
        <v/>
      </c>
      <c r="S2468" s="6" t="str">
        <f>IF(COUNTIF($Q2468:$Q$2510, $Q2468)&gt;1, "", $Q2468)</f>
        <v/>
      </c>
      <c r="U2468" s="63" t="str">
        <f>IF($B2468="", "", IF(OR($B2468&lt;'Intro &amp; Setup'!$W$18, $B2468&gt;'Intro &amp; Setup'!$AG$18), "X", ""))</f>
        <v/>
      </c>
      <c r="V2468" s="64" t="str">
        <f>IF($F2468="", "", IF(OR($F2468&lt;'Intro &amp; Setup'!$W$18, $F2468&gt;'Intro &amp; Setup'!$AG$18), "X", ""))</f>
        <v/>
      </c>
      <c r="W2468" s="6" t="str">
        <f t="shared" si="347"/>
        <v/>
      </c>
      <c r="Y2468" s="63" t="str">
        <f t="shared" si="348"/>
        <v/>
      </c>
      <c r="Z2468" s="64" t="str">
        <f t="shared" si="349"/>
        <v/>
      </c>
      <c r="AB2468" s="80" t="str">
        <f t="shared" si="350"/>
        <v/>
      </c>
      <c r="AC2468" s="77" t="str">
        <f t="shared" si="351"/>
        <v/>
      </c>
      <c r="AE2468" s="84" t="str">
        <f t="shared" si="352"/>
        <v/>
      </c>
      <c r="AG2468" s="6" t="str">
        <f>IF($AE2468="", "", COUNTIF($AE$10:$AE$2510, "&gt;"&amp;$AE2468)+1+COUNTIF($AE$10:$AE2468, $AE2468)-1)</f>
        <v/>
      </c>
    </row>
    <row r="2469" spans="1:33" x14ac:dyDescent="0.25">
      <c r="A2469" s="2"/>
      <c r="B2469" s="98"/>
      <c r="C2469" s="99"/>
      <c r="D2469" s="100"/>
      <c r="E2469" s="101"/>
      <c r="F2469" s="102"/>
      <c r="G2469" s="99"/>
      <c r="H2469" s="103"/>
      <c r="I2469" s="104"/>
      <c r="J2469" s="2"/>
      <c r="K2469" s="56" t="str">
        <f t="shared" si="344"/>
        <v/>
      </c>
      <c r="L2469" s="2"/>
      <c r="M2469" s="2"/>
      <c r="N2469" s="51" t="str">
        <f t="shared" si="345"/>
        <v/>
      </c>
      <c r="O2469" s="2"/>
      <c r="Q2469" s="6" t="str">
        <f t="shared" si="346"/>
        <v/>
      </c>
      <c r="S2469" s="6" t="str">
        <f>IF(COUNTIF($Q2469:$Q$2510, $Q2469)&gt;1, "", $Q2469)</f>
        <v/>
      </c>
      <c r="U2469" s="63" t="str">
        <f>IF($B2469="", "", IF(OR($B2469&lt;'Intro &amp; Setup'!$W$18, $B2469&gt;'Intro &amp; Setup'!$AG$18), "X", ""))</f>
        <v/>
      </c>
      <c r="V2469" s="64" t="str">
        <f>IF($F2469="", "", IF(OR($F2469&lt;'Intro &amp; Setup'!$W$18, $F2469&gt;'Intro &amp; Setup'!$AG$18), "X", ""))</f>
        <v/>
      </c>
      <c r="W2469" s="6" t="str">
        <f t="shared" si="347"/>
        <v/>
      </c>
      <c r="Y2469" s="63" t="str">
        <f t="shared" si="348"/>
        <v/>
      </c>
      <c r="Z2469" s="64" t="str">
        <f t="shared" si="349"/>
        <v/>
      </c>
      <c r="AB2469" s="80" t="str">
        <f t="shared" si="350"/>
        <v/>
      </c>
      <c r="AC2469" s="77" t="str">
        <f t="shared" si="351"/>
        <v/>
      </c>
      <c r="AE2469" s="84" t="str">
        <f t="shared" si="352"/>
        <v/>
      </c>
      <c r="AG2469" s="6" t="str">
        <f>IF($AE2469="", "", COUNTIF($AE$10:$AE$2510, "&gt;"&amp;$AE2469)+1+COUNTIF($AE$10:$AE2469, $AE2469)-1)</f>
        <v/>
      </c>
    </row>
    <row r="2470" spans="1:33" x14ac:dyDescent="0.25">
      <c r="A2470" s="2"/>
      <c r="B2470" s="98"/>
      <c r="C2470" s="99"/>
      <c r="D2470" s="100"/>
      <c r="E2470" s="101"/>
      <c r="F2470" s="102"/>
      <c r="G2470" s="99"/>
      <c r="H2470" s="103"/>
      <c r="I2470" s="104"/>
      <c r="J2470" s="2"/>
      <c r="K2470" s="56" t="str">
        <f t="shared" si="344"/>
        <v/>
      </c>
      <c r="L2470" s="2"/>
      <c r="M2470" s="2"/>
      <c r="N2470" s="51" t="str">
        <f t="shared" si="345"/>
        <v/>
      </c>
      <c r="O2470" s="2"/>
      <c r="Q2470" s="6" t="str">
        <f t="shared" si="346"/>
        <v/>
      </c>
      <c r="S2470" s="6" t="str">
        <f>IF(COUNTIF($Q2470:$Q$2510, $Q2470)&gt;1, "", $Q2470)</f>
        <v/>
      </c>
      <c r="U2470" s="63" t="str">
        <f>IF($B2470="", "", IF(OR($B2470&lt;'Intro &amp; Setup'!$W$18, $B2470&gt;'Intro &amp; Setup'!$AG$18), "X", ""))</f>
        <v/>
      </c>
      <c r="V2470" s="64" t="str">
        <f>IF($F2470="", "", IF(OR($F2470&lt;'Intro &amp; Setup'!$W$18, $F2470&gt;'Intro &amp; Setup'!$AG$18), "X", ""))</f>
        <v/>
      </c>
      <c r="W2470" s="6" t="str">
        <f t="shared" si="347"/>
        <v/>
      </c>
      <c r="Y2470" s="63" t="str">
        <f t="shared" si="348"/>
        <v/>
      </c>
      <c r="Z2470" s="64" t="str">
        <f t="shared" si="349"/>
        <v/>
      </c>
      <c r="AB2470" s="80" t="str">
        <f t="shared" si="350"/>
        <v/>
      </c>
      <c r="AC2470" s="77" t="str">
        <f t="shared" si="351"/>
        <v/>
      </c>
      <c r="AE2470" s="84" t="str">
        <f t="shared" si="352"/>
        <v/>
      </c>
      <c r="AG2470" s="6" t="str">
        <f>IF($AE2470="", "", COUNTIF($AE$10:$AE$2510, "&gt;"&amp;$AE2470)+1+COUNTIF($AE$10:$AE2470, $AE2470)-1)</f>
        <v/>
      </c>
    </row>
    <row r="2471" spans="1:33" x14ac:dyDescent="0.25">
      <c r="A2471" s="2"/>
      <c r="B2471" s="98"/>
      <c r="C2471" s="99"/>
      <c r="D2471" s="100"/>
      <c r="E2471" s="101"/>
      <c r="F2471" s="102"/>
      <c r="G2471" s="99"/>
      <c r="H2471" s="103"/>
      <c r="I2471" s="104"/>
      <c r="J2471" s="2"/>
      <c r="K2471" s="56" t="str">
        <f t="shared" si="344"/>
        <v/>
      </c>
      <c r="L2471" s="2"/>
      <c r="M2471" s="2"/>
      <c r="N2471" s="51" t="str">
        <f t="shared" si="345"/>
        <v/>
      </c>
      <c r="O2471" s="2"/>
      <c r="Q2471" s="6" t="str">
        <f t="shared" si="346"/>
        <v/>
      </c>
      <c r="S2471" s="6" t="str">
        <f>IF(COUNTIF($Q2471:$Q$2510, $Q2471)&gt;1, "", $Q2471)</f>
        <v/>
      </c>
      <c r="U2471" s="63" t="str">
        <f>IF($B2471="", "", IF(OR($B2471&lt;'Intro &amp; Setup'!$W$18, $B2471&gt;'Intro &amp; Setup'!$AG$18), "X", ""))</f>
        <v/>
      </c>
      <c r="V2471" s="64" t="str">
        <f>IF($F2471="", "", IF(OR($F2471&lt;'Intro &amp; Setup'!$W$18, $F2471&gt;'Intro &amp; Setup'!$AG$18), "X", ""))</f>
        <v/>
      </c>
      <c r="W2471" s="6" t="str">
        <f t="shared" si="347"/>
        <v/>
      </c>
      <c r="Y2471" s="63" t="str">
        <f t="shared" si="348"/>
        <v/>
      </c>
      <c r="Z2471" s="64" t="str">
        <f t="shared" si="349"/>
        <v/>
      </c>
      <c r="AB2471" s="80" t="str">
        <f t="shared" si="350"/>
        <v/>
      </c>
      <c r="AC2471" s="77" t="str">
        <f t="shared" si="351"/>
        <v/>
      </c>
      <c r="AE2471" s="84" t="str">
        <f t="shared" si="352"/>
        <v/>
      </c>
      <c r="AG2471" s="6" t="str">
        <f>IF($AE2471="", "", COUNTIF($AE$10:$AE$2510, "&gt;"&amp;$AE2471)+1+COUNTIF($AE$10:$AE2471, $AE2471)-1)</f>
        <v/>
      </c>
    </row>
    <row r="2472" spans="1:33" x14ac:dyDescent="0.25">
      <c r="A2472" s="2"/>
      <c r="B2472" s="98"/>
      <c r="C2472" s="99"/>
      <c r="D2472" s="100"/>
      <c r="E2472" s="101"/>
      <c r="F2472" s="102"/>
      <c r="G2472" s="99"/>
      <c r="H2472" s="103"/>
      <c r="I2472" s="104"/>
      <c r="J2472" s="2"/>
      <c r="K2472" s="56" t="str">
        <f t="shared" si="344"/>
        <v/>
      </c>
      <c r="L2472" s="2"/>
      <c r="M2472" s="2"/>
      <c r="N2472" s="51" t="str">
        <f t="shared" si="345"/>
        <v/>
      </c>
      <c r="O2472" s="2"/>
      <c r="Q2472" s="6" t="str">
        <f t="shared" si="346"/>
        <v/>
      </c>
      <c r="S2472" s="6" t="str">
        <f>IF(COUNTIF($Q2472:$Q$2510, $Q2472)&gt;1, "", $Q2472)</f>
        <v/>
      </c>
      <c r="U2472" s="63" t="str">
        <f>IF($B2472="", "", IF(OR($B2472&lt;'Intro &amp; Setup'!$W$18, $B2472&gt;'Intro &amp; Setup'!$AG$18), "X", ""))</f>
        <v/>
      </c>
      <c r="V2472" s="64" t="str">
        <f>IF($F2472="", "", IF(OR($F2472&lt;'Intro &amp; Setup'!$W$18, $F2472&gt;'Intro &amp; Setup'!$AG$18), "X", ""))</f>
        <v/>
      </c>
      <c r="W2472" s="6" t="str">
        <f t="shared" si="347"/>
        <v/>
      </c>
      <c r="Y2472" s="63" t="str">
        <f t="shared" si="348"/>
        <v/>
      </c>
      <c r="Z2472" s="64" t="str">
        <f t="shared" si="349"/>
        <v/>
      </c>
      <c r="AB2472" s="80" t="str">
        <f t="shared" si="350"/>
        <v/>
      </c>
      <c r="AC2472" s="77" t="str">
        <f t="shared" si="351"/>
        <v/>
      </c>
      <c r="AE2472" s="84" t="str">
        <f t="shared" si="352"/>
        <v/>
      </c>
      <c r="AG2472" s="6" t="str">
        <f>IF($AE2472="", "", COUNTIF($AE$10:$AE$2510, "&gt;"&amp;$AE2472)+1+COUNTIF($AE$10:$AE2472, $AE2472)-1)</f>
        <v/>
      </c>
    </row>
    <row r="2473" spans="1:33" x14ac:dyDescent="0.25">
      <c r="A2473" s="2"/>
      <c r="B2473" s="98"/>
      <c r="C2473" s="99"/>
      <c r="D2473" s="100"/>
      <c r="E2473" s="101"/>
      <c r="F2473" s="102"/>
      <c r="G2473" s="99"/>
      <c r="H2473" s="103"/>
      <c r="I2473" s="104"/>
      <c r="J2473" s="2"/>
      <c r="K2473" s="56" t="str">
        <f t="shared" si="344"/>
        <v/>
      </c>
      <c r="L2473" s="2"/>
      <c r="M2473" s="2"/>
      <c r="N2473" s="51" t="str">
        <f t="shared" si="345"/>
        <v/>
      </c>
      <c r="O2473" s="2"/>
      <c r="Q2473" s="6" t="str">
        <f t="shared" si="346"/>
        <v/>
      </c>
      <c r="S2473" s="6" t="str">
        <f>IF(COUNTIF($Q2473:$Q$2510, $Q2473)&gt;1, "", $Q2473)</f>
        <v/>
      </c>
      <c r="U2473" s="63" t="str">
        <f>IF($B2473="", "", IF(OR($B2473&lt;'Intro &amp; Setup'!$W$18, $B2473&gt;'Intro &amp; Setup'!$AG$18), "X", ""))</f>
        <v/>
      </c>
      <c r="V2473" s="64" t="str">
        <f>IF($F2473="", "", IF(OR($F2473&lt;'Intro &amp; Setup'!$W$18, $F2473&gt;'Intro &amp; Setup'!$AG$18), "X", ""))</f>
        <v/>
      </c>
      <c r="W2473" s="6" t="str">
        <f t="shared" si="347"/>
        <v/>
      </c>
      <c r="Y2473" s="63" t="str">
        <f t="shared" si="348"/>
        <v/>
      </c>
      <c r="Z2473" s="64" t="str">
        <f t="shared" si="349"/>
        <v/>
      </c>
      <c r="AB2473" s="80" t="str">
        <f t="shared" si="350"/>
        <v/>
      </c>
      <c r="AC2473" s="77" t="str">
        <f t="shared" si="351"/>
        <v/>
      </c>
      <c r="AE2473" s="84" t="str">
        <f t="shared" si="352"/>
        <v/>
      </c>
      <c r="AG2473" s="6" t="str">
        <f>IF($AE2473="", "", COUNTIF($AE$10:$AE$2510, "&gt;"&amp;$AE2473)+1+COUNTIF($AE$10:$AE2473, $AE2473)-1)</f>
        <v/>
      </c>
    </row>
    <row r="2474" spans="1:33" x14ac:dyDescent="0.25">
      <c r="A2474" s="2"/>
      <c r="B2474" s="98"/>
      <c r="C2474" s="99"/>
      <c r="D2474" s="100"/>
      <c r="E2474" s="101"/>
      <c r="F2474" s="102"/>
      <c r="G2474" s="99"/>
      <c r="H2474" s="103"/>
      <c r="I2474" s="104"/>
      <c r="J2474" s="2"/>
      <c r="K2474" s="56" t="str">
        <f t="shared" si="344"/>
        <v/>
      </c>
      <c r="L2474" s="2"/>
      <c r="M2474" s="2"/>
      <c r="N2474" s="51" t="str">
        <f t="shared" si="345"/>
        <v/>
      </c>
      <c r="O2474" s="2"/>
      <c r="Q2474" s="6" t="str">
        <f t="shared" si="346"/>
        <v/>
      </c>
      <c r="S2474" s="6" t="str">
        <f>IF(COUNTIF($Q2474:$Q$2510, $Q2474)&gt;1, "", $Q2474)</f>
        <v/>
      </c>
      <c r="U2474" s="63" t="str">
        <f>IF($B2474="", "", IF(OR($B2474&lt;'Intro &amp; Setup'!$W$18, $B2474&gt;'Intro &amp; Setup'!$AG$18), "X", ""))</f>
        <v/>
      </c>
      <c r="V2474" s="64" t="str">
        <f>IF($F2474="", "", IF(OR($F2474&lt;'Intro &amp; Setup'!$W$18, $F2474&gt;'Intro &amp; Setup'!$AG$18), "X", ""))</f>
        <v/>
      </c>
      <c r="W2474" s="6" t="str">
        <f t="shared" si="347"/>
        <v/>
      </c>
      <c r="Y2474" s="63" t="str">
        <f t="shared" si="348"/>
        <v/>
      </c>
      <c r="Z2474" s="64" t="str">
        <f t="shared" si="349"/>
        <v/>
      </c>
      <c r="AB2474" s="80" t="str">
        <f t="shared" si="350"/>
        <v/>
      </c>
      <c r="AC2474" s="77" t="str">
        <f t="shared" si="351"/>
        <v/>
      </c>
      <c r="AE2474" s="84" t="str">
        <f t="shared" si="352"/>
        <v/>
      </c>
      <c r="AG2474" s="6" t="str">
        <f>IF($AE2474="", "", COUNTIF($AE$10:$AE$2510, "&gt;"&amp;$AE2474)+1+COUNTIF($AE$10:$AE2474, $AE2474)-1)</f>
        <v/>
      </c>
    </row>
    <row r="2475" spans="1:33" x14ac:dyDescent="0.25">
      <c r="A2475" s="2"/>
      <c r="B2475" s="98"/>
      <c r="C2475" s="99"/>
      <c r="D2475" s="100"/>
      <c r="E2475" s="101"/>
      <c r="F2475" s="102"/>
      <c r="G2475" s="99"/>
      <c r="H2475" s="103"/>
      <c r="I2475" s="104"/>
      <c r="J2475" s="2"/>
      <c r="K2475" s="56" t="str">
        <f t="shared" si="344"/>
        <v/>
      </c>
      <c r="L2475" s="2"/>
      <c r="M2475" s="2"/>
      <c r="N2475" s="51" t="str">
        <f t="shared" si="345"/>
        <v/>
      </c>
      <c r="O2475" s="2"/>
      <c r="Q2475" s="6" t="str">
        <f t="shared" si="346"/>
        <v/>
      </c>
      <c r="S2475" s="6" t="str">
        <f>IF(COUNTIF($Q2475:$Q$2510, $Q2475)&gt;1, "", $Q2475)</f>
        <v/>
      </c>
      <c r="U2475" s="63" t="str">
        <f>IF($B2475="", "", IF(OR($B2475&lt;'Intro &amp; Setup'!$W$18, $B2475&gt;'Intro &amp; Setup'!$AG$18), "X", ""))</f>
        <v/>
      </c>
      <c r="V2475" s="64" t="str">
        <f>IF($F2475="", "", IF(OR($F2475&lt;'Intro &amp; Setup'!$W$18, $F2475&gt;'Intro &amp; Setup'!$AG$18), "X", ""))</f>
        <v/>
      </c>
      <c r="W2475" s="6" t="str">
        <f t="shared" si="347"/>
        <v/>
      </c>
      <c r="Y2475" s="63" t="str">
        <f t="shared" si="348"/>
        <v/>
      </c>
      <c r="Z2475" s="64" t="str">
        <f t="shared" si="349"/>
        <v/>
      </c>
      <c r="AB2475" s="80" t="str">
        <f t="shared" si="350"/>
        <v/>
      </c>
      <c r="AC2475" s="77" t="str">
        <f t="shared" si="351"/>
        <v/>
      </c>
      <c r="AE2475" s="84" t="str">
        <f t="shared" si="352"/>
        <v/>
      </c>
      <c r="AG2475" s="6" t="str">
        <f>IF($AE2475="", "", COUNTIF($AE$10:$AE$2510, "&gt;"&amp;$AE2475)+1+COUNTIF($AE$10:$AE2475, $AE2475)-1)</f>
        <v/>
      </c>
    </row>
    <row r="2476" spans="1:33" x14ac:dyDescent="0.25">
      <c r="A2476" s="2"/>
      <c r="B2476" s="98"/>
      <c r="C2476" s="99"/>
      <c r="D2476" s="100"/>
      <c r="E2476" s="101"/>
      <c r="F2476" s="102"/>
      <c r="G2476" s="99"/>
      <c r="H2476" s="103"/>
      <c r="I2476" s="104"/>
      <c r="J2476" s="2"/>
      <c r="K2476" s="56" t="str">
        <f t="shared" si="344"/>
        <v/>
      </c>
      <c r="L2476" s="2"/>
      <c r="M2476" s="2"/>
      <c r="N2476" s="51" t="str">
        <f t="shared" si="345"/>
        <v/>
      </c>
      <c r="O2476" s="2"/>
      <c r="Q2476" s="6" t="str">
        <f t="shared" si="346"/>
        <v/>
      </c>
      <c r="S2476" s="6" t="str">
        <f>IF(COUNTIF($Q2476:$Q$2510, $Q2476)&gt;1, "", $Q2476)</f>
        <v/>
      </c>
      <c r="U2476" s="63" t="str">
        <f>IF($B2476="", "", IF(OR($B2476&lt;'Intro &amp; Setup'!$W$18, $B2476&gt;'Intro &amp; Setup'!$AG$18), "X", ""))</f>
        <v/>
      </c>
      <c r="V2476" s="64" t="str">
        <f>IF($F2476="", "", IF(OR($F2476&lt;'Intro &amp; Setup'!$W$18, $F2476&gt;'Intro &amp; Setup'!$AG$18), "X", ""))</f>
        <v/>
      </c>
      <c r="W2476" s="6" t="str">
        <f t="shared" si="347"/>
        <v/>
      </c>
      <c r="Y2476" s="63" t="str">
        <f t="shared" si="348"/>
        <v/>
      </c>
      <c r="Z2476" s="64" t="str">
        <f t="shared" si="349"/>
        <v/>
      </c>
      <c r="AB2476" s="80" t="str">
        <f t="shared" si="350"/>
        <v/>
      </c>
      <c r="AC2476" s="77" t="str">
        <f t="shared" si="351"/>
        <v/>
      </c>
      <c r="AE2476" s="84" t="str">
        <f t="shared" si="352"/>
        <v/>
      </c>
      <c r="AG2476" s="6" t="str">
        <f>IF($AE2476="", "", COUNTIF($AE$10:$AE$2510, "&gt;"&amp;$AE2476)+1+COUNTIF($AE$10:$AE2476, $AE2476)-1)</f>
        <v/>
      </c>
    </row>
    <row r="2477" spans="1:33" x14ac:dyDescent="0.25">
      <c r="A2477" s="2"/>
      <c r="B2477" s="98"/>
      <c r="C2477" s="99"/>
      <c r="D2477" s="100"/>
      <c r="E2477" s="101"/>
      <c r="F2477" s="102"/>
      <c r="G2477" s="99"/>
      <c r="H2477" s="103"/>
      <c r="I2477" s="104"/>
      <c r="J2477" s="2"/>
      <c r="K2477" s="56" t="str">
        <f t="shared" si="344"/>
        <v/>
      </c>
      <c r="L2477" s="2"/>
      <c r="M2477" s="2"/>
      <c r="N2477" s="51" t="str">
        <f t="shared" si="345"/>
        <v/>
      </c>
      <c r="O2477" s="2"/>
      <c r="Q2477" s="6" t="str">
        <f t="shared" si="346"/>
        <v/>
      </c>
      <c r="S2477" s="6" t="str">
        <f>IF(COUNTIF($Q2477:$Q$2510, $Q2477)&gt;1, "", $Q2477)</f>
        <v/>
      </c>
      <c r="U2477" s="63" t="str">
        <f>IF($B2477="", "", IF(OR($B2477&lt;'Intro &amp; Setup'!$W$18, $B2477&gt;'Intro &amp; Setup'!$AG$18), "X", ""))</f>
        <v/>
      </c>
      <c r="V2477" s="64" t="str">
        <f>IF($F2477="", "", IF(OR($F2477&lt;'Intro &amp; Setup'!$W$18, $F2477&gt;'Intro &amp; Setup'!$AG$18), "X", ""))</f>
        <v/>
      </c>
      <c r="W2477" s="6" t="str">
        <f t="shared" si="347"/>
        <v/>
      </c>
      <c r="Y2477" s="63" t="str">
        <f t="shared" si="348"/>
        <v/>
      </c>
      <c r="Z2477" s="64" t="str">
        <f t="shared" si="349"/>
        <v/>
      </c>
      <c r="AB2477" s="80" t="str">
        <f t="shared" si="350"/>
        <v/>
      </c>
      <c r="AC2477" s="77" t="str">
        <f t="shared" si="351"/>
        <v/>
      </c>
      <c r="AE2477" s="84" t="str">
        <f t="shared" si="352"/>
        <v/>
      </c>
      <c r="AG2477" s="6" t="str">
        <f>IF($AE2477="", "", COUNTIF($AE$10:$AE$2510, "&gt;"&amp;$AE2477)+1+COUNTIF($AE$10:$AE2477, $AE2477)-1)</f>
        <v/>
      </c>
    </row>
    <row r="2478" spans="1:33" x14ac:dyDescent="0.25">
      <c r="A2478" s="2"/>
      <c r="B2478" s="98"/>
      <c r="C2478" s="99"/>
      <c r="D2478" s="100"/>
      <c r="E2478" s="101"/>
      <c r="F2478" s="102"/>
      <c r="G2478" s="99"/>
      <c r="H2478" s="103"/>
      <c r="I2478" s="104"/>
      <c r="J2478" s="2"/>
      <c r="K2478" s="56" t="str">
        <f t="shared" si="344"/>
        <v/>
      </c>
      <c r="L2478" s="2"/>
      <c r="M2478" s="2"/>
      <c r="N2478" s="51" t="str">
        <f t="shared" si="345"/>
        <v/>
      </c>
      <c r="O2478" s="2"/>
      <c r="Q2478" s="6" t="str">
        <f t="shared" si="346"/>
        <v/>
      </c>
      <c r="S2478" s="6" t="str">
        <f>IF(COUNTIF($Q2478:$Q$2510, $Q2478)&gt;1, "", $Q2478)</f>
        <v/>
      </c>
      <c r="U2478" s="63" t="str">
        <f>IF($B2478="", "", IF(OR($B2478&lt;'Intro &amp; Setup'!$W$18, $B2478&gt;'Intro &amp; Setup'!$AG$18), "X", ""))</f>
        <v/>
      </c>
      <c r="V2478" s="64" t="str">
        <f>IF($F2478="", "", IF(OR($F2478&lt;'Intro &amp; Setup'!$W$18, $F2478&gt;'Intro &amp; Setup'!$AG$18), "X", ""))</f>
        <v/>
      </c>
      <c r="W2478" s="6" t="str">
        <f t="shared" si="347"/>
        <v/>
      </c>
      <c r="Y2478" s="63" t="str">
        <f t="shared" si="348"/>
        <v/>
      </c>
      <c r="Z2478" s="64" t="str">
        <f t="shared" si="349"/>
        <v/>
      </c>
      <c r="AB2478" s="80" t="str">
        <f t="shared" si="350"/>
        <v/>
      </c>
      <c r="AC2478" s="77" t="str">
        <f t="shared" si="351"/>
        <v/>
      </c>
      <c r="AE2478" s="84" t="str">
        <f t="shared" si="352"/>
        <v/>
      </c>
      <c r="AG2478" s="6" t="str">
        <f>IF($AE2478="", "", COUNTIF($AE$10:$AE$2510, "&gt;"&amp;$AE2478)+1+COUNTIF($AE$10:$AE2478, $AE2478)-1)</f>
        <v/>
      </c>
    </row>
    <row r="2479" spans="1:33" x14ac:dyDescent="0.25">
      <c r="A2479" s="2"/>
      <c r="B2479" s="98"/>
      <c r="C2479" s="99"/>
      <c r="D2479" s="100"/>
      <c r="E2479" s="101"/>
      <c r="F2479" s="102"/>
      <c r="G2479" s="99"/>
      <c r="H2479" s="103"/>
      <c r="I2479" s="104"/>
      <c r="J2479" s="2"/>
      <c r="K2479" s="56" t="str">
        <f t="shared" si="344"/>
        <v/>
      </c>
      <c r="L2479" s="2"/>
      <c r="M2479" s="2"/>
      <c r="N2479" s="51" t="str">
        <f t="shared" si="345"/>
        <v/>
      </c>
      <c r="O2479" s="2"/>
      <c r="Q2479" s="6" t="str">
        <f t="shared" si="346"/>
        <v/>
      </c>
      <c r="S2479" s="6" t="str">
        <f>IF(COUNTIF($Q2479:$Q$2510, $Q2479)&gt;1, "", $Q2479)</f>
        <v/>
      </c>
      <c r="U2479" s="63" t="str">
        <f>IF($B2479="", "", IF(OR($B2479&lt;'Intro &amp; Setup'!$W$18, $B2479&gt;'Intro &amp; Setup'!$AG$18), "X", ""))</f>
        <v/>
      </c>
      <c r="V2479" s="64" t="str">
        <f>IF($F2479="", "", IF(OR($F2479&lt;'Intro &amp; Setup'!$W$18, $F2479&gt;'Intro &amp; Setup'!$AG$18), "X", ""))</f>
        <v/>
      </c>
      <c r="W2479" s="6" t="str">
        <f t="shared" si="347"/>
        <v/>
      </c>
      <c r="Y2479" s="63" t="str">
        <f t="shared" si="348"/>
        <v/>
      </c>
      <c r="Z2479" s="64" t="str">
        <f t="shared" si="349"/>
        <v/>
      </c>
      <c r="AB2479" s="80" t="str">
        <f t="shared" si="350"/>
        <v/>
      </c>
      <c r="AC2479" s="77" t="str">
        <f t="shared" si="351"/>
        <v/>
      </c>
      <c r="AE2479" s="84" t="str">
        <f t="shared" si="352"/>
        <v/>
      </c>
      <c r="AG2479" s="6" t="str">
        <f>IF($AE2479="", "", COUNTIF($AE$10:$AE$2510, "&gt;"&amp;$AE2479)+1+COUNTIF($AE$10:$AE2479, $AE2479)-1)</f>
        <v/>
      </c>
    </row>
    <row r="2480" spans="1:33" x14ac:dyDescent="0.25">
      <c r="A2480" s="2"/>
      <c r="B2480" s="98"/>
      <c r="C2480" s="99"/>
      <c r="D2480" s="100"/>
      <c r="E2480" s="101"/>
      <c r="F2480" s="102"/>
      <c r="G2480" s="99"/>
      <c r="H2480" s="103"/>
      <c r="I2480" s="104"/>
      <c r="J2480" s="2"/>
      <c r="K2480" s="56" t="str">
        <f t="shared" si="344"/>
        <v/>
      </c>
      <c r="L2480" s="2"/>
      <c r="M2480" s="2"/>
      <c r="N2480" s="51" t="str">
        <f t="shared" si="345"/>
        <v/>
      </c>
      <c r="O2480" s="2"/>
      <c r="Q2480" s="6" t="str">
        <f t="shared" si="346"/>
        <v/>
      </c>
      <c r="S2480" s="6" t="str">
        <f>IF(COUNTIF($Q2480:$Q$2510, $Q2480)&gt;1, "", $Q2480)</f>
        <v/>
      </c>
      <c r="U2480" s="63" t="str">
        <f>IF($B2480="", "", IF(OR($B2480&lt;'Intro &amp; Setup'!$W$18, $B2480&gt;'Intro &amp; Setup'!$AG$18), "X", ""))</f>
        <v/>
      </c>
      <c r="V2480" s="64" t="str">
        <f>IF($F2480="", "", IF(OR($F2480&lt;'Intro &amp; Setup'!$W$18, $F2480&gt;'Intro &amp; Setup'!$AG$18), "X", ""))</f>
        <v/>
      </c>
      <c r="W2480" s="6" t="str">
        <f t="shared" si="347"/>
        <v/>
      </c>
      <c r="Y2480" s="63" t="str">
        <f t="shared" si="348"/>
        <v/>
      </c>
      <c r="Z2480" s="64" t="str">
        <f t="shared" si="349"/>
        <v/>
      </c>
      <c r="AB2480" s="80" t="str">
        <f t="shared" si="350"/>
        <v/>
      </c>
      <c r="AC2480" s="77" t="str">
        <f t="shared" si="351"/>
        <v/>
      </c>
      <c r="AE2480" s="84" t="str">
        <f t="shared" si="352"/>
        <v/>
      </c>
      <c r="AG2480" s="6" t="str">
        <f>IF($AE2480="", "", COUNTIF($AE$10:$AE$2510, "&gt;"&amp;$AE2480)+1+COUNTIF($AE$10:$AE2480, $AE2480)-1)</f>
        <v/>
      </c>
    </row>
    <row r="2481" spans="1:33" x14ac:dyDescent="0.25">
      <c r="A2481" s="2"/>
      <c r="B2481" s="98"/>
      <c r="C2481" s="99"/>
      <c r="D2481" s="100"/>
      <c r="E2481" s="101"/>
      <c r="F2481" s="102"/>
      <c r="G2481" s="99"/>
      <c r="H2481" s="103"/>
      <c r="I2481" s="104"/>
      <c r="J2481" s="2"/>
      <c r="K2481" s="56" t="str">
        <f t="shared" si="344"/>
        <v/>
      </c>
      <c r="L2481" s="2"/>
      <c r="M2481" s="2"/>
      <c r="N2481" s="51" t="str">
        <f t="shared" si="345"/>
        <v/>
      </c>
      <c r="O2481" s="2"/>
      <c r="Q2481" s="6" t="str">
        <f t="shared" si="346"/>
        <v/>
      </c>
      <c r="S2481" s="6" t="str">
        <f>IF(COUNTIF($Q2481:$Q$2510, $Q2481)&gt;1, "", $Q2481)</f>
        <v/>
      </c>
      <c r="U2481" s="63" t="str">
        <f>IF($B2481="", "", IF(OR($B2481&lt;'Intro &amp; Setup'!$W$18, $B2481&gt;'Intro &amp; Setup'!$AG$18), "X", ""))</f>
        <v/>
      </c>
      <c r="V2481" s="64" t="str">
        <f>IF($F2481="", "", IF(OR($F2481&lt;'Intro &amp; Setup'!$W$18, $F2481&gt;'Intro &amp; Setup'!$AG$18), "X", ""))</f>
        <v/>
      </c>
      <c r="W2481" s="6" t="str">
        <f t="shared" si="347"/>
        <v/>
      </c>
      <c r="Y2481" s="63" t="str">
        <f t="shared" si="348"/>
        <v/>
      </c>
      <c r="Z2481" s="64" t="str">
        <f t="shared" si="349"/>
        <v/>
      </c>
      <c r="AB2481" s="80" t="str">
        <f t="shared" si="350"/>
        <v/>
      </c>
      <c r="AC2481" s="77" t="str">
        <f t="shared" si="351"/>
        <v/>
      </c>
      <c r="AE2481" s="84" t="str">
        <f t="shared" si="352"/>
        <v/>
      </c>
      <c r="AG2481" s="6" t="str">
        <f>IF($AE2481="", "", COUNTIF($AE$10:$AE$2510, "&gt;"&amp;$AE2481)+1+COUNTIF($AE$10:$AE2481, $AE2481)-1)</f>
        <v/>
      </c>
    </row>
    <row r="2482" spans="1:33" x14ac:dyDescent="0.25">
      <c r="A2482" s="2"/>
      <c r="B2482" s="98"/>
      <c r="C2482" s="99"/>
      <c r="D2482" s="100"/>
      <c r="E2482" s="101"/>
      <c r="F2482" s="102"/>
      <c r="G2482" s="99"/>
      <c r="H2482" s="103"/>
      <c r="I2482" s="104"/>
      <c r="J2482" s="2"/>
      <c r="K2482" s="56" t="str">
        <f t="shared" si="344"/>
        <v/>
      </c>
      <c r="L2482" s="2"/>
      <c r="M2482" s="2"/>
      <c r="N2482" s="51" t="str">
        <f t="shared" si="345"/>
        <v/>
      </c>
      <c r="O2482" s="2"/>
      <c r="Q2482" s="6" t="str">
        <f t="shared" si="346"/>
        <v/>
      </c>
      <c r="S2482" s="6" t="str">
        <f>IF(COUNTIF($Q2482:$Q$2510, $Q2482)&gt;1, "", $Q2482)</f>
        <v/>
      </c>
      <c r="U2482" s="63" t="str">
        <f>IF($B2482="", "", IF(OR($B2482&lt;'Intro &amp; Setup'!$W$18, $B2482&gt;'Intro &amp; Setup'!$AG$18), "X", ""))</f>
        <v/>
      </c>
      <c r="V2482" s="64" t="str">
        <f>IF($F2482="", "", IF(OR($F2482&lt;'Intro &amp; Setup'!$W$18, $F2482&gt;'Intro &amp; Setup'!$AG$18), "X", ""))</f>
        <v/>
      </c>
      <c r="W2482" s="6" t="str">
        <f t="shared" si="347"/>
        <v/>
      </c>
      <c r="Y2482" s="63" t="str">
        <f t="shared" si="348"/>
        <v/>
      </c>
      <c r="Z2482" s="64" t="str">
        <f t="shared" si="349"/>
        <v/>
      </c>
      <c r="AB2482" s="80" t="str">
        <f t="shared" si="350"/>
        <v/>
      </c>
      <c r="AC2482" s="77" t="str">
        <f t="shared" si="351"/>
        <v/>
      </c>
      <c r="AE2482" s="84" t="str">
        <f t="shared" si="352"/>
        <v/>
      </c>
      <c r="AG2482" s="6" t="str">
        <f>IF($AE2482="", "", COUNTIF($AE$10:$AE$2510, "&gt;"&amp;$AE2482)+1+COUNTIF($AE$10:$AE2482, $AE2482)-1)</f>
        <v/>
      </c>
    </row>
    <row r="2483" spans="1:33" x14ac:dyDescent="0.25">
      <c r="A2483" s="2"/>
      <c r="B2483" s="98"/>
      <c r="C2483" s="99"/>
      <c r="D2483" s="100"/>
      <c r="E2483" s="101"/>
      <c r="F2483" s="102"/>
      <c r="G2483" s="99"/>
      <c r="H2483" s="103"/>
      <c r="I2483" s="104"/>
      <c r="J2483" s="2"/>
      <c r="K2483" s="56" t="str">
        <f t="shared" si="344"/>
        <v/>
      </c>
      <c r="L2483" s="2"/>
      <c r="M2483" s="2"/>
      <c r="N2483" s="51" t="str">
        <f t="shared" si="345"/>
        <v/>
      </c>
      <c r="O2483" s="2"/>
      <c r="Q2483" s="6" t="str">
        <f t="shared" si="346"/>
        <v/>
      </c>
      <c r="S2483" s="6" t="str">
        <f>IF(COUNTIF($Q2483:$Q$2510, $Q2483)&gt;1, "", $Q2483)</f>
        <v/>
      </c>
      <c r="U2483" s="63" t="str">
        <f>IF($B2483="", "", IF(OR($B2483&lt;'Intro &amp; Setup'!$W$18, $B2483&gt;'Intro &amp; Setup'!$AG$18), "X", ""))</f>
        <v/>
      </c>
      <c r="V2483" s="64" t="str">
        <f>IF($F2483="", "", IF(OR($F2483&lt;'Intro &amp; Setup'!$W$18, $F2483&gt;'Intro &amp; Setup'!$AG$18), "X", ""))</f>
        <v/>
      </c>
      <c r="W2483" s="6" t="str">
        <f t="shared" si="347"/>
        <v/>
      </c>
      <c r="Y2483" s="63" t="str">
        <f t="shared" si="348"/>
        <v/>
      </c>
      <c r="Z2483" s="64" t="str">
        <f t="shared" si="349"/>
        <v/>
      </c>
      <c r="AB2483" s="80" t="str">
        <f t="shared" si="350"/>
        <v/>
      </c>
      <c r="AC2483" s="77" t="str">
        <f t="shared" si="351"/>
        <v/>
      </c>
      <c r="AE2483" s="84" t="str">
        <f t="shared" si="352"/>
        <v/>
      </c>
      <c r="AG2483" s="6" t="str">
        <f>IF($AE2483="", "", COUNTIF($AE$10:$AE$2510, "&gt;"&amp;$AE2483)+1+COUNTIF($AE$10:$AE2483, $AE2483)-1)</f>
        <v/>
      </c>
    </row>
    <row r="2484" spans="1:33" x14ac:dyDescent="0.25">
      <c r="A2484" s="2"/>
      <c r="B2484" s="98"/>
      <c r="C2484" s="99"/>
      <c r="D2484" s="100"/>
      <c r="E2484" s="101"/>
      <c r="F2484" s="102"/>
      <c r="G2484" s="99"/>
      <c r="H2484" s="103"/>
      <c r="I2484" s="104"/>
      <c r="J2484" s="2"/>
      <c r="K2484" s="56" t="str">
        <f t="shared" si="344"/>
        <v/>
      </c>
      <c r="L2484" s="2"/>
      <c r="M2484" s="2"/>
      <c r="N2484" s="51" t="str">
        <f t="shared" si="345"/>
        <v/>
      </c>
      <c r="O2484" s="2"/>
      <c r="Q2484" s="6" t="str">
        <f t="shared" si="346"/>
        <v/>
      </c>
      <c r="S2484" s="6" t="str">
        <f>IF(COUNTIF($Q2484:$Q$2510, $Q2484)&gt;1, "", $Q2484)</f>
        <v/>
      </c>
      <c r="U2484" s="63" t="str">
        <f>IF($B2484="", "", IF(OR($B2484&lt;'Intro &amp; Setup'!$W$18, $B2484&gt;'Intro &amp; Setup'!$AG$18), "X", ""))</f>
        <v/>
      </c>
      <c r="V2484" s="64" t="str">
        <f>IF($F2484="", "", IF(OR($F2484&lt;'Intro &amp; Setup'!$W$18, $F2484&gt;'Intro &amp; Setup'!$AG$18), "X", ""))</f>
        <v/>
      </c>
      <c r="W2484" s="6" t="str">
        <f t="shared" si="347"/>
        <v/>
      </c>
      <c r="Y2484" s="63" t="str">
        <f t="shared" si="348"/>
        <v/>
      </c>
      <c r="Z2484" s="64" t="str">
        <f t="shared" si="349"/>
        <v/>
      </c>
      <c r="AB2484" s="80" t="str">
        <f t="shared" si="350"/>
        <v/>
      </c>
      <c r="AC2484" s="77" t="str">
        <f t="shared" si="351"/>
        <v/>
      </c>
      <c r="AE2484" s="84" t="str">
        <f t="shared" si="352"/>
        <v/>
      </c>
      <c r="AG2484" s="6" t="str">
        <f>IF($AE2484="", "", COUNTIF($AE$10:$AE$2510, "&gt;"&amp;$AE2484)+1+COUNTIF($AE$10:$AE2484, $AE2484)-1)</f>
        <v/>
      </c>
    </row>
    <row r="2485" spans="1:33" x14ac:dyDescent="0.25">
      <c r="A2485" s="2"/>
      <c r="B2485" s="98"/>
      <c r="C2485" s="99"/>
      <c r="D2485" s="100"/>
      <c r="E2485" s="101"/>
      <c r="F2485" s="102"/>
      <c r="G2485" s="99"/>
      <c r="H2485" s="103"/>
      <c r="I2485" s="104"/>
      <c r="J2485" s="2"/>
      <c r="K2485" s="56" t="str">
        <f t="shared" si="344"/>
        <v/>
      </c>
      <c r="L2485" s="2"/>
      <c r="M2485" s="2"/>
      <c r="N2485" s="51" t="str">
        <f t="shared" si="345"/>
        <v/>
      </c>
      <c r="O2485" s="2"/>
      <c r="Q2485" s="6" t="str">
        <f t="shared" si="346"/>
        <v/>
      </c>
      <c r="S2485" s="6" t="str">
        <f>IF(COUNTIF($Q2485:$Q$2510, $Q2485)&gt;1, "", $Q2485)</f>
        <v/>
      </c>
      <c r="U2485" s="63" t="str">
        <f>IF($B2485="", "", IF(OR($B2485&lt;'Intro &amp; Setup'!$W$18, $B2485&gt;'Intro &amp; Setup'!$AG$18), "X", ""))</f>
        <v/>
      </c>
      <c r="V2485" s="64" t="str">
        <f>IF($F2485="", "", IF(OR($F2485&lt;'Intro &amp; Setup'!$W$18, $F2485&gt;'Intro &amp; Setup'!$AG$18), "X", ""))</f>
        <v/>
      </c>
      <c r="W2485" s="6" t="str">
        <f t="shared" si="347"/>
        <v/>
      </c>
      <c r="Y2485" s="63" t="str">
        <f t="shared" si="348"/>
        <v/>
      </c>
      <c r="Z2485" s="64" t="str">
        <f t="shared" si="349"/>
        <v/>
      </c>
      <c r="AB2485" s="80" t="str">
        <f t="shared" si="350"/>
        <v/>
      </c>
      <c r="AC2485" s="77" t="str">
        <f t="shared" si="351"/>
        <v/>
      </c>
      <c r="AE2485" s="84" t="str">
        <f t="shared" si="352"/>
        <v/>
      </c>
      <c r="AG2485" s="6" t="str">
        <f>IF($AE2485="", "", COUNTIF($AE$10:$AE$2510, "&gt;"&amp;$AE2485)+1+COUNTIF($AE$10:$AE2485, $AE2485)-1)</f>
        <v/>
      </c>
    </row>
    <row r="2486" spans="1:33" x14ac:dyDescent="0.25">
      <c r="A2486" s="2"/>
      <c r="B2486" s="98"/>
      <c r="C2486" s="99"/>
      <c r="D2486" s="100"/>
      <c r="E2486" s="101"/>
      <c r="F2486" s="102"/>
      <c r="G2486" s="99"/>
      <c r="H2486" s="103"/>
      <c r="I2486" s="104"/>
      <c r="J2486" s="2"/>
      <c r="K2486" s="56" t="str">
        <f t="shared" si="344"/>
        <v/>
      </c>
      <c r="L2486" s="2"/>
      <c r="M2486" s="2"/>
      <c r="N2486" s="51" t="str">
        <f t="shared" si="345"/>
        <v/>
      </c>
      <c r="O2486" s="2"/>
      <c r="Q2486" s="6" t="str">
        <f t="shared" si="346"/>
        <v/>
      </c>
      <c r="S2486" s="6" t="str">
        <f>IF(COUNTIF($Q2486:$Q$2510, $Q2486)&gt;1, "", $Q2486)</f>
        <v/>
      </c>
      <c r="U2486" s="63" t="str">
        <f>IF($B2486="", "", IF(OR($B2486&lt;'Intro &amp; Setup'!$W$18, $B2486&gt;'Intro &amp; Setup'!$AG$18), "X", ""))</f>
        <v/>
      </c>
      <c r="V2486" s="64" t="str">
        <f>IF($F2486="", "", IF(OR($F2486&lt;'Intro &amp; Setup'!$W$18, $F2486&gt;'Intro &amp; Setup'!$AG$18), "X", ""))</f>
        <v/>
      </c>
      <c r="W2486" s="6" t="str">
        <f t="shared" si="347"/>
        <v/>
      </c>
      <c r="Y2486" s="63" t="str">
        <f t="shared" si="348"/>
        <v/>
      </c>
      <c r="Z2486" s="64" t="str">
        <f t="shared" si="349"/>
        <v/>
      </c>
      <c r="AB2486" s="80" t="str">
        <f t="shared" si="350"/>
        <v/>
      </c>
      <c r="AC2486" s="77" t="str">
        <f t="shared" si="351"/>
        <v/>
      </c>
      <c r="AE2486" s="84" t="str">
        <f t="shared" si="352"/>
        <v/>
      </c>
      <c r="AG2486" s="6" t="str">
        <f>IF($AE2486="", "", COUNTIF($AE$10:$AE$2510, "&gt;"&amp;$AE2486)+1+COUNTIF($AE$10:$AE2486, $AE2486)-1)</f>
        <v/>
      </c>
    </row>
    <row r="2487" spans="1:33" x14ac:dyDescent="0.25">
      <c r="A2487" s="2"/>
      <c r="B2487" s="98"/>
      <c r="C2487" s="99"/>
      <c r="D2487" s="100"/>
      <c r="E2487" s="101"/>
      <c r="F2487" s="102"/>
      <c r="G2487" s="99"/>
      <c r="H2487" s="103"/>
      <c r="I2487" s="104"/>
      <c r="J2487" s="2"/>
      <c r="K2487" s="56" t="str">
        <f t="shared" si="344"/>
        <v/>
      </c>
      <c r="L2487" s="2"/>
      <c r="M2487" s="2"/>
      <c r="N2487" s="51" t="str">
        <f t="shared" si="345"/>
        <v/>
      </c>
      <c r="O2487" s="2"/>
      <c r="Q2487" s="6" t="str">
        <f t="shared" si="346"/>
        <v/>
      </c>
      <c r="S2487" s="6" t="str">
        <f>IF(COUNTIF($Q2487:$Q$2510, $Q2487)&gt;1, "", $Q2487)</f>
        <v/>
      </c>
      <c r="U2487" s="63" t="str">
        <f>IF($B2487="", "", IF(OR($B2487&lt;'Intro &amp; Setup'!$W$18, $B2487&gt;'Intro &amp; Setup'!$AG$18), "X", ""))</f>
        <v/>
      </c>
      <c r="V2487" s="64" t="str">
        <f>IF($F2487="", "", IF(OR($F2487&lt;'Intro &amp; Setup'!$W$18, $F2487&gt;'Intro &amp; Setup'!$AG$18), "X", ""))</f>
        <v/>
      </c>
      <c r="W2487" s="6" t="str">
        <f t="shared" si="347"/>
        <v/>
      </c>
      <c r="Y2487" s="63" t="str">
        <f t="shared" si="348"/>
        <v/>
      </c>
      <c r="Z2487" s="64" t="str">
        <f t="shared" si="349"/>
        <v/>
      </c>
      <c r="AB2487" s="80" t="str">
        <f t="shared" si="350"/>
        <v/>
      </c>
      <c r="AC2487" s="77" t="str">
        <f t="shared" si="351"/>
        <v/>
      </c>
      <c r="AE2487" s="84" t="str">
        <f t="shared" si="352"/>
        <v/>
      </c>
      <c r="AG2487" s="6" t="str">
        <f>IF($AE2487="", "", COUNTIF($AE$10:$AE$2510, "&gt;"&amp;$AE2487)+1+COUNTIF($AE$10:$AE2487, $AE2487)-1)</f>
        <v/>
      </c>
    </row>
    <row r="2488" spans="1:33" x14ac:dyDescent="0.25">
      <c r="A2488" s="2"/>
      <c r="B2488" s="98"/>
      <c r="C2488" s="99"/>
      <c r="D2488" s="100"/>
      <c r="E2488" s="101"/>
      <c r="F2488" s="102"/>
      <c r="G2488" s="99"/>
      <c r="H2488" s="103"/>
      <c r="I2488" s="104"/>
      <c r="J2488" s="2"/>
      <c r="K2488" s="56" t="str">
        <f t="shared" si="344"/>
        <v/>
      </c>
      <c r="L2488" s="2"/>
      <c r="M2488" s="2"/>
      <c r="N2488" s="51" t="str">
        <f t="shared" si="345"/>
        <v/>
      </c>
      <c r="O2488" s="2"/>
      <c r="Q2488" s="6" t="str">
        <f t="shared" si="346"/>
        <v/>
      </c>
      <c r="S2488" s="6" t="str">
        <f>IF(COUNTIF($Q2488:$Q$2510, $Q2488)&gt;1, "", $Q2488)</f>
        <v/>
      </c>
      <c r="U2488" s="63" t="str">
        <f>IF($B2488="", "", IF(OR($B2488&lt;'Intro &amp; Setup'!$W$18, $B2488&gt;'Intro &amp; Setup'!$AG$18), "X", ""))</f>
        <v/>
      </c>
      <c r="V2488" s="64" t="str">
        <f>IF($F2488="", "", IF(OR($F2488&lt;'Intro &amp; Setup'!$W$18, $F2488&gt;'Intro &amp; Setup'!$AG$18), "X", ""))</f>
        <v/>
      </c>
      <c r="W2488" s="6" t="str">
        <f t="shared" si="347"/>
        <v/>
      </c>
      <c r="Y2488" s="63" t="str">
        <f t="shared" si="348"/>
        <v/>
      </c>
      <c r="Z2488" s="64" t="str">
        <f t="shared" si="349"/>
        <v/>
      </c>
      <c r="AB2488" s="80" t="str">
        <f t="shared" si="350"/>
        <v/>
      </c>
      <c r="AC2488" s="77" t="str">
        <f t="shared" si="351"/>
        <v/>
      </c>
      <c r="AE2488" s="84" t="str">
        <f t="shared" si="352"/>
        <v/>
      </c>
      <c r="AG2488" s="6" t="str">
        <f>IF($AE2488="", "", COUNTIF($AE$10:$AE$2510, "&gt;"&amp;$AE2488)+1+COUNTIF($AE$10:$AE2488, $AE2488)-1)</f>
        <v/>
      </c>
    </row>
    <row r="2489" spans="1:33" x14ac:dyDescent="0.25">
      <c r="A2489" s="2"/>
      <c r="B2489" s="98"/>
      <c r="C2489" s="99"/>
      <c r="D2489" s="100"/>
      <c r="E2489" s="101"/>
      <c r="F2489" s="102"/>
      <c r="G2489" s="99"/>
      <c r="H2489" s="103"/>
      <c r="I2489" s="104"/>
      <c r="J2489" s="2"/>
      <c r="K2489" s="56" t="str">
        <f t="shared" si="344"/>
        <v/>
      </c>
      <c r="L2489" s="2"/>
      <c r="M2489" s="2"/>
      <c r="N2489" s="51" t="str">
        <f t="shared" si="345"/>
        <v/>
      </c>
      <c r="O2489" s="2"/>
      <c r="Q2489" s="6" t="str">
        <f t="shared" si="346"/>
        <v/>
      </c>
      <c r="S2489" s="6" t="str">
        <f>IF(COUNTIF($Q2489:$Q$2510, $Q2489)&gt;1, "", $Q2489)</f>
        <v/>
      </c>
      <c r="U2489" s="63" t="str">
        <f>IF($B2489="", "", IF(OR($B2489&lt;'Intro &amp; Setup'!$W$18, $B2489&gt;'Intro &amp; Setup'!$AG$18), "X", ""))</f>
        <v/>
      </c>
      <c r="V2489" s="64" t="str">
        <f>IF($F2489="", "", IF(OR($F2489&lt;'Intro &amp; Setup'!$W$18, $F2489&gt;'Intro &amp; Setup'!$AG$18), "X", ""))</f>
        <v/>
      </c>
      <c r="W2489" s="6" t="str">
        <f t="shared" si="347"/>
        <v/>
      </c>
      <c r="Y2489" s="63" t="str">
        <f t="shared" si="348"/>
        <v/>
      </c>
      <c r="Z2489" s="64" t="str">
        <f t="shared" si="349"/>
        <v/>
      </c>
      <c r="AB2489" s="80" t="str">
        <f t="shared" si="350"/>
        <v/>
      </c>
      <c r="AC2489" s="77" t="str">
        <f t="shared" si="351"/>
        <v/>
      </c>
      <c r="AE2489" s="84" t="str">
        <f t="shared" si="352"/>
        <v/>
      </c>
      <c r="AG2489" s="6" t="str">
        <f>IF($AE2489="", "", COUNTIF($AE$10:$AE$2510, "&gt;"&amp;$AE2489)+1+COUNTIF($AE$10:$AE2489, $AE2489)-1)</f>
        <v/>
      </c>
    </row>
    <row r="2490" spans="1:33" x14ac:dyDescent="0.25">
      <c r="A2490" s="2"/>
      <c r="B2490" s="98"/>
      <c r="C2490" s="99"/>
      <c r="D2490" s="100"/>
      <c r="E2490" s="101"/>
      <c r="F2490" s="102"/>
      <c r="G2490" s="99"/>
      <c r="H2490" s="103"/>
      <c r="I2490" s="104"/>
      <c r="J2490" s="2"/>
      <c r="K2490" s="56" t="str">
        <f t="shared" si="344"/>
        <v/>
      </c>
      <c r="L2490" s="2"/>
      <c r="M2490" s="2"/>
      <c r="N2490" s="51" t="str">
        <f t="shared" si="345"/>
        <v/>
      </c>
      <c r="O2490" s="2"/>
      <c r="Q2490" s="6" t="str">
        <f t="shared" si="346"/>
        <v/>
      </c>
      <c r="S2490" s="6" t="str">
        <f>IF(COUNTIF($Q2490:$Q$2510, $Q2490)&gt;1, "", $Q2490)</f>
        <v/>
      </c>
      <c r="U2490" s="63" t="str">
        <f>IF($B2490="", "", IF(OR($B2490&lt;'Intro &amp; Setup'!$W$18, $B2490&gt;'Intro &amp; Setup'!$AG$18), "X", ""))</f>
        <v/>
      </c>
      <c r="V2490" s="64" t="str">
        <f>IF($F2490="", "", IF(OR($F2490&lt;'Intro &amp; Setup'!$W$18, $F2490&gt;'Intro &amp; Setup'!$AG$18), "X", ""))</f>
        <v/>
      </c>
      <c r="W2490" s="6" t="str">
        <f t="shared" si="347"/>
        <v/>
      </c>
      <c r="Y2490" s="63" t="str">
        <f t="shared" si="348"/>
        <v/>
      </c>
      <c r="Z2490" s="64" t="str">
        <f t="shared" si="349"/>
        <v/>
      </c>
      <c r="AB2490" s="80" t="str">
        <f t="shared" si="350"/>
        <v/>
      </c>
      <c r="AC2490" s="77" t="str">
        <f t="shared" si="351"/>
        <v/>
      </c>
      <c r="AE2490" s="84" t="str">
        <f t="shared" si="352"/>
        <v/>
      </c>
      <c r="AG2490" s="6" t="str">
        <f>IF($AE2490="", "", COUNTIF($AE$10:$AE$2510, "&gt;"&amp;$AE2490)+1+COUNTIF($AE$10:$AE2490, $AE2490)-1)</f>
        <v/>
      </c>
    </row>
    <row r="2491" spans="1:33" x14ac:dyDescent="0.25">
      <c r="A2491" s="2"/>
      <c r="B2491" s="98"/>
      <c r="C2491" s="99"/>
      <c r="D2491" s="100"/>
      <c r="E2491" s="101"/>
      <c r="F2491" s="102"/>
      <c r="G2491" s="99"/>
      <c r="H2491" s="103"/>
      <c r="I2491" s="104"/>
      <c r="J2491" s="2"/>
      <c r="K2491" s="56" t="str">
        <f t="shared" si="344"/>
        <v/>
      </c>
      <c r="L2491" s="2"/>
      <c r="M2491" s="2"/>
      <c r="N2491" s="51" t="str">
        <f t="shared" si="345"/>
        <v/>
      </c>
      <c r="O2491" s="2"/>
      <c r="Q2491" s="6" t="str">
        <f t="shared" si="346"/>
        <v/>
      </c>
      <c r="S2491" s="6" t="str">
        <f>IF(COUNTIF($Q2491:$Q$2510, $Q2491)&gt;1, "", $Q2491)</f>
        <v/>
      </c>
      <c r="U2491" s="63" t="str">
        <f>IF($B2491="", "", IF(OR($B2491&lt;'Intro &amp; Setup'!$W$18, $B2491&gt;'Intro &amp; Setup'!$AG$18), "X", ""))</f>
        <v/>
      </c>
      <c r="V2491" s="64" t="str">
        <f>IF($F2491="", "", IF(OR($F2491&lt;'Intro &amp; Setup'!$W$18, $F2491&gt;'Intro &amp; Setup'!$AG$18), "X", ""))</f>
        <v/>
      </c>
      <c r="W2491" s="6" t="str">
        <f t="shared" si="347"/>
        <v/>
      </c>
      <c r="Y2491" s="63" t="str">
        <f t="shared" si="348"/>
        <v/>
      </c>
      <c r="Z2491" s="64" t="str">
        <f t="shared" si="349"/>
        <v/>
      </c>
      <c r="AB2491" s="80" t="str">
        <f t="shared" si="350"/>
        <v/>
      </c>
      <c r="AC2491" s="77" t="str">
        <f t="shared" si="351"/>
        <v/>
      </c>
      <c r="AE2491" s="84" t="str">
        <f t="shared" si="352"/>
        <v/>
      </c>
      <c r="AG2491" s="6" t="str">
        <f>IF($AE2491="", "", COUNTIF($AE$10:$AE$2510, "&gt;"&amp;$AE2491)+1+COUNTIF($AE$10:$AE2491, $AE2491)-1)</f>
        <v/>
      </c>
    </row>
    <row r="2492" spans="1:33" x14ac:dyDescent="0.25">
      <c r="A2492" s="2"/>
      <c r="B2492" s="98"/>
      <c r="C2492" s="99"/>
      <c r="D2492" s="100"/>
      <c r="E2492" s="101"/>
      <c r="F2492" s="102"/>
      <c r="G2492" s="99"/>
      <c r="H2492" s="103"/>
      <c r="I2492" s="104"/>
      <c r="J2492" s="2"/>
      <c r="K2492" s="56" t="str">
        <f t="shared" si="344"/>
        <v/>
      </c>
      <c r="L2492" s="2"/>
      <c r="M2492" s="2"/>
      <c r="N2492" s="51" t="str">
        <f t="shared" si="345"/>
        <v/>
      </c>
      <c r="O2492" s="2"/>
      <c r="Q2492" s="6" t="str">
        <f t="shared" si="346"/>
        <v/>
      </c>
      <c r="S2492" s="6" t="str">
        <f>IF(COUNTIF($Q2492:$Q$2510, $Q2492)&gt;1, "", $Q2492)</f>
        <v/>
      </c>
      <c r="U2492" s="63" t="str">
        <f>IF($B2492="", "", IF(OR($B2492&lt;'Intro &amp; Setup'!$W$18, $B2492&gt;'Intro &amp; Setup'!$AG$18), "X", ""))</f>
        <v/>
      </c>
      <c r="V2492" s="64" t="str">
        <f>IF($F2492="", "", IF(OR($F2492&lt;'Intro &amp; Setup'!$W$18, $F2492&gt;'Intro &amp; Setup'!$AG$18), "X", ""))</f>
        <v/>
      </c>
      <c r="W2492" s="6" t="str">
        <f t="shared" si="347"/>
        <v/>
      </c>
      <c r="Y2492" s="63" t="str">
        <f t="shared" si="348"/>
        <v/>
      </c>
      <c r="Z2492" s="64" t="str">
        <f t="shared" si="349"/>
        <v/>
      </c>
      <c r="AB2492" s="80" t="str">
        <f t="shared" si="350"/>
        <v/>
      </c>
      <c r="AC2492" s="77" t="str">
        <f t="shared" si="351"/>
        <v/>
      </c>
      <c r="AE2492" s="84" t="str">
        <f t="shared" si="352"/>
        <v/>
      </c>
      <c r="AG2492" s="6" t="str">
        <f>IF($AE2492="", "", COUNTIF($AE$10:$AE$2510, "&gt;"&amp;$AE2492)+1+COUNTIF($AE$10:$AE2492, $AE2492)-1)</f>
        <v/>
      </c>
    </row>
    <row r="2493" spans="1:33" x14ac:dyDescent="0.25">
      <c r="A2493" s="2"/>
      <c r="B2493" s="98"/>
      <c r="C2493" s="99"/>
      <c r="D2493" s="100"/>
      <c r="E2493" s="101"/>
      <c r="F2493" s="102"/>
      <c r="G2493" s="99"/>
      <c r="H2493" s="103"/>
      <c r="I2493" s="104"/>
      <c r="J2493" s="2"/>
      <c r="K2493" s="56" t="str">
        <f t="shared" si="344"/>
        <v/>
      </c>
      <c r="L2493" s="2"/>
      <c r="M2493" s="2"/>
      <c r="N2493" s="51" t="str">
        <f t="shared" si="345"/>
        <v/>
      </c>
      <c r="O2493" s="2"/>
      <c r="Q2493" s="6" t="str">
        <f t="shared" si="346"/>
        <v/>
      </c>
      <c r="S2493" s="6" t="str">
        <f>IF(COUNTIF($Q2493:$Q$2510, $Q2493)&gt;1, "", $Q2493)</f>
        <v/>
      </c>
      <c r="U2493" s="63" t="str">
        <f>IF($B2493="", "", IF(OR($B2493&lt;'Intro &amp; Setup'!$W$18, $B2493&gt;'Intro &amp; Setup'!$AG$18), "X", ""))</f>
        <v/>
      </c>
      <c r="V2493" s="64" t="str">
        <f>IF($F2493="", "", IF(OR($F2493&lt;'Intro &amp; Setup'!$W$18, $F2493&gt;'Intro &amp; Setup'!$AG$18), "X", ""))</f>
        <v/>
      </c>
      <c r="W2493" s="6" t="str">
        <f t="shared" si="347"/>
        <v/>
      </c>
      <c r="Y2493" s="63" t="str">
        <f t="shared" si="348"/>
        <v/>
      </c>
      <c r="Z2493" s="64" t="str">
        <f t="shared" si="349"/>
        <v/>
      </c>
      <c r="AB2493" s="80" t="str">
        <f t="shared" si="350"/>
        <v/>
      </c>
      <c r="AC2493" s="77" t="str">
        <f t="shared" si="351"/>
        <v/>
      </c>
      <c r="AE2493" s="84" t="str">
        <f t="shared" si="352"/>
        <v/>
      </c>
      <c r="AG2493" s="6" t="str">
        <f>IF($AE2493="", "", COUNTIF($AE$10:$AE$2510, "&gt;"&amp;$AE2493)+1+COUNTIF($AE$10:$AE2493, $AE2493)-1)</f>
        <v/>
      </c>
    </row>
    <row r="2494" spans="1:33" x14ac:dyDescent="0.25">
      <c r="A2494" s="2"/>
      <c r="B2494" s="98"/>
      <c r="C2494" s="99"/>
      <c r="D2494" s="100"/>
      <c r="E2494" s="101"/>
      <c r="F2494" s="102"/>
      <c r="G2494" s="99"/>
      <c r="H2494" s="103"/>
      <c r="I2494" s="104"/>
      <c r="J2494" s="2"/>
      <c r="K2494" s="56" t="str">
        <f t="shared" si="344"/>
        <v/>
      </c>
      <c r="L2494" s="2"/>
      <c r="M2494" s="2"/>
      <c r="N2494" s="51" t="str">
        <f t="shared" si="345"/>
        <v/>
      </c>
      <c r="O2494" s="2"/>
      <c r="Q2494" s="6" t="str">
        <f t="shared" si="346"/>
        <v/>
      </c>
      <c r="S2494" s="6" t="str">
        <f>IF(COUNTIF($Q2494:$Q$2510, $Q2494)&gt;1, "", $Q2494)</f>
        <v/>
      </c>
      <c r="U2494" s="63" t="str">
        <f>IF($B2494="", "", IF(OR($B2494&lt;'Intro &amp; Setup'!$W$18, $B2494&gt;'Intro &amp; Setup'!$AG$18), "X", ""))</f>
        <v/>
      </c>
      <c r="V2494" s="64" t="str">
        <f>IF($F2494="", "", IF(OR($F2494&lt;'Intro &amp; Setup'!$W$18, $F2494&gt;'Intro &amp; Setup'!$AG$18), "X", ""))</f>
        <v/>
      </c>
      <c r="W2494" s="6" t="str">
        <f t="shared" si="347"/>
        <v/>
      </c>
      <c r="Y2494" s="63" t="str">
        <f t="shared" si="348"/>
        <v/>
      </c>
      <c r="Z2494" s="64" t="str">
        <f t="shared" si="349"/>
        <v/>
      </c>
      <c r="AB2494" s="80" t="str">
        <f t="shared" si="350"/>
        <v/>
      </c>
      <c r="AC2494" s="77" t="str">
        <f t="shared" si="351"/>
        <v/>
      </c>
      <c r="AE2494" s="84" t="str">
        <f t="shared" si="352"/>
        <v/>
      </c>
      <c r="AG2494" s="6" t="str">
        <f>IF($AE2494="", "", COUNTIF($AE$10:$AE$2510, "&gt;"&amp;$AE2494)+1+COUNTIF($AE$10:$AE2494, $AE2494)-1)</f>
        <v/>
      </c>
    </row>
    <row r="2495" spans="1:33" x14ac:dyDescent="0.25">
      <c r="A2495" s="2"/>
      <c r="B2495" s="98"/>
      <c r="C2495" s="99"/>
      <c r="D2495" s="100"/>
      <c r="E2495" s="101"/>
      <c r="F2495" s="102"/>
      <c r="G2495" s="99"/>
      <c r="H2495" s="103"/>
      <c r="I2495" s="104"/>
      <c r="J2495" s="2"/>
      <c r="K2495" s="56" t="str">
        <f t="shared" si="344"/>
        <v/>
      </c>
      <c r="L2495" s="2"/>
      <c r="M2495" s="2"/>
      <c r="N2495" s="51" t="str">
        <f t="shared" si="345"/>
        <v/>
      </c>
      <c r="O2495" s="2"/>
      <c r="Q2495" s="6" t="str">
        <f t="shared" si="346"/>
        <v/>
      </c>
      <c r="S2495" s="6" t="str">
        <f>IF(COUNTIF($Q2495:$Q$2510, $Q2495)&gt;1, "", $Q2495)</f>
        <v/>
      </c>
      <c r="U2495" s="63" t="str">
        <f>IF($B2495="", "", IF(OR($B2495&lt;'Intro &amp; Setup'!$W$18, $B2495&gt;'Intro &amp; Setup'!$AG$18), "X", ""))</f>
        <v/>
      </c>
      <c r="V2495" s="64" t="str">
        <f>IF($F2495="", "", IF(OR($F2495&lt;'Intro &amp; Setup'!$W$18, $F2495&gt;'Intro &amp; Setup'!$AG$18), "X", ""))</f>
        <v/>
      </c>
      <c r="W2495" s="6" t="str">
        <f t="shared" si="347"/>
        <v/>
      </c>
      <c r="Y2495" s="63" t="str">
        <f t="shared" si="348"/>
        <v/>
      </c>
      <c r="Z2495" s="64" t="str">
        <f t="shared" si="349"/>
        <v/>
      </c>
      <c r="AB2495" s="80" t="str">
        <f t="shared" si="350"/>
        <v/>
      </c>
      <c r="AC2495" s="77" t="str">
        <f t="shared" si="351"/>
        <v/>
      </c>
      <c r="AE2495" s="84" t="str">
        <f t="shared" si="352"/>
        <v/>
      </c>
      <c r="AG2495" s="6" t="str">
        <f>IF($AE2495="", "", COUNTIF($AE$10:$AE$2510, "&gt;"&amp;$AE2495)+1+COUNTIF($AE$10:$AE2495, $AE2495)-1)</f>
        <v/>
      </c>
    </row>
    <row r="2496" spans="1:33" x14ac:dyDescent="0.25">
      <c r="A2496" s="2"/>
      <c r="B2496" s="98"/>
      <c r="C2496" s="99"/>
      <c r="D2496" s="100"/>
      <c r="E2496" s="101"/>
      <c r="F2496" s="102"/>
      <c r="G2496" s="99"/>
      <c r="H2496" s="103"/>
      <c r="I2496" s="104"/>
      <c r="J2496" s="2"/>
      <c r="K2496" s="56" t="str">
        <f t="shared" si="344"/>
        <v/>
      </c>
      <c r="L2496" s="2"/>
      <c r="M2496" s="2"/>
      <c r="N2496" s="51" t="str">
        <f t="shared" si="345"/>
        <v/>
      </c>
      <c r="O2496" s="2"/>
      <c r="Q2496" s="6" t="str">
        <f t="shared" si="346"/>
        <v/>
      </c>
      <c r="S2496" s="6" t="str">
        <f>IF(COUNTIF($Q2496:$Q$2510, $Q2496)&gt;1, "", $Q2496)</f>
        <v/>
      </c>
      <c r="U2496" s="63" t="str">
        <f>IF($B2496="", "", IF(OR($B2496&lt;'Intro &amp; Setup'!$W$18, $B2496&gt;'Intro &amp; Setup'!$AG$18), "X", ""))</f>
        <v/>
      </c>
      <c r="V2496" s="64" t="str">
        <f>IF($F2496="", "", IF(OR($F2496&lt;'Intro &amp; Setup'!$W$18, $F2496&gt;'Intro &amp; Setup'!$AG$18), "X", ""))</f>
        <v/>
      </c>
      <c r="W2496" s="6" t="str">
        <f t="shared" si="347"/>
        <v/>
      </c>
      <c r="Y2496" s="63" t="str">
        <f t="shared" si="348"/>
        <v/>
      </c>
      <c r="Z2496" s="64" t="str">
        <f t="shared" si="349"/>
        <v/>
      </c>
      <c r="AB2496" s="80" t="str">
        <f t="shared" si="350"/>
        <v/>
      </c>
      <c r="AC2496" s="77" t="str">
        <f t="shared" si="351"/>
        <v/>
      </c>
      <c r="AE2496" s="84" t="str">
        <f t="shared" si="352"/>
        <v/>
      </c>
      <c r="AG2496" s="6" t="str">
        <f>IF($AE2496="", "", COUNTIF($AE$10:$AE$2510, "&gt;"&amp;$AE2496)+1+COUNTIF($AE$10:$AE2496, $AE2496)-1)</f>
        <v/>
      </c>
    </row>
    <row r="2497" spans="1:33" x14ac:dyDescent="0.25">
      <c r="A2497" s="2"/>
      <c r="B2497" s="98"/>
      <c r="C2497" s="99"/>
      <c r="D2497" s="100"/>
      <c r="E2497" s="101"/>
      <c r="F2497" s="102"/>
      <c r="G2497" s="99"/>
      <c r="H2497" s="103"/>
      <c r="I2497" s="104"/>
      <c r="J2497" s="2"/>
      <c r="K2497" s="56" t="str">
        <f t="shared" si="344"/>
        <v/>
      </c>
      <c r="L2497" s="2"/>
      <c r="M2497" s="2"/>
      <c r="N2497" s="51" t="str">
        <f t="shared" si="345"/>
        <v/>
      </c>
      <c r="O2497" s="2"/>
      <c r="Q2497" s="6" t="str">
        <f t="shared" si="346"/>
        <v/>
      </c>
      <c r="S2497" s="6" t="str">
        <f>IF(COUNTIF($Q2497:$Q$2510, $Q2497)&gt;1, "", $Q2497)</f>
        <v/>
      </c>
      <c r="U2497" s="63" t="str">
        <f>IF($B2497="", "", IF(OR($B2497&lt;'Intro &amp; Setup'!$W$18, $B2497&gt;'Intro &amp; Setup'!$AG$18), "X", ""))</f>
        <v/>
      </c>
      <c r="V2497" s="64" t="str">
        <f>IF($F2497="", "", IF(OR($F2497&lt;'Intro &amp; Setup'!$W$18, $F2497&gt;'Intro &amp; Setup'!$AG$18), "X", ""))</f>
        <v/>
      </c>
      <c r="W2497" s="6" t="str">
        <f t="shared" si="347"/>
        <v/>
      </c>
      <c r="Y2497" s="63" t="str">
        <f t="shared" si="348"/>
        <v/>
      </c>
      <c r="Z2497" s="64" t="str">
        <f t="shared" si="349"/>
        <v/>
      </c>
      <c r="AB2497" s="80" t="str">
        <f t="shared" si="350"/>
        <v/>
      </c>
      <c r="AC2497" s="77" t="str">
        <f t="shared" si="351"/>
        <v/>
      </c>
      <c r="AE2497" s="84" t="str">
        <f t="shared" si="352"/>
        <v/>
      </c>
      <c r="AG2497" s="6" t="str">
        <f>IF($AE2497="", "", COUNTIF($AE$10:$AE$2510, "&gt;"&amp;$AE2497)+1+COUNTIF($AE$10:$AE2497, $AE2497)-1)</f>
        <v/>
      </c>
    </row>
    <row r="2498" spans="1:33" x14ac:dyDescent="0.25">
      <c r="A2498" s="2"/>
      <c r="B2498" s="98"/>
      <c r="C2498" s="99"/>
      <c r="D2498" s="100"/>
      <c r="E2498" s="101"/>
      <c r="F2498" s="102"/>
      <c r="G2498" s="99"/>
      <c r="H2498" s="103"/>
      <c r="I2498" s="104"/>
      <c r="J2498" s="2"/>
      <c r="K2498" s="56" t="str">
        <f t="shared" si="344"/>
        <v/>
      </c>
      <c r="L2498" s="2"/>
      <c r="M2498" s="2"/>
      <c r="N2498" s="51" t="str">
        <f t="shared" si="345"/>
        <v/>
      </c>
      <c r="O2498" s="2"/>
      <c r="Q2498" s="6" t="str">
        <f t="shared" si="346"/>
        <v/>
      </c>
      <c r="S2498" s="6" t="str">
        <f>IF(COUNTIF($Q2498:$Q$2510, $Q2498)&gt;1, "", $Q2498)</f>
        <v/>
      </c>
      <c r="U2498" s="63" t="str">
        <f>IF($B2498="", "", IF(OR($B2498&lt;'Intro &amp; Setup'!$W$18, $B2498&gt;'Intro &amp; Setup'!$AG$18), "X", ""))</f>
        <v/>
      </c>
      <c r="V2498" s="64" t="str">
        <f>IF($F2498="", "", IF(OR($F2498&lt;'Intro &amp; Setup'!$W$18, $F2498&gt;'Intro &amp; Setup'!$AG$18), "X", ""))</f>
        <v/>
      </c>
      <c r="W2498" s="6" t="str">
        <f t="shared" si="347"/>
        <v/>
      </c>
      <c r="Y2498" s="63" t="str">
        <f t="shared" si="348"/>
        <v/>
      </c>
      <c r="Z2498" s="64" t="str">
        <f t="shared" si="349"/>
        <v/>
      </c>
      <c r="AB2498" s="80" t="str">
        <f t="shared" si="350"/>
        <v/>
      </c>
      <c r="AC2498" s="77" t="str">
        <f t="shared" si="351"/>
        <v/>
      </c>
      <c r="AE2498" s="84" t="str">
        <f t="shared" si="352"/>
        <v/>
      </c>
      <c r="AG2498" s="6" t="str">
        <f>IF($AE2498="", "", COUNTIF($AE$10:$AE$2510, "&gt;"&amp;$AE2498)+1+COUNTIF($AE$10:$AE2498, $AE2498)-1)</f>
        <v/>
      </c>
    </row>
    <row r="2499" spans="1:33" x14ac:dyDescent="0.25">
      <c r="A2499" s="2"/>
      <c r="B2499" s="98"/>
      <c r="C2499" s="99"/>
      <c r="D2499" s="100"/>
      <c r="E2499" s="101"/>
      <c r="F2499" s="102"/>
      <c r="G2499" s="99"/>
      <c r="H2499" s="103"/>
      <c r="I2499" s="104"/>
      <c r="J2499" s="2"/>
      <c r="K2499" s="56" t="str">
        <f t="shared" si="344"/>
        <v/>
      </c>
      <c r="L2499" s="2"/>
      <c r="M2499" s="2"/>
      <c r="N2499" s="51" t="str">
        <f t="shared" si="345"/>
        <v/>
      </c>
      <c r="O2499" s="2"/>
      <c r="Q2499" s="6" t="str">
        <f t="shared" si="346"/>
        <v/>
      </c>
      <c r="S2499" s="6" t="str">
        <f>IF(COUNTIF($Q2499:$Q$2510, $Q2499)&gt;1, "", $Q2499)</f>
        <v/>
      </c>
      <c r="U2499" s="63" t="str">
        <f>IF($B2499="", "", IF(OR($B2499&lt;'Intro &amp; Setup'!$W$18, $B2499&gt;'Intro &amp; Setup'!$AG$18), "X", ""))</f>
        <v/>
      </c>
      <c r="V2499" s="64" t="str">
        <f>IF($F2499="", "", IF(OR($F2499&lt;'Intro &amp; Setup'!$W$18, $F2499&gt;'Intro &amp; Setup'!$AG$18), "X", ""))</f>
        <v/>
      </c>
      <c r="W2499" s="6" t="str">
        <f t="shared" si="347"/>
        <v/>
      </c>
      <c r="Y2499" s="63" t="str">
        <f t="shared" si="348"/>
        <v/>
      </c>
      <c r="Z2499" s="64" t="str">
        <f t="shared" si="349"/>
        <v/>
      </c>
      <c r="AB2499" s="80" t="str">
        <f t="shared" si="350"/>
        <v/>
      </c>
      <c r="AC2499" s="77" t="str">
        <f t="shared" si="351"/>
        <v/>
      </c>
      <c r="AE2499" s="84" t="str">
        <f t="shared" si="352"/>
        <v/>
      </c>
      <c r="AG2499" s="6" t="str">
        <f>IF($AE2499="", "", COUNTIF($AE$10:$AE$2510, "&gt;"&amp;$AE2499)+1+COUNTIF($AE$10:$AE2499, $AE2499)-1)</f>
        <v/>
      </c>
    </row>
    <row r="2500" spans="1:33" x14ac:dyDescent="0.25">
      <c r="A2500" s="2"/>
      <c r="B2500" s="98"/>
      <c r="C2500" s="99"/>
      <c r="D2500" s="100"/>
      <c r="E2500" s="101"/>
      <c r="F2500" s="102"/>
      <c r="G2500" s="99"/>
      <c r="H2500" s="103"/>
      <c r="I2500" s="104"/>
      <c r="J2500" s="2"/>
      <c r="K2500" s="56" t="str">
        <f t="shared" si="344"/>
        <v/>
      </c>
      <c r="L2500" s="2"/>
      <c r="M2500" s="2"/>
      <c r="N2500" s="51" t="str">
        <f t="shared" si="345"/>
        <v/>
      </c>
      <c r="O2500" s="2"/>
      <c r="Q2500" s="6" t="str">
        <f t="shared" si="346"/>
        <v/>
      </c>
      <c r="S2500" s="6" t="str">
        <f>IF(COUNTIF($Q2500:$Q$2510, $Q2500)&gt;1, "", $Q2500)</f>
        <v/>
      </c>
      <c r="U2500" s="63" t="str">
        <f>IF($B2500="", "", IF(OR($B2500&lt;'Intro &amp; Setup'!$W$18, $B2500&gt;'Intro &amp; Setup'!$AG$18), "X", ""))</f>
        <v/>
      </c>
      <c r="V2500" s="64" t="str">
        <f>IF($F2500="", "", IF(OR($F2500&lt;'Intro &amp; Setup'!$W$18, $F2500&gt;'Intro &amp; Setup'!$AG$18), "X", ""))</f>
        <v/>
      </c>
      <c r="W2500" s="6" t="str">
        <f t="shared" si="347"/>
        <v/>
      </c>
      <c r="Y2500" s="63" t="str">
        <f t="shared" si="348"/>
        <v/>
      </c>
      <c r="Z2500" s="64" t="str">
        <f t="shared" si="349"/>
        <v/>
      </c>
      <c r="AB2500" s="80" t="str">
        <f t="shared" si="350"/>
        <v/>
      </c>
      <c r="AC2500" s="77" t="str">
        <f t="shared" si="351"/>
        <v/>
      </c>
      <c r="AE2500" s="84" t="str">
        <f t="shared" si="352"/>
        <v/>
      </c>
      <c r="AG2500" s="6" t="str">
        <f>IF($AE2500="", "", COUNTIF($AE$10:$AE$2510, "&gt;"&amp;$AE2500)+1+COUNTIF($AE$10:$AE2500, $AE2500)-1)</f>
        <v/>
      </c>
    </row>
    <row r="2501" spans="1:33" x14ac:dyDescent="0.25">
      <c r="A2501" s="2"/>
      <c r="B2501" s="98"/>
      <c r="C2501" s="99"/>
      <c r="D2501" s="100"/>
      <c r="E2501" s="101"/>
      <c r="F2501" s="102"/>
      <c r="G2501" s="99"/>
      <c r="H2501" s="103"/>
      <c r="I2501" s="104"/>
      <c r="J2501" s="2"/>
      <c r="K2501" s="56" t="str">
        <f t="shared" si="344"/>
        <v/>
      </c>
      <c r="L2501" s="2"/>
      <c r="M2501" s="2"/>
      <c r="N2501" s="51" t="str">
        <f t="shared" si="345"/>
        <v/>
      </c>
      <c r="O2501" s="2"/>
      <c r="Q2501" s="6" t="str">
        <f t="shared" si="346"/>
        <v/>
      </c>
      <c r="S2501" s="6" t="str">
        <f>IF(COUNTIF($Q2501:$Q$2510, $Q2501)&gt;1, "", $Q2501)</f>
        <v/>
      </c>
      <c r="U2501" s="63" t="str">
        <f>IF($B2501="", "", IF(OR($B2501&lt;'Intro &amp; Setup'!$W$18, $B2501&gt;'Intro &amp; Setup'!$AG$18), "X", ""))</f>
        <v/>
      </c>
      <c r="V2501" s="64" t="str">
        <f>IF($F2501="", "", IF(OR($F2501&lt;'Intro &amp; Setup'!$W$18, $F2501&gt;'Intro &amp; Setup'!$AG$18), "X", ""))</f>
        <v/>
      </c>
      <c r="W2501" s="6" t="str">
        <f t="shared" si="347"/>
        <v/>
      </c>
      <c r="Y2501" s="63" t="str">
        <f t="shared" si="348"/>
        <v/>
      </c>
      <c r="Z2501" s="64" t="str">
        <f t="shared" si="349"/>
        <v/>
      </c>
      <c r="AB2501" s="80" t="str">
        <f t="shared" si="350"/>
        <v/>
      </c>
      <c r="AC2501" s="77" t="str">
        <f t="shared" si="351"/>
        <v/>
      </c>
      <c r="AE2501" s="84" t="str">
        <f t="shared" si="352"/>
        <v/>
      </c>
      <c r="AG2501" s="6" t="str">
        <f>IF($AE2501="", "", COUNTIF($AE$10:$AE$2510, "&gt;"&amp;$AE2501)+1+COUNTIF($AE$10:$AE2501, $AE2501)-1)</f>
        <v/>
      </c>
    </row>
    <row r="2502" spans="1:33" x14ac:dyDescent="0.25">
      <c r="A2502" s="2"/>
      <c r="B2502" s="98"/>
      <c r="C2502" s="99"/>
      <c r="D2502" s="100"/>
      <c r="E2502" s="101"/>
      <c r="F2502" s="102"/>
      <c r="G2502" s="99"/>
      <c r="H2502" s="103"/>
      <c r="I2502" s="104"/>
      <c r="J2502" s="2"/>
      <c r="K2502" s="56" t="str">
        <f t="shared" si="344"/>
        <v/>
      </c>
      <c r="L2502" s="2"/>
      <c r="M2502" s="2"/>
      <c r="N2502" s="51" t="str">
        <f t="shared" si="345"/>
        <v/>
      </c>
      <c r="O2502" s="2"/>
      <c r="Q2502" s="6" t="str">
        <f t="shared" si="346"/>
        <v/>
      </c>
      <c r="S2502" s="6" t="str">
        <f>IF(COUNTIF($Q2502:$Q$2510, $Q2502)&gt;1, "", $Q2502)</f>
        <v/>
      </c>
      <c r="U2502" s="63" t="str">
        <f>IF($B2502="", "", IF(OR($B2502&lt;'Intro &amp; Setup'!$W$18, $B2502&gt;'Intro &amp; Setup'!$AG$18), "X", ""))</f>
        <v/>
      </c>
      <c r="V2502" s="64" t="str">
        <f>IF($F2502="", "", IF(OR($F2502&lt;'Intro &amp; Setup'!$W$18, $F2502&gt;'Intro &amp; Setup'!$AG$18), "X", ""))</f>
        <v/>
      </c>
      <c r="W2502" s="6" t="str">
        <f t="shared" si="347"/>
        <v/>
      </c>
      <c r="Y2502" s="63" t="str">
        <f t="shared" si="348"/>
        <v/>
      </c>
      <c r="Z2502" s="64" t="str">
        <f t="shared" si="349"/>
        <v/>
      </c>
      <c r="AB2502" s="80" t="str">
        <f t="shared" si="350"/>
        <v/>
      </c>
      <c r="AC2502" s="77" t="str">
        <f t="shared" si="351"/>
        <v/>
      </c>
      <c r="AE2502" s="84" t="str">
        <f t="shared" si="352"/>
        <v/>
      </c>
      <c r="AG2502" s="6" t="str">
        <f>IF($AE2502="", "", COUNTIF($AE$10:$AE$2510, "&gt;"&amp;$AE2502)+1+COUNTIF($AE$10:$AE2502, $AE2502)-1)</f>
        <v/>
      </c>
    </row>
    <row r="2503" spans="1:33" x14ac:dyDescent="0.25">
      <c r="A2503" s="2"/>
      <c r="B2503" s="98"/>
      <c r="C2503" s="99"/>
      <c r="D2503" s="100"/>
      <c r="E2503" s="101"/>
      <c r="F2503" s="102"/>
      <c r="G2503" s="99"/>
      <c r="H2503" s="103"/>
      <c r="I2503" s="104"/>
      <c r="J2503" s="2"/>
      <c r="K2503" s="56" t="str">
        <f t="shared" si="344"/>
        <v/>
      </c>
      <c r="L2503" s="2"/>
      <c r="M2503" s="2"/>
      <c r="N2503" s="51" t="str">
        <f t="shared" si="345"/>
        <v/>
      </c>
      <c r="O2503" s="2"/>
      <c r="Q2503" s="6" t="str">
        <f t="shared" si="346"/>
        <v/>
      </c>
      <c r="S2503" s="6" t="str">
        <f>IF(COUNTIF($Q2503:$Q$2510, $Q2503)&gt;1, "", $Q2503)</f>
        <v/>
      </c>
      <c r="U2503" s="63" t="str">
        <f>IF($B2503="", "", IF(OR($B2503&lt;'Intro &amp; Setup'!$W$18, $B2503&gt;'Intro &amp; Setup'!$AG$18), "X", ""))</f>
        <v/>
      </c>
      <c r="V2503" s="64" t="str">
        <f>IF($F2503="", "", IF(OR($F2503&lt;'Intro &amp; Setup'!$W$18, $F2503&gt;'Intro &amp; Setup'!$AG$18), "X", ""))</f>
        <v/>
      </c>
      <c r="W2503" s="6" t="str">
        <f t="shared" si="347"/>
        <v/>
      </c>
      <c r="Y2503" s="63" t="str">
        <f t="shared" si="348"/>
        <v/>
      </c>
      <c r="Z2503" s="64" t="str">
        <f t="shared" si="349"/>
        <v/>
      </c>
      <c r="AB2503" s="80" t="str">
        <f t="shared" si="350"/>
        <v/>
      </c>
      <c r="AC2503" s="77" t="str">
        <f t="shared" si="351"/>
        <v/>
      </c>
      <c r="AE2503" s="84" t="str">
        <f t="shared" si="352"/>
        <v/>
      </c>
      <c r="AG2503" s="6" t="str">
        <f>IF($AE2503="", "", COUNTIF($AE$10:$AE$2510, "&gt;"&amp;$AE2503)+1+COUNTIF($AE$10:$AE2503, $AE2503)-1)</f>
        <v/>
      </c>
    </row>
    <row r="2504" spans="1:33" x14ac:dyDescent="0.25">
      <c r="A2504" s="2"/>
      <c r="B2504" s="98"/>
      <c r="C2504" s="99"/>
      <c r="D2504" s="100"/>
      <c r="E2504" s="101"/>
      <c r="F2504" s="102"/>
      <c r="G2504" s="99"/>
      <c r="H2504" s="103"/>
      <c r="I2504" s="104"/>
      <c r="J2504" s="2"/>
      <c r="K2504" s="56" t="str">
        <f t="shared" si="344"/>
        <v/>
      </c>
      <c r="L2504" s="2"/>
      <c r="M2504" s="2"/>
      <c r="N2504" s="51" t="str">
        <f t="shared" si="345"/>
        <v/>
      </c>
      <c r="O2504" s="2"/>
      <c r="Q2504" s="6" t="str">
        <f t="shared" si="346"/>
        <v/>
      </c>
      <c r="S2504" s="6" t="str">
        <f>IF(COUNTIF($Q2504:$Q$2510, $Q2504)&gt;1, "", $Q2504)</f>
        <v/>
      </c>
      <c r="U2504" s="63" t="str">
        <f>IF($B2504="", "", IF(OR($B2504&lt;'Intro &amp; Setup'!$W$18, $B2504&gt;'Intro &amp; Setup'!$AG$18), "X", ""))</f>
        <v/>
      </c>
      <c r="V2504" s="64" t="str">
        <f>IF($F2504="", "", IF(OR($F2504&lt;'Intro &amp; Setup'!$W$18, $F2504&gt;'Intro &amp; Setup'!$AG$18), "X", ""))</f>
        <v/>
      </c>
      <c r="W2504" s="6" t="str">
        <f t="shared" si="347"/>
        <v/>
      </c>
      <c r="Y2504" s="63" t="str">
        <f t="shared" si="348"/>
        <v/>
      </c>
      <c r="Z2504" s="64" t="str">
        <f t="shared" si="349"/>
        <v/>
      </c>
      <c r="AB2504" s="80" t="str">
        <f t="shared" si="350"/>
        <v/>
      </c>
      <c r="AC2504" s="77" t="str">
        <f t="shared" si="351"/>
        <v/>
      </c>
      <c r="AE2504" s="84" t="str">
        <f t="shared" si="352"/>
        <v/>
      </c>
      <c r="AG2504" s="6" t="str">
        <f>IF($AE2504="", "", COUNTIF($AE$10:$AE$2510, "&gt;"&amp;$AE2504)+1+COUNTIF($AE$10:$AE2504, $AE2504)-1)</f>
        <v/>
      </c>
    </row>
    <row r="2505" spans="1:33" x14ac:dyDescent="0.25">
      <c r="A2505" s="2"/>
      <c r="B2505" s="98"/>
      <c r="C2505" s="99"/>
      <c r="D2505" s="100"/>
      <c r="E2505" s="101"/>
      <c r="F2505" s="102"/>
      <c r="G2505" s="99"/>
      <c r="H2505" s="103"/>
      <c r="I2505" s="104"/>
      <c r="J2505" s="2"/>
      <c r="K2505" s="56" t="str">
        <f t="shared" si="344"/>
        <v/>
      </c>
      <c r="L2505" s="2"/>
      <c r="M2505" s="2"/>
      <c r="N2505" s="51" t="str">
        <f t="shared" si="345"/>
        <v/>
      </c>
      <c r="O2505" s="2"/>
      <c r="Q2505" s="6" t="str">
        <f t="shared" si="346"/>
        <v/>
      </c>
      <c r="S2505" s="6" t="str">
        <f>IF(COUNTIF($Q2505:$Q$2510, $Q2505)&gt;1, "", $Q2505)</f>
        <v/>
      </c>
      <c r="U2505" s="63" t="str">
        <f>IF($B2505="", "", IF(OR($B2505&lt;'Intro &amp; Setup'!$W$18, $B2505&gt;'Intro &amp; Setup'!$AG$18), "X", ""))</f>
        <v/>
      </c>
      <c r="V2505" s="64" t="str">
        <f>IF($F2505="", "", IF(OR($F2505&lt;'Intro &amp; Setup'!$W$18, $F2505&gt;'Intro &amp; Setup'!$AG$18), "X", ""))</f>
        <v/>
      </c>
      <c r="W2505" s="6" t="str">
        <f t="shared" si="347"/>
        <v/>
      </c>
      <c r="Y2505" s="63" t="str">
        <f t="shared" si="348"/>
        <v/>
      </c>
      <c r="Z2505" s="64" t="str">
        <f t="shared" si="349"/>
        <v/>
      </c>
      <c r="AB2505" s="80" t="str">
        <f t="shared" si="350"/>
        <v/>
      </c>
      <c r="AC2505" s="77" t="str">
        <f t="shared" si="351"/>
        <v/>
      </c>
      <c r="AE2505" s="84" t="str">
        <f t="shared" si="352"/>
        <v/>
      </c>
      <c r="AG2505" s="6" t="str">
        <f>IF($AE2505="", "", COUNTIF($AE$10:$AE$2510, "&gt;"&amp;$AE2505)+1+COUNTIF($AE$10:$AE2505, $AE2505)-1)</f>
        <v/>
      </c>
    </row>
    <row r="2506" spans="1:33" x14ac:dyDescent="0.25">
      <c r="A2506" s="2"/>
      <c r="B2506" s="98"/>
      <c r="C2506" s="99"/>
      <c r="D2506" s="100"/>
      <c r="E2506" s="101"/>
      <c r="F2506" s="102"/>
      <c r="G2506" s="99"/>
      <c r="H2506" s="103"/>
      <c r="I2506" s="104"/>
      <c r="J2506" s="2"/>
      <c r="K2506" s="56" t="str">
        <f t="shared" si="344"/>
        <v/>
      </c>
      <c r="L2506" s="2"/>
      <c r="M2506" s="2"/>
      <c r="N2506" s="51" t="str">
        <f t="shared" si="345"/>
        <v/>
      </c>
      <c r="O2506" s="2"/>
      <c r="Q2506" s="6" t="str">
        <f t="shared" si="346"/>
        <v/>
      </c>
      <c r="S2506" s="6" t="str">
        <f>IF(COUNTIF($Q2506:$Q$2510, $Q2506)&gt;1, "", $Q2506)</f>
        <v/>
      </c>
      <c r="U2506" s="63" t="str">
        <f>IF($B2506="", "", IF(OR($B2506&lt;'Intro &amp; Setup'!$W$18, $B2506&gt;'Intro &amp; Setup'!$AG$18), "X", ""))</f>
        <v/>
      </c>
      <c r="V2506" s="64" t="str">
        <f>IF($F2506="", "", IF(OR($F2506&lt;'Intro &amp; Setup'!$W$18, $F2506&gt;'Intro &amp; Setup'!$AG$18), "X", ""))</f>
        <v/>
      </c>
      <c r="W2506" s="6" t="str">
        <f t="shared" si="347"/>
        <v/>
      </c>
      <c r="Y2506" s="63" t="str">
        <f t="shared" si="348"/>
        <v/>
      </c>
      <c r="Z2506" s="64" t="str">
        <f t="shared" si="349"/>
        <v/>
      </c>
      <c r="AB2506" s="80" t="str">
        <f t="shared" si="350"/>
        <v/>
      </c>
      <c r="AC2506" s="77" t="str">
        <f t="shared" si="351"/>
        <v/>
      </c>
      <c r="AE2506" s="84" t="str">
        <f t="shared" si="352"/>
        <v/>
      </c>
      <c r="AG2506" s="6" t="str">
        <f>IF($AE2506="", "", COUNTIF($AE$10:$AE$2510, "&gt;"&amp;$AE2506)+1+COUNTIF($AE$10:$AE2506, $AE2506)-1)</f>
        <v/>
      </c>
    </row>
    <row r="2507" spans="1:33" x14ac:dyDescent="0.25">
      <c r="A2507" s="2"/>
      <c r="B2507" s="98"/>
      <c r="C2507" s="99"/>
      <c r="D2507" s="100"/>
      <c r="E2507" s="101"/>
      <c r="F2507" s="102"/>
      <c r="G2507" s="99"/>
      <c r="H2507" s="103"/>
      <c r="I2507" s="104"/>
      <c r="J2507" s="2"/>
      <c r="K2507" s="56" t="str">
        <f t="shared" si="344"/>
        <v/>
      </c>
      <c r="L2507" s="2"/>
      <c r="M2507" s="2"/>
      <c r="N2507" s="51" t="str">
        <f t="shared" si="345"/>
        <v/>
      </c>
      <c r="O2507" s="2"/>
      <c r="Q2507" s="6" t="str">
        <f t="shared" si="346"/>
        <v/>
      </c>
      <c r="S2507" s="6" t="str">
        <f>IF(COUNTIF($Q2507:$Q$2510, $Q2507)&gt;1, "", $Q2507)</f>
        <v/>
      </c>
      <c r="U2507" s="63" t="str">
        <f>IF($B2507="", "", IF(OR($B2507&lt;'Intro &amp; Setup'!$W$18, $B2507&gt;'Intro &amp; Setup'!$AG$18), "X", ""))</f>
        <v/>
      </c>
      <c r="V2507" s="64" t="str">
        <f>IF($F2507="", "", IF(OR($F2507&lt;'Intro &amp; Setup'!$W$18, $F2507&gt;'Intro &amp; Setup'!$AG$18), "X", ""))</f>
        <v/>
      </c>
      <c r="W2507" s="6" t="str">
        <f t="shared" si="347"/>
        <v/>
      </c>
      <c r="Y2507" s="63" t="str">
        <f t="shared" si="348"/>
        <v/>
      </c>
      <c r="Z2507" s="64" t="str">
        <f t="shared" si="349"/>
        <v/>
      </c>
      <c r="AB2507" s="80" t="str">
        <f t="shared" si="350"/>
        <v/>
      </c>
      <c r="AC2507" s="77" t="str">
        <f t="shared" si="351"/>
        <v/>
      </c>
      <c r="AE2507" s="84" t="str">
        <f t="shared" si="352"/>
        <v/>
      </c>
      <c r="AG2507" s="6" t="str">
        <f>IF($AE2507="", "", COUNTIF($AE$10:$AE$2510, "&gt;"&amp;$AE2507)+1+COUNTIF($AE$10:$AE2507, $AE2507)-1)</f>
        <v/>
      </c>
    </row>
    <row r="2508" spans="1:33" x14ac:dyDescent="0.25">
      <c r="A2508" s="2"/>
      <c r="B2508" s="98"/>
      <c r="C2508" s="99"/>
      <c r="D2508" s="100"/>
      <c r="E2508" s="101"/>
      <c r="F2508" s="102"/>
      <c r="G2508" s="99"/>
      <c r="H2508" s="103"/>
      <c r="I2508" s="104"/>
      <c r="J2508" s="2"/>
      <c r="K2508" s="56" t="str">
        <f t="shared" ref="K2508:K2510" si="353">IF($G2508="", "", IF($I2508="", IFERROR(INDEX($I$11:$I$2510, MATCH($G2508, $S$11:$S$2510, 0)), ""), $I2508))</f>
        <v/>
      </c>
      <c r="L2508" s="2"/>
      <c r="M2508" s="2"/>
      <c r="N2508" s="51" t="str">
        <f t="shared" ref="N2508:N2510" si="354">IFERROR(IF($H2508="", "", IF($G2508="", $H2508, ROUND($H2508/$K2508, 2))), "")</f>
        <v/>
      </c>
      <c r="O2508" s="2"/>
      <c r="Q2508" s="6" t="str">
        <f t="shared" ref="Q2508:Q2510" si="355">IF($I2508="", "", $G2508)</f>
        <v/>
      </c>
      <c r="S2508" s="6" t="str">
        <f>IF(COUNTIF($Q2508:$Q$2510, $Q2508)&gt;1, "", $Q2508)</f>
        <v/>
      </c>
      <c r="U2508" s="63" t="str">
        <f>IF($B2508="", "", IF(OR($B2508&lt;'Intro &amp; Setup'!$W$18, $B2508&gt;'Intro &amp; Setup'!$AG$18), "X", ""))</f>
        <v/>
      </c>
      <c r="V2508" s="64" t="str">
        <f>IF($F2508="", "", IF(OR($F2508&lt;'Intro &amp; Setup'!$W$18, $F2508&gt;'Intro &amp; Setup'!$AG$18), "X", ""))</f>
        <v/>
      </c>
      <c r="W2508" s="6" t="str">
        <f t="shared" ref="W2508:W2510" si="356">IF(AND($U2508="X", $V2508="X"), "X", "")</f>
        <v/>
      </c>
      <c r="Y2508" s="63" t="str">
        <f t="shared" ref="Y2508:Y2510" si="357">IF($W2508="X", "", IF($B2508="", "", TEXT($B2508, "mmm yyyy")))</f>
        <v/>
      </c>
      <c r="Z2508" s="64" t="str">
        <f t="shared" ref="Z2508:Z2510" si="358">IF($W2508="X", "", IF($F2508="", "", TEXT($F2508, "mmm yyyy")))</f>
        <v/>
      </c>
      <c r="AB2508" s="80" t="str">
        <f t="shared" ref="AB2508:AB2510" si="359">IF($G2508="", $N2508, "")</f>
        <v/>
      </c>
      <c r="AC2508" s="77" t="str">
        <f t="shared" ref="AC2508:AC2510" si="360">IF(NOT($G2508=""), $N2508, "")</f>
        <v/>
      </c>
      <c r="AE2508" s="84" t="str">
        <f t="shared" ref="AE2508:AE2510" si="361">IF($S2508="", "", SUMIF($G$11:$G$2510, $S2508, $N$11:$N$2510))</f>
        <v/>
      </c>
      <c r="AG2508" s="6" t="str">
        <f>IF($AE2508="", "", COUNTIF($AE$10:$AE$2510, "&gt;"&amp;$AE2508)+1+COUNTIF($AE$10:$AE2508, $AE2508)-1)</f>
        <v/>
      </c>
    </row>
    <row r="2509" spans="1:33" x14ac:dyDescent="0.25">
      <c r="A2509" s="2"/>
      <c r="B2509" s="98"/>
      <c r="C2509" s="99"/>
      <c r="D2509" s="100"/>
      <c r="E2509" s="101"/>
      <c r="F2509" s="102"/>
      <c r="G2509" s="99"/>
      <c r="H2509" s="103"/>
      <c r="I2509" s="104"/>
      <c r="J2509" s="2"/>
      <c r="K2509" s="56" t="str">
        <f t="shared" si="353"/>
        <v/>
      </c>
      <c r="L2509" s="2"/>
      <c r="M2509" s="2"/>
      <c r="N2509" s="51" t="str">
        <f t="shared" si="354"/>
        <v/>
      </c>
      <c r="O2509" s="2"/>
      <c r="Q2509" s="6" t="str">
        <f t="shared" si="355"/>
        <v/>
      </c>
      <c r="S2509" s="6" t="str">
        <f>IF(COUNTIF($Q2509:$Q$2510, $Q2509)&gt;1, "", $Q2509)</f>
        <v/>
      </c>
      <c r="U2509" s="63" t="str">
        <f>IF($B2509="", "", IF(OR($B2509&lt;'Intro &amp; Setup'!$W$18, $B2509&gt;'Intro &amp; Setup'!$AG$18), "X", ""))</f>
        <v/>
      </c>
      <c r="V2509" s="64" t="str">
        <f>IF($F2509="", "", IF(OR($F2509&lt;'Intro &amp; Setup'!$W$18, $F2509&gt;'Intro &amp; Setup'!$AG$18), "X", ""))</f>
        <v/>
      </c>
      <c r="W2509" s="6" t="str">
        <f t="shared" si="356"/>
        <v/>
      </c>
      <c r="Y2509" s="63" t="str">
        <f t="shared" si="357"/>
        <v/>
      </c>
      <c r="Z2509" s="64" t="str">
        <f t="shared" si="358"/>
        <v/>
      </c>
      <c r="AB2509" s="80" t="str">
        <f t="shared" si="359"/>
        <v/>
      </c>
      <c r="AC2509" s="77" t="str">
        <f t="shared" si="360"/>
        <v/>
      </c>
      <c r="AE2509" s="84" t="str">
        <f t="shared" si="361"/>
        <v/>
      </c>
      <c r="AG2509" s="6" t="str">
        <f>IF($AE2509="", "", COUNTIF($AE$10:$AE$2510, "&gt;"&amp;$AE2509)+1+COUNTIF($AE$10:$AE2509, $AE2509)-1)</f>
        <v/>
      </c>
    </row>
    <row r="2510" spans="1:33" x14ac:dyDescent="0.25">
      <c r="A2510" s="2"/>
      <c r="B2510" s="105"/>
      <c r="C2510" s="106"/>
      <c r="D2510" s="107"/>
      <c r="E2510" s="108"/>
      <c r="F2510" s="109"/>
      <c r="G2510" s="106"/>
      <c r="H2510" s="110"/>
      <c r="I2510" s="111"/>
      <c r="J2510" s="2"/>
      <c r="K2510" s="57" t="str">
        <f t="shared" si="353"/>
        <v/>
      </c>
      <c r="L2510" s="2"/>
      <c r="M2510" s="2"/>
      <c r="N2510" s="52" t="str">
        <f t="shared" si="354"/>
        <v/>
      </c>
      <c r="O2510" s="2"/>
      <c r="Q2510" s="8" t="str">
        <f t="shared" si="355"/>
        <v/>
      </c>
      <c r="S2510" s="8" t="str">
        <f>IF(COUNTIF($Q2510:$Q$2510, $Q2510)&gt;1, "", $Q2510)</f>
        <v/>
      </c>
      <c r="U2510" s="65" t="str">
        <f>IF($B2510="", "", IF(OR($B2510&lt;'Intro &amp; Setup'!$W$18, $B2510&gt;'Intro &amp; Setup'!$AG$18), "X", ""))</f>
        <v/>
      </c>
      <c r="V2510" s="66" t="str">
        <f>IF($F2510="", "", IF(OR($F2510&lt;'Intro &amp; Setup'!$W$18, $F2510&gt;'Intro &amp; Setup'!$AG$18), "X", ""))</f>
        <v/>
      </c>
      <c r="W2510" s="8" t="str">
        <f t="shared" si="356"/>
        <v/>
      </c>
      <c r="Y2510" s="65" t="str">
        <f t="shared" si="357"/>
        <v/>
      </c>
      <c r="Z2510" s="66" t="str">
        <f t="shared" si="358"/>
        <v/>
      </c>
      <c r="AB2510" s="81" t="str">
        <f t="shared" si="359"/>
        <v/>
      </c>
      <c r="AC2510" s="78" t="str">
        <f t="shared" si="360"/>
        <v/>
      </c>
      <c r="AE2510" s="85" t="str">
        <f t="shared" si="361"/>
        <v/>
      </c>
      <c r="AG2510" s="8" t="str">
        <f>IF($AE2510="", "", COUNTIF($AE$10:$AE$2510, "&gt;"&amp;$AE2510)+1+COUNTIF($AE$10:$AE2510, $AE2510)-1)</f>
        <v/>
      </c>
    </row>
    <row r="2511" spans="1:33" x14ac:dyDescent="0.25">
      <c r="A2511" s="2"/>
      <c r="B2511" s="2"/>
      <c r="C2511" s="2"/>
      <c r="D2511" s="2"/>
      <c r="E2511" s="2"/>
      <c r="F2511" s="2"/>
      <c r="G2511" s="2"/>
      <c r="H2511" s="2"/>
      <c r="I2511" s="2"/>
      <c r="J2511" s="2"/>
      <c r="K2511" s="2"/>
      <c r="L2511" s="2"/>
      <c r="M2511" s="2"/>
      <c r="N2511" s="2"/>
      <c r="O2511" s="2"/>
    </row>
  </sheetData>
  <sheetProtection algorithmName="SHA-512" hashValue="8xsK8bbMYmNeD7AhpK8zOiQrlPeGjtkBAwSD9wJu6Hut/lv8O5u9Yh1z437d4v2mgOqzH6gsGxYZC3FZQ2zkeA==" saltValue="SYhs5YMWUVB819gxINFnag==" spinCount="100000" sheet="1" objects="1" scenarios="1"/>
  <mergeCells count="4">
    <mergeCell ref="B2:D3"/>
    <mergeCell ref="B5:H7"/>
    <mergeCell ref="U10:W10"/>
    <mergeCell ref="F8:G8"/>
  </mergeCells>
  <conditionalFormatting sqref="I11:I2510">
    <cfRule type="expression" dxfId="1" priority="2">
      <formula>AND(NOT($G11=""), $K11="")</formula>
    </cfRule>
  </conditionalFormatting>
  <conditionalFormatting sqref="B11:I2510">
    <cfRule type="expression" dxfId="0" priority="1">
      <formula>$W11="X"</formula>
    </cfRule>
  </conditionalFormatting>
  <pageMargins left="0.7" right="0.7" top="0.75" bottom="0.75" header="0.3" footer="0.3"/>
  <pageSetup paperSize="9" scale="98" orientation="landscape"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EA437-AF75-4DB2-A4CD-8D56A0B21A17}">
  <sheetPr>
    <tabColor rgb="FF002060"/>
  </sheetPr>
  <dimension ref="A1:BC66"/>
  <sheetViews>
    <sheetView zoomScaleNormal="100" workbookViewId="0"/>
  </sheetViews>
  <sheetFormatPr defaultColWidth="0" defaultRowHeight="15" zeroHeight="1" x14ac:dyDescent="0.25"/>
  <cols>
    <col min="1" max="46" width="2.85546875" style="1" customWidth="1"/>
    <col min="47" max="48" width="2.85546875" style="1" hidden="1" customWidth="1"/>
    <col min="49" max="49" width="11.42578125" style="1" hidden="1" customWidth="1"/>
    <col min="50" max="55" width="21.42578125" style="1" hidden="1" customWidth="1"/>
    <col min="56" max="16384" width="2.85546875" style="1" hidden="1"/>
  </cols>
  <sheetData>
    <row r="1" spans="1:55" x14ac:dyDescent="0.2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55" x14ac:dyDescent="0.25">
      <c r="A2" s="2"/>
      <c r="B2" s="112" t="str">
        <f>CONCATENATE("Annual Report", IF('Intro &amp; Setup'!$H$16="", "", " - "), IF('Intro &amp; Setup'!$H$16="", "", 'Intro &amp; Setup'!$H$16))</f>
        <v>Annual Report - Your Business</v>
      </c>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3"/>
      <c r="AF2" s="113"/>
      <c r="AG2" s="113"/>
      <c r="AH2" s="113"/>
      <c r="AI2" s="113"/>
      <c r="AJ2" s="113"/>
      <c r="AK2" s="113"/>
      <c r="AL2" s="113"/>
      <c r="AM2" s="113"/>
      <c r="AN2" s="113"/>
      <c r="AO2" s="113"/>
      <c r="AP2" s="113"/>
      <c r="AQ2" s="113"/>
      <c r="AR2" s="113"/>
      <c r="AS2" s="114"/>
      <c r="AT2" s="2"/>
    </row>
    <row r="3" spans="1:55" x14ac:dyDescent="0.25">
      <c r="A3" s="2"/>
      <c r="B3" s="115"/>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c r="AG3" s="116"/>
      <c r="AH3" s="116"/>
      <c r="AI3" s="116"/>
      <c r="AJ3" s="116"/>
      <c r="AK3" s="116"/>
      <c r="AL3" s="116"/>
      <c r="AM3" s="116"/>
      <c r="AN3" s="116"/>
      <c r="AO3" s="116"/>
      <c r="AP3" s="116"/>
      <c r="AQ3" s="116"/>
      <c r="AR3" s="116"/>
      <c r="AS3" s="117"/>
      <c r="AT3" s="2"/>
    </row>
    <row r="4" spans="1:55" x14ac:dyDescent="0.25">
      <c r="A4" s="2"/>
      <c r="B4" s="221" t="str">
        <f>CONCATENATE(TEXT('Intro &amp; Setup'!$W$18, "dd mmmm yyyy"), " - ", TEXT('Intro &amp; Setup'!$AG$18, "dd mmmm yyyy"))</f>
        <v xml:space="preserve"> - </v>
      </c>
      <c r="C4" s="221"/>
      <c r="D4" s="221"/>
      <c r="E4" s="221"/>
      <c r="F4" s="221"/>
      <c r="G4" s="221"/>
      <c r="H4" s="221"/>
      <c r="I4" s="221"/>
      <c r="J4" s="221"/>
      <c r="K4" s="221"/>
      <c r="L4" s="221"/>
      <c r="M4" s="221"/>
      <c r="N4" s="221"/>
      <c r="O4" s="221"/>
      <c r="P4" s="221"/>
      <c r="Q4" s="221"/>
      <c r="R4" s="221"/>
      <c r="S4" s="221"/>
      <c r="T4" s="221"/>
      <c r="U4" s="221"/>
      <c r="V4" s="221"/>
      <c r="W4" s="221"/>
      <c r="X4" s="221"/>
      <c r="Y4" s="221"/>
      <c r="Z4" s="221"/>
      <c r="AA4" s="221"/>
      <c r="AB4" s="221"/>
      <c r="AC4" s="221"/>
      <c r="AD4" s="221"/>
      <c r="AE4" s="221"/>
      <c r="AF4" s="221"/>
      <c r="AG4" s="221"/>
      <c r="AH4" s="221"/>
      <c r="AI4" s="221"/>
      <c r="AJ4" s="221"/>
      <c r="AK4" s="221"/>
      <c r="AL4" s="221"/>
      <c r="AM4" s="221"/>
      <c r="AN4" s="221"/>
      <c r="AO4" s="221"/>
      <c r="AP4" s="221"/>
      <c r="AQ4" s="221"/>
      <c r="AR4" s="221"/>
      <c r="AS4" s="221"/>
      <c r="AT4" s="2"/>
    </row>
    <row r="5" spans="1:55" x14ac:dyDescent="0.2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row>
    <row r="6" spans="1:55" x14ac:dyDescent="0.2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X6" s="3" t="str">
        <f>CONCATENATE("Invoiced - ", 'Intro &amp; Setup'!$Y$22)</f>
        <v xml:space="preserve">Invoiced - </v>
      </c>
      <c r="AY6" s="3" t="s">
        <v>87</v>
      </c>
      <c r="AZ6" s="3" t="str">
        <f>CONCATENATE("Paid - ", 'Intro &amp; Setup'!$Y$22)</f>
        <v xml:space="preserve">Paid - </v>
      </c>
      <c r="BA6" s="3" t="s">
        <v>88</v>
      </c>
      <c r="BB6" s="3" t="s">
        <v>89</v>
      </c>
      <c r="BC6" s="3" t="s">
        <v>90</v>
      </c>
    </row>
    <row r="7" spans="1:55" x14ac:dyDescent="0.2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W7" s="4" t="str">
        <f>'Intro &amp; Setup'!$BD5</f>
        <v>No Dates</v>
      </c>
      <c r="AX7" s="67">
        <f>SUMIF('Sales Ledger'!$Y$11:$Y$2510, $AW7, 'Sales Ledger'!$AB$11:$AB$2510)</f>
        <v>0</v>
      </c>
      <c r="AY7" s="68">
        <f>SUMIF('Sales Ledger'!$Y$11:$Y$2510, $AW7, 'Sales Ledger'!$AC$11:$AC$2510)</f>
        <v>0</v>
      </c>
      <c r="AZ7" s="67">
        <f>SUMIF('Sales Ledger'!$Z$11:$Z$2510, $AW7, 'Sales Ledger'!$AB$11:$AB$2510)</f>
        <v>0</v>
      </c>
      <c r="BA7" s="69">
        <f>SUMIF('Sales Ledger'!$Z$11:$Z$2510, $AW7, 'Sales Ledger'!$AC$11:$AC$2510)</f>
        <v>0</v>
      </c>
      <c r="BB7" s="68">
        <f>SUMIF('Sales Ledger'!$Y$11:$Y$2510, $AW7, 'Sales Ledger'!$N$11:$N$2510)</f>
        <v>0</v>
      </c>
      <c r="BC7" s="69">
        <f>SUMIF('Sales Ledger'!$Z$11:$Z$2510, $AW7, 'Sales Ledger'!$N$11:$N$2510)</f>
        <v>0</v>
      </c>
    </row>
    <row r="8" spans="1:55" x14ac:dyDescent="0.25">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W8" s="6" t="str">
        <f>'Intro &amp; Setup'!$BD6</f>
        <v/>
      </c>
      <c r="AX8" s="70">
        <f>SUMIF('Sales Ledger'!$Y$11:$Y$2510, $AW8, 'Sales Ledger'!$AB$11:$AB$2510)</f>
        <v>0</v>
      </c>
      <c r="AY8" s="71">
        <f>SUMIF('Sales Ledger'!$Y$11:$Y$2510, $AW8, 'Sales Ledger'!$AC$11:$AC$2510)</f>
        <v>0</v>
      </c>
      <c r="AZ8" s="70">
        <f>SUMIF('Sales Ledger'!$Z$11:$Z$2510, $AW8, 'Sales Ledger'!$AB$11:$AB$2510)</f>
        <v>0</v>
      </c>
      <c r="BA8" s="72">
        <f>SUMIF('Sales Ledger'!$Z$11:$Z$2510, $AW8, 'Sales Ledger'!$AC$11:$AC$2510)</f>
        <v>0</v>
      </c>
      <c r="BB8" s="71">
        <f>SUMIF('Sales Ledger'!$Y$11:$Y$2510, $AW8, 'Sales Ledger'!$N$11:$N$2510)</f>
        <v>0</v>
      </c>
      <c r="BC8" s="72">
        <f>SUMIF('Sales Ledger'!$Z$11:$Z$2510, $AW8, 'Sales Ledger'!$N$11:$N$2510)</f>
        <v>0</v>
      </c>
    </row>
    <row r="9" spans="1:55" x14ac:dyDescent="0.25">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W9" s="6" t="str">
        <f>'Intro &amp; Setup'!$BD7</f>
        <v/>
      </c>
      <c r="AX9" s="70">
        <f>SUMIF('Sales Ledger'!$Y$11:$Y$2510, $AW9, 'Sales Ledger'!$AB$11:$AB$2510)</f>
        <v>0</v>
      </c>
      <c r="AY9" s="71">
        <f>SUMIF('Sales Ledger'!$Y$11:$Y$2510, $AW9, 'Sales Ledger'!$AC$11:$AC$2510)</f>
        <v>0</v>
      </c>
      <c r="AZ9" s="70">
        <f>SUMIF('Sales Ledger'!$Z$11:$Z$2510, $AW9, 'Sales Ledger'!$AB$11:$AB$2510)</f>
        <v>0</v>
      </c>
      <c r="BA9" s="72">
        <f>SUMIF('Sales Ledger'!$Z$11:$Z$2510, $AW9, 'Sales Ledger'!$AC$11:$AC$2510)</f>
        <v>0</v>
      </c>
      <c r="BB9" s="71">
        <f>SUMIF('Sales Ledger'!$Y$11:$Y$2510, $AW9, 'Sales Ledger'!$N$11:$N$2510)</f>
        <v>0</v>
      </c>
      <c r="BC9" s="72">
        <f>SUMIF('Sales Ledger'!$Z$11:$Z$2510, $AW9, 'Sales Ledger'!$N$11:$N$2510)</f>
        <v>0</v>
      </c>
    </row>
    <row r="10" spans="1:55" x14ac:dyDescent="0.25">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W10" s="6" t="str">
        <f>'Intro &amp; Setup'!$BD8</f>
        <v/>
      </c>
      <c r="AX10" s="70">
        <f>SUMIF('Sales Ledger'!$Y$11:$Y$2510, $AW10, 'Sales Ledger'!$AB$11:$AB$2510)</f>
        <v>0</v>
      </c>
      <c r="AY10" s="71">
        <f>SUMIF('Sales Ledger'!$Y$11:$Y$2510, $AW10, 'Sales Ledger'!$AC$11:$AC$2510)</f>
        <v>0</v>
      </c>
      <c r="AZ10" s="70">
        <f>SUMIF('Sales Ledger'!$Z$11:$Z$2510, $AW10, 'Sales Ledger'!$AB$11:$AB$2510)</f>
        <v>0</v>
      </c>
      <c r="BA10" s="72">
        <f>SUMIF('Sales Ledger'!$Z$11:$Z$2510, $AW10, 'Sales Ledger'!$AC$11:$AC$2510)</f>
        <v>0</v>
      </c>
      <c r="BB10" s="71">
        <f>SUMIF('Sales Ledger'!$Y$11:$Y$2510, $AW10, 'Sales Ledger'!$N$11:$N$2510)</f>
        <v>0</v>
      </c>
      <c r="BC10" s="72">
        <f>SUMIF('Sales Ledger'!$Z$11:$Z$2510, $AW10, 'Sales Ledger'!$N$11:$N$2510)</f>
        <v>0</v>
      </c>
    </row>
    <row r="11" spans="1:55"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W11" s="6" t="str">
        <f>'Intro &amp; Setup'!$BD9</f>
        <v/>
      </c>
      <c r="AX11" s="70">
        <f>SUMIF('Sales Ledger'!$Y$11:$Y$2510, $AW11, 'Sales Ledger'!$AB$11:$AB$2510)</f>
        <v>0</v>
      </c>
      <c r="AY11" s="71">
        <f>SUMIF('Sales Ledger'!$Y$11:$Y$2510, $AW11, 'Sales Ledger'!$AC$11:$AC$2510)</f>
        <v>0</v>
      </c>
      <c r="AZ11" s="70">
        <f>SUMIF('Sales Ledger'!$Z$11:$Z$2510, $AW11, 'Sales Ledger'!$AB$11:$AB$2510)</f>
        <v>0</v>
      </c>
      <c r="BA11" s="72">
        <f>SUMIF('Sales Ledger'!$Z$11:$Z$2510, $AW11, 'Sales Ledger'!$AC$11:$AC$2510)</f>
        <v>0</v>
      </c>
      <c r="BB11" s="71">
        <f>SUMIF('Sales Ledger'!$Y$11:$Y$2510, $AW11, 'Sales Ledger'!$N$11:$N$2510)</f>
        <v>0</v>
      </c>
      <c r="BC11" s="72">
        <f>SUMIF('Sales Ledger'!$Z$11:$Z$2510, $AW11, 'Sales Ledger'!$N$11:$N$2510)</f>
        <v>0</v>
      </c>
    </row>
    <row r="12" spans="1:55"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W12" s="6" t="str">
        <f>'Intro &amp; Setup'!$BD10</f>
        <v/>
      </c>
      <c r="AX12" s="70">
        <f>SUMIF('Sales Ledger'!$Y$11:$Y$2510, $AW12, 'Sales Ledger'!$AB$11:$AB$2510)</f>
        <v>0</v>
      </c>
      <c r="AY12" s="71">
        <f>SUMIF('Sales Ledger'!$Y$11:$Y$2510, $AW12, 'Sales Ledger'!$AC$11:$AC$2510)</f>
        <v>0</v>
      </c>
      <c r="AZ12" s="70">
        <f>SUMIF('Sales Ledger'!$Z$11:$Z$2510, $AW12, 'Sales Ledger'!$AB$11:$AB$2510)</f>
        <v>0</v>
      </c>
      <c r="BA12" s="72">
        <f>SUMIF('Sales Ledger'!$Z$11:$Z$2510, $AW12, 'Sales Ledger'!$AC$11:$AC$2510)</f>
        <v>0</v>
      </c>
      <c r="BB12" s="71">
        <f>SUMIF('Sales Ledger'!$Y$11:$Y$2510, $AW12, 'Sales Ledger'!$N$11:$N$2510)</f>
        <v>0</v>
      </c>
      <c r="BC12" s="72">
        <f>SUMIF('Sales Ledger'!$Z$11:$Z$2510, $AW12, 'Sales Ledger'!$N$11:$N$2510)</f>
        <v>0</v>
      </c>
    </row>
    <row r="13" spans="1:55"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W13" s="6" t="str">
        <f>'Intro &amp; Setup'!$BD11</f>
        <v/>
      </c>
      <c r="AX13" s="70">
        <f>SUMIF('Sales Ledger'!$Y$11:$Y$2510, $AW13, 'Sales Ledger'!$AB$11:$AB$2510)</f>
        <v>0</v>
      </c>
      <c r="AY13" s="71">
        <f>SUMIF('Sales Ledger'!$Y$11:$Y$2510, $AW13, 'Sales Ledger'!$AC$11:$AC$2510)</f>
        <v>0</v>
      </c>
      <c r="AZ13" s="70">
        <f>SUMIF('Sales Ledger'!$Z$11:$Z$2510, $AW13, 'Sales Ledger'!$AB$11:$AB$2510)</f>
        <v>0</v>
      </c>
      <c r="BA13" s="72">
        <f>SUMIF('Sales Ledger'!$Z$11:$Z$2510, $AW13, 'Sales Ledger'!$AC$11:$AC$2510)</f>
        <v>0</v>
      </c>
      <c r="BB13" s="71">
        <f>SUMIF('Sales Ledger'!$Y$11:$Y$2510, $AW13, 'Sales Ledger'!$N$11:$N$2510)</f>
        <v>0</v>
      </c>
      <c r="BC13" s="72">
        <f>SUMIF('Sales Ledger'!$Z$11:$Z$2510, $AW13, 'Sales Ledger'!$N$11:$N$2510)</f>
        <v>0</v>
      </c>
    </row>
    <row r="14" spans="1:55" x14ac:dyDescent="0.25">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W14" s="6" t="str">
        <f>'Intro &amp; Setup'!$BD12</f>
        <v/>
      </c>
      <c r="AX14" s="70">
        <f>SUMIF('Sales Ledger'!$Y$11:$Y$2510, $AW14, 'Sales Ledger'!$AB$11:$AB$2510)</f>
        <v>0</v>
      </c>
      <c r="AY14" s="71">
        <f>SUMIF('Sales Ledger'!$Y$11:$Y$2510, $AW14, 'Sales Ledger'!$AC$11:$AC$2510)</f>
        <v>0</v>
      </c>
      <c r="AZ14" s="70">
        <f>SUMIF('Sales Ledger'!$Z$11:$Z$2510, $AW14, 'Sales Ledger'!$AB$11:$AB$2510)</f>
        <v>0</v>
      </c>
      <c r="BA14" s="72">
        <f>SUMIF('Sales Ledger'!$Z$11:$Z$2510, $AW14, 'Sales Ledger'!$AC$11:$AC$2510)</f>
        <v>0</v>
      </c>
      <c r="BB14" s="71">
        <f>SUMIF('Sales Ledger'!$Y$11:$Y$2510, $AW14, 'Sales Ledger'!$N$11:$N$2510)</f>
        <v>0</v>
      </c>
      <c r="BC14" s="72">
        <f>SUMIF('Sales Ledger'!$Z$11:$Z$2510, $AW14, 'Sales Ledger'!$N$11:$N$2510)</f>
        <v>0</v>
      </c>
    </row>
    <row r="15" spans="1:55" x14ac:dyDescent="0.2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W15" s="6" t="str">
        <f>'Intro &amp; Setup'!$BD13</f>
        <v/>
      </c>
      <c r="AX15" s="70">
        <f>SUMIF('Sales Ledger'!$Y$11:$Y$2510, $AW15, 'Sales Ledger'!$AB$11:$AB$2510)</f>
        <v>0</v>
      </c>
      <c r="AY15" s="71">
        <f>SUMIF('Sales Ledger'!$Y$11:$Y$2510, $AW15, 'Sales Ledger'!$AC$11:$AC$2510)</f>
        <v>0</v>
      </c>
      <c r="AZ15" s="70">
        <f>SUMIF('Sales Ledger'!$Z$11:$Z$2510, $AW15, 'Sales Ledger'!$AB$11:$AB$2510)</f>
        <v>0</v>
      </c>
      <c r="BA15" s="72">
        <f>SUMIF('Sales Ledger'!$Z$11:$Z$2510, $AW15, 'Sales Ledger'!$AC$11:$AC$2510)</f>
        <v>0</v>
      </c>
      <c r="BB15" s="71">
        <f>SUMIF('Sales Ledger'!$Y$11:$Y$2510, $AW15, 'Sales Ledger'!$N$11:$N$2510)</f>
        <v>0</v>
      </c>
      <c r="BC15" s="72">
        <f>SUMIF('Sales Ledger'!$Z$11:$Z$2510, $AW15, 'Sales Ledger'!$N$11:$N$2510)</f>
        <v>0</v>
      </c>
    </row>
    <row r="16" spans="1:55" x14ac:dyDescent="0.25">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W16" s="6" t="str">
        <f>'Intro &amp; Setup'!$BD14</f>
        <v/>
      </c>
      <c r="AX16" s="70">
        <f>SUMIF('Sales Ledger'!$Y$11:$Y$2510, $AW16, 'Sales Ledger'!$AB$11:$AB$2510)</f>
        <v>0</v>
      </c>
      <c r="AY16" s="71">
        <f>SUMIF('Sales Ledger'!$Y$11:$Y$2510, $AW16, 'Sales Ledger'!$AC$11:$AC$2510)</f>
        <v>0</v>
      </c>
      <c r="AZ16" s="70">
        <f>SUMIF('Sales Ledger'!$Z$11:$Z$2510, $AW16, 'Sales Ledger'!$AB$11:$AB$2510)</f>
        <v>0</v>
      </c>
      <c r="BA16" s="72">
        <f>SUMIF('Sales Ledger'!$Z$11:$Z$2510, $AW16, 'Sales Ledger'!$AC$11:$AC$2510)</f>
        <v>0</v>
      </c>
      <c r="BB16" s="71">
        <f>SUMIF('Sales Ledger'!$Y$11:$Y$2510, $AW16, 'Sales Ledger'!$N$11:$N$2510)</f>
        <v>0</v>
      </c>
      <c r="BC16" s="72">
        <f>SUMIF('Sales Ledger'!$Z$11:$Z$2510, $AW16, 'Sales Ledger'!$N$11:$N$2510)</f>
        <v>0</v>
      </c>
    </row>
    <row r="17" spans="1:55" x14ac:dyDescent="0.25">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W17" s="6" t="str">
        <f>'Intro &amp; Setup'!$BD15</f>
        <v/>
      </c>
      <c r="AX17" s="70">
        <f>SUMIF('Sales Ledger'!$Y$11:$Y$2510, $AW17, 'Sales Ledger'!$AB$11:$AB$2510)</f>
        <v>0</v>
      </c>
      <c r="AY17" s="71">
        <f>SUMIF('Sales Ledger'!$Y$11:$Y$2510, $AW17, 'Sales Ledger'!$AC$11:$AC$2510)</f>
        <v>0</v>
      </c>
      <c r="AZ17" s="70">
        <f>SUMIF('Sales Ledger'!$Z$11:$Z$2510, $AW17, 'Sales Ledger'!$AB$11:$AB$2510)</f>
        <v>0</v>
      </c>
      <c r="BA17" s="72">
        <f>SUMIF('Sales Ledger'!$Z$11:$Z$2510, $AW17, 'Sales Ledger'!$AC$11:$AC$2510)</f>
        <v>0</v>
      </c>
      <c r="BB17" s="71">
        <f>SUMIF('Sales Ledger'!$Y$11:$Y$2510, $AW17, 'Sales Ledger'!$N$11:$N$2510)</f>
        <v>0</v>
      </c>
      <c r="BC17" s="72">
        <f>SUMIF('Sales Ledger'!$Z$11:$Z$2510, $AW17, 'Sales Ledger'!$N$11:$N$2510)</f>
        <v>0</v>
      </c>
    </row>
    <row r="18" spans="1:55" x14ac:dyDescent="0.25">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W18" s="8" t="str">
        <f>'Intro &amp; Setup'!$BD16</f>
        <v/>
      </c>
      <c r="AX18" s="73">
        <f>SUMIF('Sales Ledger'!$Y$11:$Y$2510, $AW18, 'Sales Ledger'!$AB$11:$AB$2510)</f>
        <v>0</v>
      </c>
      <c r="AY18" s="74">
        <f>SUMIF('Sales Ledger'!$Y$11:$Y$2510, $AW18, 'Sales Ledger'!$AC$11:$AC$2510)</f>
        <v>0</v>
      </c>
      <c r="AZ18" s="73">
        <f>SUMIF('Sales Ledger'!$Z$11:$Z$2510, $AW18, 'Sales Ledger'!$AB$11:$AB$2510)</f>
        <v>0</v>
      </c>
      <c r="BA18" s="75">
        <f>SUMIF('Sales Ledger'!$Z$11:$Z$2510, $AW18, 'Sales Ledger'!$AC$11:$AC$2510)</f>
        <v>0</v>
      </c>
      <c r="BB18" s="74">
        <f>SUMIF('Sales Ledger'!$Y$11:$Y$2510, $AW18, 'Sales Ledger'!$N$11:$N$2510)</f>
        <v>0</v>
      </c>
      <c r="BC18" s="75">
        <f>SUMIF('Sales Ledger'!$Z$11:$Z$2510, $AW18, 'Sales Ledger'!$N$11:$N$2510)</f>
        <v>0</v>
      </c>
    </row>
    <row r="19" spans="1:55" x14ac:dyDescent="0.25">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BB19" s="88">
        <f>SUM($BB$7:$BB$18)</f>
        <v>0</v>
      </c>
      <c r="BC19" s="88">
        <f>SUM($BC$7:$BC$18)</f>
        <v>0</v>
      </c>
    </row>
    <row r="20" spans="1:55" x14ac:dyDescent="0.25">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row>
    <row r="21" spans="1:55" x14ac:dyDescent="0.25">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X21" s="3" t="s">
        <v>93</v>
      </c>
      <c r="AY21" s="3" t="s">
        <v>77</v>
      </c>
    </row>
    <row r="22" spans="1:55" x14ac:dyDescent="0.25">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X22" s="4" t="str">
        <f>'Sales Ledger'!$AJ10</f>
        <v>NO CURRENCY</v>
      </c>
      <c r="AY22" s="79">
        <f>'Sales Ledger'!$AK10</f>
        <v>0</v>
      </c>
      <c r="BA22" s="89" t="str">
        <f>CONCATENATE('Sales Ledger'!$N$9, " Value per Currency")</f>
        <v>NO CURRENCY Value per Currency</v>
      </c>
    </row>
    <row r="23" spans="1:55" x14ac:dyDescent="0.25">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X23" s="6" t="str">
        <f>'Sales Ledger'!$AJ11</f>
        <v/>
      </c>
      <c r="AY23" s="80" t="str">
        <f>'Sales Ledger'!$AK11</f>
        <v/>
      </c>
    </row>
    <row r="24" spans="1:55" x14ac:dyDescent="0.2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X24" s="6" t="str">
        <f>'Sales Ledger'!$AJ12</f>
        <v/>
      </c>
      <c r="AY24" s="80" t="str">
        <f>'Sales Ledger'!$AK12</f>
        <v/>
      </c>
    </row>
    <row r="25" spans="1:55" x14ac:dyDescent="0.25">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X25" s="6" t="str">
        <f>'Sales Ledger'!$AJ13</f>
        <v/>
      </c>
      <c r="AY25" s="80" t="str">
        <f>'Sales Ledger'!$AK13</f>
        <v/>
      </c>
    </row>
    <row r="26" spans="1:55" x14ac:dyDescent="0.25">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X26" s="6" t="str">
        <f>'Sales Ledger'!$AJ14</f>
        <v/>
      </c>
      <c r="AY26" s="80" t="str">
        <f>'Sales Ledger'!$AK14</f>
        <v/>
      </c>
    </row>
    <row r="27" spans="1:55" x14ac:dyDescent="0.2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X27" s="6" t="str">
        <f>'Sales Ledger'!$AJ15</f>
        <v/>
      </c>
      <c r="AY27" s="80" t="str">
        <f>'Sales Ledger'!$AK15</f>
        <v/>
      </c>
    </row>
    <row r="28" spans="1:55" x14ac:dyDescent="0.2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X28" s="6" t="str">
        <f>'Sales Ledger'!$AJ16</f>
        <v/>
      </c>
      <c r="AY28" s="80" t="str">
        <f>'Sales Ledger'!$AK16</f>
        <v/>
      </c>
    </row>
    <row r="29" spans="1:55" x14ac:dyDescent="0.2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X29" s="6" t="str">
        <f>'Sales Ledger'!$AJ17</f>
        <v/>
      </c>
      <c r="AY29" s="80" t="str">
        <f>'Sales Ledger'!$AK17</f>
        <v/>
      </c>
    </row>
    <row r="30" spans="1:55" x14ac:dyDescent="0.2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X30" s="6" t="str">
        <f>'Sales Ledger'!$AJ18</f>
        <v/>
      </c>
      <c r="AY30" s="80" t="str">
        <f>'Sales Ledger'!$AK18</f>
        <v/>
      </c>
    </row>
    <row r="31" spans="1:55" x14ac:dyDescent="0.2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X31" s="6" t="str">
        <f>'Sales Ledger'!$AJ19</f>
        <v/>
      </c>
      <c r="AY31" s="80" t="str">
        <f>'Sales Ledger'!$AK19</f>
        <v/>
      </c>
    </row>
    <row r="32" spans="1:55" x14ac:dyDescent="0.2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X32" s="8" t="str">
        <f>'Sales Ledger'!$AJ20</f>
        <v>All Other Currencies</v>
      </c>
      <c r="AY32" s="81">
        <f>'Sales Ledger'!$AK20</f>
        <v>0</v>
      </c>
    </row>
    <row r="33" spans="1:46" x14ac:dyDescent="0.2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row>
    <row r="34" spans="1:46" x14ac:dyDescent="0.2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row>
    <row r="35" spans="1:46" x14ac:dyDescent="0.2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row>
    <row r="36" spans="1:46" x14ac:dyDescent="0.2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row>
    <row r="37" spans="1:46" x14ac:dyDescent="0.2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row>
    <row r="38" spans="1:46" x14ac:dyDescent="0.2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row>
    <row r="39" spans="1:46" x14ac:dyDescent="0.2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row>
    <row r="40" spans="1:46" x14ac:dyDescent="0.2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row>
    <row r="41" spans="1:46" x14ac:dyDescent="0.2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row>
    <row r="42" spans="1:46" x14ac:dyDescent="0.2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row>
    <row r="43" spans="1:46" x14ac:dyDescent="0.2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row>
    <row r="44" spans="1:46" x14ac:dyDescent="0.2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row>
    <row r="45" spans="1:46"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row>
    <row r="46" spans="1:46" x14ac:dyDescent="0.2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row>
    <row r="47" spans="1:46" x14ac:dyDescent="0.2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row>
    <row r="48" spans="1:46" x14ac:dyDescent="0.2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row>
    <row r="49" spans="1:46" x14ac:dyDescent="0.2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row>
    <row r="50" spans="1:46" x14ac:dyDescent="0.2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row>
    <row r="51" spans="1:46" x14ac:dyDescent="0.2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row>
    <row r="52" spans="1:46" x14ac:dyDescent="0.2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row>
    <row r="53" spans="1:46" x14ac:dyDescent="0.2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row>
    <row r="54" spans="1:46" x14ac:dyDescent="0.2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row>
    <row r="55" spans="1:46" x14ac:dyDescent="0.2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row>
    <row r="56" spans="1:46" x14ac:dyDescent="0.2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row>
    <row r="57" spans="1:46" x14ac:dyDescent="0.2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row>
    <row r="58" spans="1:46" x14ac:dyDescent="0.2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row>
    <row r="59" spans="1:46" x14ac:dyDescent="0.2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row>
    <row r="60" spans="1:46" x14ac:dyDescent="0.2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row>
    <row r="61" spans="1:46" x14ac:dyDescent="0.2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row>
    <row r="62" spans="1:46" x14ac:dyDescent="0.2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row>
    <row r="63" spans="1:46" x14ac:dyDescent="0.2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row>
    <row r="64" spans="1:46" x14ac:dyDescent="0.2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row>
    <row r="65" spans="1:46" x14ac:dyDescent="0.2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row>
    <row r="66" spans="1:46" x14ac:dyDescent="0.2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row>
  </sheetData>
  <sheetProtection algorithmName="SHA-512" hashValue="V6cOzhC2Yrx9dOU/Hpqc+kW6m/npXTDMKImQgezN3d/EmNaiVp1qp3u9akkovJ/YGHqY08brns7LVzz3vXmJOg==" saltValue="5cthywdekPphuONbFzDIxw==" spinCount="100000" sheet="1" objects="1" scenarios="1"/>
  <mergeCells count="2">
    <mergeCell ref="B2:AS3"/>
    <mergeCell ref="B4:AS4"/>
  </mergeCells>
  <pageMargins left="0.7" right="0.7" top="0.75" bottom="0.75" header="0.3" footer="0.3"/>
  <pageSetup paperSize="9" orientation="landscape"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6A6647477DB67489542583DE85BBDA9" ma:contentTypeVersion="17" ma:contentTypeDescription="Create a new document." ma:contentTypeScope="" ma:versionID="6af78dfbb76ad052dc5497596012d100">
  <xsd:schema xmlns:xsd="http://www.w3.org/2001/XMLSchema" xmlns:xs="http://www.w3.org/2001/XMLSchema" xmlns:p="http://schemas.microsoft.com/office/2006/metadata/properties" xmlns:ns2="0224aa69-f8be-496a-942a-f68b2082be9d" xmlns:ns3="5c22b865-9d05-42be-b306-86f259ab344c" targetNamespace="http://schemas.microsoft.com/office/2006/metadata/properties" ma:root="true" ma:fieldsID="031bced7a5d122e46ea51893bd70fe58" ns2:_="" ns3:_="">
    <xsd:import namespace="0224aa69-f8be-496a-942a-f68b2082be9d"/>
    <xsd:import namespace="5c22b865-9d05-42be-b306-86f259ab344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24aa69-f8be-496a-942a-f68b2082be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3a2bcf8-cd39-408e-afde-3fa1715eb23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22b865-9d05-42be-b306-86f259ab344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b0a2be7-add5-4892-b185-3fdfbf18e5e2}" ma:internalName="TaxCatchAll" ma:showField="CatchAllData" ma:web="5c22b865-9d05-42be-b306-86f259ab34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c22b865-9d05-42be-b306-86f259ab344c" xsi:nil="true"/>
    <lcf76f155ced4ddcb4097134ff3c332f xmlns="0224aa69-f8be-496a-942a-f68b2082be9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D987C0C-87E8-4A17-93B3-EF1939EC011C}"/>
</file>

<file path=customXml/itemProps2.xml><?xml version="1.0" encoding="utf-8"?>
<ds:datastoreItem xmlns:ds="http://schemas.openxmlformats.org/officeDocument/2006/customXml" ds:itemID="{0FC1B681-1C94-4ED5-83E6-36D6957B17DC}">
  <ds:schemaRefs>
    <ds:schemaRef ds:uri="http://schemas.microsoft.com/sharepoint/v3/contenttype/forms"/>
  </ds:schemaRefs>
</ds:datastoreItem>
</file>

<file path=customXml/itemProps3.xml><?xml version="1.0" encoding="utf-8"?>
<ds:datastoreItem xmlns:ds="http://schemas.openxmlformats.org/officeDocument/2006/customXml" ds:itemID="{A0A34E7A-96B0-4EA9-AE73-02F8074A60F3}">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Intro &amp; Setup</vt:lpstr>
      <vt:lpstr>Sales Ledger</vt:lpstr>
      <vt:lpstr>Annual Report</vt:lpstr>
      <vt:lpstr>'Annual Report'!Print_Area</vt:lpstr>
      <vt:lpstr>'Intro &amp; Setup'!Print_Area</vt:lpstr>
      <vt:lpstr>'Sales Ledger'!Print_Area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Spreadsheet Solutions</dc:creator>
  <cp:lastModifiedBy>Richard Sumner</cp:lastModifiedBy>
  <dcterms:created xsi:type="dcterms:W3CDTF">2020-01-23T21:15:28Z</dcterms:created>
  <dcterms:modified xsi:type="dcterms:W3CDTF">2020-01-27T16:20:08Z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0x01010066A6647477DB67489542583DE85BBDA9</vt:lpwstr>
  </property>
</Properties>
</file>